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72.24.57.43\share-eikanken\002 衛生生物班\☆暫定_感染症情報センター\00_R07\02_nesid関連\02_nesid関連\集計作業フォルダ\週報作業\還元用データ作成\R07週報\R07年第49週\"/>
    </mc:Choice>
  </mc:AlternateContent>
  <xr:revisionPtr revIDLastSave="0" documentId="13_ncr:1_{29F711C0-2DF9-45D8-A8EE-185625F59A55}" xr6:coauthVersionLast="47" xr6:coauthVersionMax="47" xr10:uidLastSave="{00000000-0000-0000-0000-000000000000}"/>
  <bookViews>
    <workbookView xWindow="28680" yWindow="-120" windowWidth="29040" windowHeight="15720" tabRatio="768" xr2:uid="{00000000-000D-0000-FFFF-FFFF00000000}"/>
  </bookViews>
  <sheets>
    <sheet name="疾病別報告状況" sheetId="5" r:id="rId1"/>
    <sheet name="令和7年各保健所毎集計" sheetId="6" r:id="rId2"/>
    <sheet name="カレンダー" sheetId="7" r:id="rId3"/>
    <sheet name="年次別" sheetId="2" r:id="rId4"/>
    <sheet name="報告数合計" sheetId="29" r:id="rId5"/>
    <sheet name="イン" sheetId="4" r:id="rId6"/>
    <sheet name="co19" sheetId="30" r:id="rId7"/>
    <sheet name="ＲＳ" sheetId="8" r:id="rId8"/>
    <sheet name="咽頭" sheetId="10" r:id="rId9"/>
    <sheet name="Ａ群" sheetId="11" r:id="rId10"/>
    <sheet name="胃腸" sheetId="12" r:id="rId11"/>
    <sheet name="水痘" sheetId="13" r:id="rId12"/>
    <sheet name="手足" sheetId="14" r:id="rId13"/>
    <sheet name="伝紅" sheetId="15" r:id="rId14"/>
    <sheet name="突発" sheetId="16" r:id="rId15"/>
    <sheet name="ヘル" sheetId="17" r:id="rId16"/>
    <sheet name="耳下" sheetId="18" r:id="rId17"/>
    <sheet name="出血" sheetId="19" r:id="rId18"/>
    <sheet name="角血" sheetId="20" r:id="rId19"/>
    <sheet name="細髄" sheetId="22" r:id="rId20"/>
    <sheet name="無髄" sheetId="25" r:id="rId21"/>
    <sheet name="マイコ" sheetId="26" r:id="rId22"/>
    <sheet name="クラミ" sheetId="27" r:id="rId23"/>
    <sheet name="ロタ" sheetId="28" r:id="rId24"/>
  </sheets>
  <externalReferences>
    <externalReference r:id="rId25"/>
    <externalReference r:id="rId26"/>
    <externalReference r:id="rId27"/>
    <externalReference r:id="rId28"/>
  </externalReferences>
  <definedNames>
    <definedName name="_xlnm.Print_Area" localSheetId="0">疾病別報告状況!$A$1:$I$1557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58" i="28" l="1"/>
  <c r="R58" i="28"/>
  <c r="Q58" i="28"/>
  <c r="P58" i="28"/>
  <c r="O58" i="28"/>
  <c r="N58" i="28"/>
  <c r="M58" i="28"/>
  <c r="L58" i="28"/>
  <c r="K58" i="28"/>
  <c r="J58" i="28"/>
  <c r="I58" i="28"/>
  <c r="H58" i="28"/>
  <c r="G58" i="28"/>
  <c r="F58" i="28"/>
  <c r="E58" i="28"/>
  <c r="D58" i="28"/>
  <c r="C58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7" i="28"/>
  <c r="C57" i="28"/>
  <c r="S56" i="28"/>
  <c r="R56" i="28"/>
  <c r="Q56" i="28"/>
  <c r="P56" i="28"/>
  <c r="O56" i="28"/>
  <c r="N56" i="28"/>
  <c r="M56" i="28"/>
  <c r="L56" i="28"/>
  <c r="K56" i="28"/>
  <c r="J56" i="28"/>
  <c r="I56" i="28"/>
  <c r="H56" i="28"/>
  <c r="G56" i="28"/>
  <c r="F56" i="28"/>
  <c r="E56" i="28"/>
  <c r="D56" i="28"/>
  <c r="C56" i="28"/>
  <c r="S55" i="28"/>
  <c r="R55" i="28"/>
  <c r="Q55" i="28"/>
  <c r="P55" i="28"/>
  <c r="O55" i="28"/>
  <c r="N55" i="28"/>
  <c r="M55" i="28"/>
  <c r="L55" i="28"/>
  <c r="K55" i="28"/>
  <c r="J55" i="28"/>
  <c r="I55" i="28"/>
  <c r="H55" i="28"/>
  <c r="G55" i="28"/>
  <c r="F55" i="28"/>
  <c r="E55" i="28"/>
  <c r="D55" i="28"/>
  <c r="C55" i="28"/>
  <c r="S54" i="28"/>
  <c r="R54" i="28"/>
  <c r="Q54" i="28"/>
  <c r="P54" i="28"/>
  <c r="O54" i="28"/>
  <c r="N54" i="28"/>
  <c r="M54" i="28"/>
  <c r="L54" i="28"/>
  <c r="K54" i="28"/>
  <c r="J54" i="28"/>
  <c r="I54" i="28"/>
  <c r="H54" i="28"/>
  <c r="G54" i="28"/>
  <c r="F54" i="28"/>
  <c r="E54" i="28"/>
  <c r="D54" i="28"/>
  <c r="C54" i="28"/>
  <c r="S53" i="28"/>
  <c r="R53" i="28"/>
  <c r="Q53" i="28"/>
  <c r="P53" i="28"/>
  <c r="O53" i="28"/>
  <c r="N53" i="28"/>
  <c r="M53" i="28"/>
  <c r="L53" i="28"/>
  <c r="K53" i="28"/>
  <c r="J53" i="28"/>
  <c r="I53" i="28"/>
  <c r="H53" i="28"/>
  <c r="G53" i="28"/>
  <c r="F53" i="28"/>
  <c r="E53" i="28"/>
  <c r="D53" i="28"/>
  <c r="C53" i="28"/>
  <c r="S52" i="28"/>
  <c r="R52" i="28"/>
  <c r="Q52" i="28"/>
  <c r="P52" i="28"/>
  <c r="O52" i="28"/>
  <c r="N52" i="28"/>
  <c r="M52" i="28"/>
  <c r="L52" i="28"/>
  <c r="K52" i="28"/>
  <c r="J52" i="28"/>
  <c r="I52" i="28"/>
  <c r="H52" i="28"/>
  <c r="G52" i="28"/>
  <c r="F52" i="28"/>
  <c r="E52" i="28"/>
  <c r="D52" i="28"/>
  <c r="C52" i="28"/>
  <c r="S51" i="28"/>
  <c r="R51" i="28"/>
  <c r="Q51" i="28"/>
  <c r="P51" i="28"/>
  <c r="O51" i="28"/>
  <c r="N51" i="28"/>
  <c r="M51" i="28"/>
  <c r="L51" i="28"/>
  <c r="K51" i="28"/>
  <c r="J51" i="28"/>
  <c r="I51" i="28"/>
  <c r="H51" i="28"/>
  <c r="G51" i="28"/>
  <c r="F51" i="28"/>
  <c r="E51" i="28"/>
  <c r="D51" i="28"/>
  <c r="C51" i="28"/>
  <c r="S50" i="28"/>
  <c r="R50" i="28"/>
  <c r="Q50" i="28"/>
  <c r="P50" i="28"/>
  <c r="O50" i="28"/>
  <c r="N50" i="28"/>
  <c r="M50" i="28"/>
  <c r="L50" i="28"/>
  <c r="K50" i="28"/>
  <c r="J50" i="28"/>
  <c r="I50" i="28"/>
  <c r="H50" i="28"/>
  <c r="G50" i="28"/>
  <c r="F50" i="28"/>
  <c r="E50" i="28"/>
  <c r="D50" i="28"/>
  <c r="C50" i="28"/>
  <c r="S49" i="28"/>
  <c r="R49" i="28"/>
  <c r="Q49" i="28"/>
  <c r="P49" i="28"/>
  <c r="O49" i="28"/>
  <c r="N49" i="28"/>
  <c r="M49" i="28"/>
  <c r="L49" i="28"/>
  <c r="K49" i="28"/>
  <c r="J49" i="28"/>
  <c r="I49" i="28"/>
  <c r="H49" i="28"/>
  <c r="G49" i="28"/>
  <c r="F49" i="28"/>
  <c r="E49" i="28"/>
  <c r="D49" i="28"/>
  <c r="C49" i="28"/>
  <c r="S48" i="28"/>
  <c r="R48" i="28"/>
  <c r="Q48" i="28"/>
  <c r="P48" i="28"/>
  <c r="O48" i="28"/>
  <c r="N48" i="28"/>
  <c r="M48" i="28"/>
  <c r="L48" i="28"/>
  <c r="K48" i="28"/>
  <c r="J48" i="28"/>
  <c r="I48" i="28"/>
  <c r="H48" i="28"/>
  <c r="G48" i="28"/>
  <c r="F48" i="28"/>
  <c r="E48" i="28"/>
  <c r="D48" i="28"/>
  <c r="C48" i="28"/>
  <c r="S47" i="28"/>
  <c r="R47" i="28"/>
  <c r="Q47" i="28"/>
  <c r="P47" i="28"/>
  <c r="O47" i="28"/>
  <c r="N47" i="28"/>
  <c r="M47" i="28"/>
  <c r="L47" i="28"/>
  <c r="K47" i="28"/>
  <c r="J47" i="28"/>
  <c r="I47" i="28"/>
  <c r="H47" i="28"/>
  <c r="G47" i="28"/>
  <c r="F47" i="28"/>
  <c r="E47" i="28"/>
  <c r="D47" i="28"/>
  <c r="C47" i="28"/>
  <c r="S46" i="28"/>
  <c r="R46" i="28"/>
  <c r="Q46" i="28"/>
  <c r="P46" i="28"/>
  <c r="O46" i="28"/>
  <c r="N46" i="28"/>
  <c r="M46" i="28"/>
  <c r="L46" i="28"/>
  <c r="K46" i="28"/>
  <c r="J46" i="28"/>
  <c r="I46" i="28"/>
  <c r="H46" i="28"/>
  <c r="G46" i="28"/>
  <c r="F46" i="28"/>
  <c r="E46" i="28"/>
  <c r="D46" i="28"/>
  <c r="C46" i="28"/>
  <c r="S45" i="28"/>
  <c r="R45" i="28"/>
  <c r="Q45" i="28"/>
  <c r="P45" i="28"/>
  <c r="O45" i="28"/>
  <c r="N45" i="28"/>
  <c r="M45" i="28"/>
  <c r="L45" i="28"/>
  <c r="K45" i="28"/>
  <c r="J45" i="28"/>
  <c r="I45" i="28"/>
  <c r="H45" i="28"/>
  <c r="G45" i="28"/>
  <c r="F45" i="28"/>
  <c r="E45" i="28"/>
  <c r="D45" i="28"/>
  <c r="C45" i="28"/>
  <c r="S44" i="28"/>
  <c r="R44" i="28"/>
  <c r="Q44" i="28"/>
  <c r="P44" i="28"/>
  <c r="O44" i="28"/>
  <c r="N44" i="28"/>
  <c r="M44" i="28"/>
  <c r="L44" i="28"/>
  <c r="K44" i="28"/>
  <c r="J44" i="28"/>
  <c r="I44" i="28"/>
  <c r="H44" i="28"/>
  <c r="G44" i="28"/>
  <c r="F44" i="28"/>
  <c r="E44" i="28"/>
  <c r="D44" i="28"/>
  <c r="C44" i="28"/>
  <c r="S43" i="28"/>
  <c r="R43" i="28"/>
  <c r="Q43" i="28"/>
  <c r="P43" i="28"/>
  <c r="O43" i="28"/>
  <c r="N43" i="28"/>
  <c r="M43" i="28"/>
  <c r="L43" i="28"/>
  <c r="K43" i="28"/>
  <c r="J43" i="28"/>
  <c r="I43" i="28"/>
  <c r="H43" i="28"/>
  <c r="G43" i="28"/>
  <c r="F43" i="28"/>
  <c r="E43" i="28"/>
  <c r="D43" i="28"/>
  <c r="C43" i="28"/>
  <c r="S42" i="28"/>
  <c r="R42" i="28"/>
  <c r="Q42" i="28"/>
  <c r="P42" i="28"/>
  <c r="O42" i="28"/>
  <c r="N42" i="28"/>
  <c r="M42" i="28"/>
  <c r="L42" i="28"/>
  <c r="K42" i="28"/>
  <c r="J42" i="28"/>
  <c r="I42" i="28"/>
  <c r="H42" i="28"/>
  <c r="G42" i="28"/>
  <c r="F42" i="28"/>
  <c r="E42" i="28"/>
  <c r="D42" i="28"/>
  <c r="C42" i="28"/>
  <c r="S41" i="28"/>
  <c r="R41" i="28"/>
  <c r="Q41" i="28"/>
  <c r="P41" i="28"/>
  <c r="O41" i="28"/>
  <c r="N41" i="28"/>
  <c r="M41" i="28"/>
  <c r="L41" i="28"/>
  <c r="K41" i="28"/>
  <c r="J41" i="28"/>
  <c r="I41" i="28"/>
  <c r="H41" i="28"/>
  <c r="G41" i="28"/>
  <c r="F41" i="28"/>
  <c r="E41" i="28"/>
  <c r="D41" i="28"/>
  <c r="C41" i="28"/>
  <c r="S40" i="28"/>
  <c r="R40" i="28"/>
  <c r="Q40" i="28"/>
  <c r="P40" i="28"/>
  <c r="O40" i="28"/>
  <c r="N40" i="28"/>
  <c r="M40" i="28"/>
  <c r="L40" i="28"/>
  <c r="K40" i="28"/>
  <c r="J40" i="28"/>
  <c r="I40" i="28"/>
  <c r="H40" i="28"/>
  <c r="G40" i="28"/>
  <c r="F40" i="28"/>
  <c r="E40" i="28"/>
  <c r="D40" i="28"/>
  <c r="C40" i="28"/>
  <c r="S39" i="28"/>
  <c r="R39" i="28"/>
  <c r="Q39" i="28"/>
  <c r="P39" i="28"/>
  <c r="O39" i="28"/>
  <c r="N39" i="28"/>
  <c r="M39" i="28"/>
  <c r="L39" i="28"/>
  <c r="K39" i="28"/>
  <c r="J39" i="28"/>
  <c r="I39" i="28"/>
  <c r="H39" i="28"/>
  <c r="G39" i="28"/>
  <c r="F39" i="28"/>
  <c r="E39" i="28"/>
  <c r="D39" i="28"/>
  <c r="C39" i="28"/>
  <c r="S38" i="28"/>
  <c r="R38" i="28"/>
  <c r="Q38" i="28"/>
  <c r="P38" i="28"/>
  <c r="O38" i="28"/>
  <c r="N38" i="28"/>
  <c r="M38" i="28"/>
  <c r="L38" i="28"/>
  <c r="K38" i="28"/>
  <c r="J38" i="28"/>
  <c r="I38" i="28"/>
  <c r="H38" i="28"/>
  <c r="G38" i="28"/>
  <c r="F38" i="28"/>
  <c r="E38" i="28"/>
  <c r="D38" i="28"/>
  <c r="C38" i="28"/>
  <c r="S37" i="28"/>
  <c r="R37" i="28"/>
  <c r="Q37" i="28"/>
  <c r="P37" i="28"/>
  <c r="O37" i="28"/>
  <c r="N37" i="28"/>
  <c r="M37" i="28"/>
  <c r="L37" i="28"/>
  <c r="K37" i="28"/>
  <c r="J37" i="28"/>
  <c r="I37" i="28"/>
  <c r="H37" i="28"/>
  <c r="G37" i="28"/>
  <c r="F37" i="28"/>
  <c r="E37" i="28"/>
  <c r="D37" i="28"/>
  <c r="C37" i="28"/>
  <c r="S36" i="28"/>
  <c r="R36" i="28"/>
  <c r="Q36" i="28"/>
  <c r="P36" i="28"/>
  <c r="O36" i="28"/>
  <c r="N36" i="28"/>
  <c r="M36" i="28"/>
  <c r="L36" i="28"/>
  <c r="K36" i="28"/>
  <c r="J36" i="28"/>
  <c r="I36" i="28"/>
  <c r="H36" i="28"/>
  <c r="G36" i="28"/>
  <c r="F36" i="28"/>
  <c r="E36" i="28"/>
  <c r="D36" i="28"/>
  <c r="C36" i="28"/>
  <c r="S35" i="28"/>
  <c r="R35" i="28"/>
  <c r="Q35" i="28"/>
  <c r="P35" i="28"/>
  <c r="O35" i="28"/>
  <c r="N35" i="28"/>
  <c r="M35" i="28"/>
  <c r="L35" i="28"/>
  <c r="K35" i="28"/>
  <c r="J35" i="28"/>
  <c r="I35" i="28"/>
  <c r="H35" i="28"/>
  <c r="G35" i="28"/>
  <c r="F35" i="28"/>
  <c r="E35" i="28"/>
  <c r="D35" i="28"/>
  <c r="C35" i="28"/>
  <c r="S34" i="28"/>
  <c r="R34" i="28"/>
  <c r="Q34" i="28"/>
  <c r="P34" i="28"/>
  <c r="O34" i="28"/>
  <c r="N34" i="28"/>
  <c r="M34" i="28"/>
  <c r="L34" i="28"/>
  <c r="K34" i="28"/>
  <c r="J34" i="28"/>
  <c r="I34" i="28"/>
  <c r="H34" i="28"/>
  <c r="G34" i="28"/>
  <c r="F34" i="28"/>
  <c r="E34" i="28"/>
  <c r="D34" i="28"/>
  <c r="C34" i="28"/>
  <c r="S33" i="28"/>
  <c r="R33" i="28"/>
  <c r="Q33" i="28"/>
  <c r="P33" i="28"/>
  <c r="O33" i="28"/>
  <c r="N33" i="28"/>
  <c r="M33" i="28"/>
  <c r="L33" i="28"/>
  <c r="K33" i="28"/>
  <c r="J33" i="28"/>
  <c r="I33" i="28"/>
  <c r="H33" i="28"/>
  <c r="G33" i="28"/>
  <c r="F33" i="28"/>
  <c r="E33" i="28"/>
  <c r="D33" i="28"/>
  <c r="C33" i="28"/>
  <c r="S32" i="28"/>
  <c r="R32" i="28"/>
  <c r="Q32" i="28"/>
  <c r="P32" i="28"/>
  <c r="O32" i="28"/>
  <c r="N32" i="28"/>
  <c r="M32" i="28"/>
  <c r="L32" i="28"/>
  <c r="K32" i="28"/>
  <c r="J32" i="28"/>
  <c r="I32" i="28"/>
  <c r="H32" i="28"/>
  <c r="G32" i="28"/>
  <c r="F32" i="28"/>
  <c r="E32" i="28"/>
  <c r="D32" i="28"/>
  <c r="C32" i="28"/>
  <c r="S31" i="28"/>
  <c r="R31" i="28"/>
  <c r="Q31" i="28"/>
  <c r="P31" i="28"/>
  <c r="O31" i="28"/>
  <c r="N31" i="28"/>
  <c r="M31" i="28"/>
  <c r="L31" i="28"/>
  <c r="K31" i="28"/>
  <c r="J31" i="28"/>
  <c r="I31" i="28"/>
  <c r="H31" i="28"/>
  <c r="G31" i="28"/>
  <c r="F31" i="28"/>
  <c r="E31" i="28"/>
  <c r="D31" i="28"/>
  <c r="C31" i="28"/>
  <c r="S30" i="28"/>
  <c r="R30" i="28"/>
  <c r="Q30" i="28"/>
  <c r="P30" i="28"/>
  <c r="O30" i="28"/>
  <c r="N30" i="28"/>
  <c r="M30" i="28"/>
  <c r="L30" i="28"/>
  <c r="K30" i="28"/>
  <c r="J30" i="28"/>
  <c r="I30" i="28"/>
  <c r="H30" i="28"/>
  <c r="G30" i="28"/>
  <c r="F30" i="28"/>
  <c r="E30" i="28"/>
  <c r="D30" i="28"/>
  <c r="C30" i="28"/>
  <c r="S29" i="28"/>
  <c r="R29" i="28"/>
  <c r="Q29" i="28"/>
  <c r="P29" i="28"/>
  <c r="O29" i="28"/>
  <c r="N29" i="28"/>
  <c r="M29" i="28"/>
  <c r="L29" i="28"/>
  <c r="K29" i="28"/>
  <c r="J29" i="28"/>
  <c r="I29" i="28"/>
  <c r="H29" i="28"/>
  <c r="G29" i="28"/>
  <c r="F29" i="28"/>
  <c r="E29" i="28"/>
  <c r="D29" i="28"/>
  <c r="C29" i="28"/>
  <c r="S28" i="28"/>
  <c r="R28" i="28"/>
  <c r="Q28" i="28"/>
  <c r="P28" i="28"/>
  <c r="O28" i="28"/>
  <c r="N28" i="28"/>
  <c r="M28" i="28"/>
  <c r="L28" i="28"/>
  <c r="K28" i="28"/>
  <c r="J28" i="28"/>
  <c r="I28" i="28"/>
  <c r="H28" i="28"/>
  <c r="G28" i="28"/>
  <c r="F28" i="28"/>
  <c r="E28" i="28"/>
  <c r="D28" i="28"/>
  <c r="C28" i="28"/>
  <c r="S27" i="28"/>
  <c r="R27" i="28"/>
  <c r="Q27" i="28"/>
  <c r="P27" i="28"/>
  <c r="O27" i="28"/>
  <c r="N27" i="28"/>
  <c r="M27" i="28"/>
  <c r="L27" i="28"/>
  <c r="K27" i="28"/>
  <c r="J27" i="28"/>
  <c r="I27" i="28"/>
  <c r="H27" i="28"/>
  <c r="G27" i="28"/>
  <c r="F27" i="28"/>
  <c r="E27" i="28"/>
  <c r="D27" i="28"/>
  <c r="C27" i="28"/>
  <c r="S26" i="28"/>
  <c r="R26" i="28"/>
  <c r="Q26" i="28"/>
  <c r="P26" i="28"/>
  <c r="O26" i="28"/>
  <c r="N26" i="28"/>
  <c r="M26" i="28"/>
  <c r="L26" i="28"/>
  <c r="K26" i="28"/>
  <c r="J26" i="28"/>
  <c r="I26" i="28"/>
  <c r="H26" i="28"/>
  <c r="G26" i="28"/>
  <c r="F26" i="28"/>
  <c r="E26" i="28"/>
  <c r="D26" i="28"/>
  <c r="C26" i="28"/>
  <c r="S25" i="28"/>
  <c r="R25" i="28"/>
  <c r="Q25" i="28"/>
  <c r="P25" i="28"/>
  <c r="O25" i="28"/>
  <c r="N25" i="28"/>
  <c r="M25" i="28"/>
  <c r="L25" i="28"/>
  <c r="K25" i="28"/>
  <c r="J25" i="28"/>
  <c r="I25" i="28"/>
  <c r="H25" i="28"/>
  <c r="G25" i="28"/>
  <c r="F25" i="28"/>
  <c r="E25" i="28"/>
  <c r="D25" i="28"/>
  <c r="C25" i="28"/>
  <c r="S24" i="28"/>
  <c r="R24" i="28"/>
  <c r="Q24" i="28"/>
  <c r="P24" i="28"/>
  <c r="O24" i="28"/>
  <c r="N24" i="28"/>
  <c r="M24" i="28"/>
  <c r="L24" i="28"/>
  <c r="K24" i="28"/>
  <c r="J24" i="28"/>
  <c r="I24" i="28"/>
  <c r="H24" i="28"/>
  <c r="G24" i="28"/>
  <c r="F24" i="28"/>
  <c r="E24" i="28"/>
  <c r="D24" i="28"/>
  <c r="C24" i="28"/>
  <c r="S23" i="28"/>
  <c r="R23" i="28"/>
  <c r="Q23" i="28"/>
  <c r="P23" i="28"/>
  <c r="O23" i="28"/>
  <c r="N23" i="28"/>
  <c r="M23" i="28"/>
  <c r="L23" i="28"/>
  <c r="K23" i="28"/>
  <c r="J23" i="28"/>
  <c r="I23" i="28"/>
  <c r="H23" i="28"/>
  <c r="G23" i="28"/>
  <c r="F23" i="28"/>
  <c r="E23" i="28"/>
  <c r="D23" i="28"/>
  <c r="C23" i="28"/>
  <c r="S22" i="28"/>
  <c r="R22" i="28"/>
  <c r="Q22" i="28"/>
  <c r="P22" i="28"/>
  <c r="O22" i="28"/>
  <c r="N22" i="28"/>
  <c r="M22" i="28"/>
  <c r="L22" i="28"/>
  <c r="K22" i="28"/>
  <c r="J22" i="28"/>
  <c r="I22" i="28"/>
  <c r="H22" i="28"/>
  <c r="G22" i="28"/>
  <c r="F22" i="28"/>
  <c r="E22" i="28"/>
  <c r="D22" i="28"/>
  <c r="C22" i="28"/>
  <c r="S21" i="28"/>
  <c r="R21" i="28"/>
  <c r="Q21" i="28"/>
  <c r="P21" i="28"/>
  <c r="O21" i="28"/>
  <c r="N21" i="28"/>
  <c r="M21" i="28"/>
  <c r="L21" i="28"/>
  <c r="K21" i="28"/>
  <c r="J21" i="28"/>
  <c r="I21" i="28"/>
  <c r="H21" i="28"/>
  <c r="G21" i="28"/>
  <c r="F21" i="28"/>
  <c r="E21" i="28"/>
  <c r="D21" i="28"/>
  <c r="C21" i="28"/>
  <c r="S20" i="28"/>
  <c r="R20" i="28"/>
  <c r="Q20" i="28"/>
  <c r="P20" i="28"/>
  <c r="O20" i="28"/>
  <c r="N20" i="28"/>
  <c r="M20" i="28"/>
  <c r="L20" i="28"/>
  <c r="K20" i="28"/>
  <c r="J20" i="28"/>
  <c r="I20" i="28"/>
  <c r="H20" i="28"/>
  <c r="G20" i="28"/>
  <c r="F20" i="28"/>
  <c r="E20" i="28"/>
  <c r="D20" i="28"/>
  <c r="C20" i="28"/>
  <c r="S19" i="28"/>
  <c r="R19" i="28"/>
  <c r="Q19" i="28"/>
  <c r="P19" i="28"/>
  <c r="O19" i="28"/>
  <c r="N19" i="28"/>
  <c r="M19" i="28"/>
  <c r="L19" i="28"/>
  <c r="K19" i="28"/>
  <c r="J19" i="28"/>
  <c r="I19" i="28"/>
  <c r="H19" i="28"/>
  <c r="G19" i="28"/>
  <c r="F19" i="28"/>
  <c r="E19" i="28"/>
  <c r="D19" i="28"/>
  <c r="C19" i="28"/>
  <c r="S18" i="28"/>
  <c r="R18" i="28"/>
  <c r="Q18" i="28"/>
  <c r="P18" i="28"/>
  <c r="O18" i="28"/>
  <c r="N18" i="28"/>
  <c r="M18" i="28"/>
  <c r="L18" i="28"/>
  <c r="K18" i="28"/>
  <c r="J18" i="28"/>
  <c r="I18" i="28"/>
  <c r="H18" i="28"/>
  <c r="G18" i="28"/>
  <c r="F18" i="28"/>
  <c r="E18" i="28"/>
  <c r="D18" i="28"/>
  <c r="C18" i="28"/>
  <c r="S17" i="28"/>
  <c r="R17" i="28"/>
  <c r="Q17" i="28"/>
  <c r="P17" i="28"/>
  <c r="O17" i="28"/>
  <c r="N17" i="28"/>
  <c r="M17" i="28"/>
  <c r="L17" i="28"/>
  <c r="K17" i="28"/>
  <c r="J17" i="28"/>
  <c r="I17" i="28"/>
  <c r="H17" i="28"/>
  <c r="G17" i="28"/>
  <c r="F17" i="28"/>
  <c r="E17" i="28"/>
  <c r="D17" i="28"/>
  <c r="C17" i="28"/>
  <c r="S16" i="28"/>
  <c r="R16" i="28"/>
  <c r="Q16" i="28"/>
  <c r="P16" i="28"/>
  <c r="O16" i="28"/>
  <c r="N16" i="28"/>
  <c r="M16" i="28"/>
  <c r="L16" i="28"/>
  <c r="K16" i="28"/>
  <c r="J16" i="28"/>
  <c r="I16" i="28"/>
  <c r="H16" i="28"/>
  <c r="G16" i="28"/>
  <c r="F16" i="28"/>
  <c r="E16" i="28"/>
  <c r="D16" i="28"/>
  <c r="C16" i="28"/>
  <c r="S15" i="28"/>
  <c r="R15" i="28"/>
  <c r="Q15" i="28"/>
  <c r="P15" i="28"/>
  <c r="O15" i="28"/>
  <c r="N15" i="28"/>
  <c r="M15" i="28"/>
  <c r="L15" i="28"/>
  <c r="K15" i="28"/>
  <c r="J15" i="28"/>
  <c r="I15" i="28"/>
  <c r="H15" i="28"/>
  <c r="G15" i="28"/>
  <c r="F15" i="28"/>
  <c r="E15" i="28"/>
  <c r="D15" i="28"/>
  <c r="C15" i="28"/>
  <c r="S14" i="28"/>
  <c r="R14" i="28"/>
  <c r="Q14" i="28"/>
  <c r="P14" i="28"/>
  <c r="O14" i="28"/>
  <c r="N14" i="28"/>
  <c r="M14" i="28"/>
  <c r="L14" i="28"/>
  <c r="K14" i="28"/>
  <c r="J14" i="28"/>
  <c r="I14" i="28"/>
  <c r="H14" i="28"/>
  <c r="G14" i="28"/>
  <c r="F14" i="28"/>
  <c r="E14" i="28"/>
  <c r="D14" i="28"/>
  <c r="C14" i="28"/>
  <c r="S13" i="28"/>
  <c r="R13" i="28"/>
  <c r="Q13" i="28"/>
  <c r="P13" i="28"/>
  <c r="O13" i="28"/>
  <c r="N13" i="28"/>
  <c r="M13" i="28"/>
  <c r="L13" i="28"/>
  <c r="K13" i="28"/>
  <c r="J13" i="28"/>
  <c r="I13" i="28"/>
  <c r="H13" i="28"/>
  <c r="G13" i="28"/>
  <c r="F13" i="28"/>
  <c r="E13" i="28"/>
  <c r="D13" i="28"/>
  <c r="C13" i="28"/>
  <c r="S12" i="28"/>
  <c r="R12" i="28"/>
  <c r="Q12" i="28"/>
  <c r="P12" i="28"/>
  <c r="O12" i="28"/>
  <c r="N12" i="28"/>
  <c r="M12" i="28"/>
  <c r="L12" i="28"/>
  <c r="K12" i="28"/>
  <c r="J12" i="28"/>
  <c r="I12" i="28"/>
  <c r="H12" i="28"/>
  <c r="G12" i="28"/>
  <c r="F12" i="28"/>
  <c r="E12" i="28"/>
  <c r="D12" i="28"/>
  <c r="C12" i="28"/>
  <c r="S11" i="28"/>
  <c r="R11" i="28"/>
  <c r="Q11" i="28"/>
  <c r="P11" i="28"/>
  <c r="O11" i="28"/>
  <c r="N11" i="28"/>
  <c r="M11" i="28"/>
  <c r="L11" i="28"/>
  <c r="K11" i="28"/>
  <c r="J11" i="28"/>
  <c r="I11" i="28"/>
  <c r="H11" i="28"/>
  <c r="G11" i="28"/>
  <c r="F11" i="28"/>
  <c r="E11" i="28"/>
  <c r="D11" i="28"/>
  <c r="C11" i="28"/>
  <c r="S10" i="28"/>
  <c r="R10" i="28"/>
  <c r="Q10" i="28"/>
  <c r="P10" i="28"/>
  <c r="O10" i="28"/>
  <c r="N10" i="28"/>
  <c r="M10" i="28"/>
  <c r="L10" i="28"/>
  <c r="K10" i="28"/>
  <c r="J10" i="28"/>
  <c r="I10" i="28"/>
  <c r="H10" i="28"/>
  <c r="G10" i="28"/>
  <c r="F10" i="28"/>
  <c r="E10" i="28"/>
  <c r="D10" i="28"/>
  <c r="C10" i="28"/>
  <c r="S9" i="28"/>
  <c r="R9" i="28"/>
  <c r="Q9" i="28"/>
  <c r="P9" i="28"/>
  <c r="O9" i="28"/>
  <c r="N9" i="28"/>
  <c r="M9" i="28"/>
  <c r="L9" i="28"/>
  <c r="K9" i="28"/>
  <c r="J9" i="28"/>
  <c r="I9" i="28"/>
  <c r="H9" i="28"/>
  <c r="G9" i="28"/>
  <c r="F9" i="28"/>
  <c r="E9" i="28"/>
  <c r="D9" i="28"/>
  <c r="C9" i="28"/>
  <c r="S8" i="28"/>
  <c r="R8" i="28"/>
  <c r="Q8" i="28"/>
  <c r="P8" i="28"/>
  <c r="O8" i="28"/>
  <c r="N8" i="28"/>
  <c r="M8" i="28"/>
  <c r="L8" i="28"/>
  <c r="K8" i="28"/>
  <c r="J8" i="28"/>
  <c r="I8" i="28"/>
  <c r="H8" i="28"/>
  <c r="G8" i="28"/>
  <c r="F8" i="28"/>
  <c r="E8" i="28"/>
  <c r="D8" i="28"/>
  <c r="C8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C7" i="28"/>
  <c r="S6" i="28"/>
  <c r="R6" i="28"/>
  <c r="Q6" i="28"/>
  <c r="P6" i="28"/>
  <c r="O6" i="28"/>
  <c r="N6" i="28"/>
  <c r="M6" i="28"/>
  <c r="L6" i="28"/>
  <c r="K6" i="28"/>
  <c r="J6" i="28"/>
  <c r="I6" i="28"/>
  <c r="H6" i="28"/>
  <c r="G6" i="28"/>
  <c r="F6" i="28"/>
  <c r="E6" i="28"/>
  <c r="D6" i="28"/>
  <c r="C6" i="28"/>
  <c r="S58" i="27"/>
  <c r="R58" i="27"/>
  <c r="Q58" i="27"/>
  <c r="P58" i="27"/>
  <c r="O58" i="27"/>
  <c r="N58" i="27"/>
  <c r="M58" i="27"/>
  <c r="L58" i="27"/>
  <c r="K58" i="27"/>
  <c r="J58" i="27"/>
  <c r="I58" i="27"/>
  <c r="H58" i="27"/>
  <c r="G58" i="27"/>
  <c r="F58" i="27"/>
  <c r="E58" i="27"/>
  <c r="D58" i="27"/>
  <c r="C58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/>
  <c r="C57" i="27"/>
  <c r="S56" i="27"/>
  <c r="R56" i="27"/>
  <c r="Q56" i="27"/>
  <c r="P56" i="27"/>
  <c r="O56" i="27"/>
  <c r="N56" i="27"/>
  <c r="M56" i="27"/>
  <c r="L56" i="27"/>
  <c r="K56" i="27"/>
  <c r="J56" i="27"/>
  <c r="I56" i="27"/>
  <c r="H56" i="27"/>
  <c r="G56" i="27"/>
  <c r="F56" i="27"/>
  <c r="E56" i="27"/>
  <c r="D56" i="27"/>
  <c r="C56" i="27"/>
  <c r="S55" i="27"/>
  <c r="R55" i="27"/>
  <c r="Q55" i="27"/>
  <c r="P55" i="27"/>
  <c r="O55" i="27"/>
  <c r="N55" i="27"/>
  <c r="M55" i="27"/>
  <c r="L55" i="27"/>
  <c r="K55" i="27"/>
  <c r="J55" i="27"/>
  <c r="I55" i="27"/>
  <c r="H55" i="27"/>
  <c r="G55" i="27"/>
  <c r="F55" i="27"/>
  <c r="E55" i="27"/>
  <c r="D55" i="27"/>
  <c r="C55" i="27"/>
  <c r="S54" i="27"/>
  <c r="R54" i="27"/>
  <c r="Q54" i="27"/>
  <c r="P54" i="27"/>
  <c r="O54" i="27"/>
  <c r="N54" i="27"/>
  <c r="M54" i="27"/>
  <c r="L54" i="27"/>
  <c r="K54" i="27"/>
  <c r="J54" i="27"/>
  <c r="I54" i="27"/>
  <c r="H54" i="27"/>
  <c r="G54" i="27"/>
  <c r="F54" i="27"/>
  <c r="E54" i="27"/>
  <c r="D54" i="27"/>
  <c r="C54" i="27"/>
  <c r="S53" i="27"/>
  <c r="R53" i="27"/>
  <c r="Q53" i="27"/>
  <c r="P53" i="27"/>
  <c r="O53" i="27"/>
  <c r="N53" i="27"/>
  <c r="M53" i="27"/>
  <c r="L53" i="27"/>
  <c r="K53" i="27"/>
  <c r="J53" i="27"/>
  <c r="I53" i="27"/>
  <c r="H53" i="27"/>
  <c r="G53" i="27"/>
  <c r="F53" i="27"/>
  <c r="E53" i="27"/>
  <c r="D53" i="27"/>
  <c r="C53" i="27"/>
  <c r="S52" i="27"/>
  <c r="R52" i="27"/>
  <c r="Q52" i="27"/>
  <c r="P52" i="27"/>
  <c r="O52" i="27"/>
  <c r="N52" i="27"/>
  <c r="M52" i="27"/>
  <c r="L52" i="27"/>
  <c r="K52" i="27"/>
  <c r="J52" i="27"/>
  <c r="I52" i="27"/>
  <c r="H52" i="27"/>
  <c r="G52" i="27"/>
  <c r="F52" i="27"/>
  <c r="E52" i="27"/>
  <c r="D52" i="27"/>
  <c r="C52" i="27"/>
  <c r="S51" i="27"/>
  <c r="R51" i="27"/>
  <c r="Q51" i="27"/>
  <c r="P51" i="27"/>
  <c r="O51" i="27"/>
  <c r="N51" i="27"/>
  <c r="M51" i="27"/>
  <c r="L51" i="27"/>
  <c r="K51" i="27"/>
  <c r="J51" i="27"/>
  <c r="I51" i="27"/>
  <c r="H51" i="27"/>
  <c r="G51" i="27"/>
  <c r="F51" i="27"/>
  <c r="E51" i="27"/>
  <c r="D51" i="27"/>
  <c r="C51" i="27"/>
  <c r="S50" i="27"/>
  <c r="R50" i="27"/>
  <c r="Q50" i="27"/>
  <c r="P50" i="27"/>
  <c r="O50" i="27"/>
  <c r="N50" i="27"/>
  <c r="M50" i="27"/>
  <c r="L50" i="27"/>
  <c r="K50" i="27"/>
  <c r="J50" i="27"/>
  <c r="I50" i="27"/>
  <c r="H50" i="27"/>
  <c r="G50" i="27"/>
  <c r="F50" i="27"/>
  <c r="E50" i="27"/>
  <c r="D50" i="27"/>
  <c r="C50" i="27"/>
  <c r="S49" i="27"/>
  <c r="R49" i="27"/>
  <c r="Q49" i="27"/>
  <c r="P49" i="27"/>
  <c r="O49" i="27"/>
  <c r="N49" i="27"/>
  <c r="M49" i="27"/>
  <c r="L49" i="27"/>
  <c r="K49" i="27"/>
  <c r="J49" i="27"/>
  <c r="I49" i="27"/>
  <c r="H49" i="27"/>
  <c r="G49" i="27"/>
  <c r="F49" i="27"/>
  <c r="E49" i="27"/>
  <c r="D49" i="27"/>
  <c r="C49" i="27"/>
  <c r="S48" i="27"/>
  <c r="R48" i="27"/>
  <c r="Q48" i="27"/>
  <c r="P48" i="27"/>
  <c r="O48" i="27"/>
  <c r="N48" i="27"/>
  <c r="M48" i="27"/>
  <c r="L48" i="27"/>
  <c r="K48" i="27"/>
  <c r="J48" i="27"/>
  <c r="I48" i="27"/>
  <c r="H48" i="27"/>
  <c r="G48" i="27"/>
  <c r="F48" i="27"/>
  <c r="E48" i="27"/>
  <c r="D48" i="27"/>
  <c r="C48" i="27"/>
  <c r="S47" i="27"/>
  <c r="R47" i="27"/>
  <c r="Q47" i="27"/>
  <c r="P47" i="27"/>
  <c r="O47" i="27"/>
  <c r="N47" i="27"/>
  <c r="M47" i="27"/>
  <c r="L47" i="27"/>
  <c r="K47" i="27"/>
  <c r="J47" i="27"/>
  <c r="I47" i="27"/>
  <c r="H47" i="27"/>
  <c r="G47" i="27"/>
  <c r="F47" i="27"/>
  <c r="E47" i="27"/>
  <c r="D47" i="27"/>
  <c r="C47" i="27"/>
  <c r="S46" i="27"/>
  <c r="R46" i="27"/>
  <c r="Q46" i="27"/>
  <c r="P46" i="27"/>
  <c r="O46" i="27"/>
  <c r="N46" i="27"/>
  <c r="M46" i="27"/>
  <c r="L46" i="27"/>
  <c r="K46" i="27"/>
  <c r="J46" i="27"/>
  <c r="I46" i="27"/>
  <c r="H46" i="27"/>
  <c r="G46" i="27"/>
  <c r="F46" i="27"/>
  <c r="E46" i="27"/>
  <c r="D46" i="27"/>
  <c r="C46" i="27"/>
  <c r="S45" i="27"/>
  <c r="R45" i="27"/>
  <c r="Q45" i="27"/>
  <c r="P45" i="27"/>
  <c r="O45" i="27"/>
  <c r="N45" i="27"/>
  <c r="M45" i="27"/>
  <c r="L45" i="27"/>
  <c r="K45" i="27"/>
  <c r="J45" i="27"/>
  <c r="I45" i="27"/>
  <c r="H45" i="27"/>
  <c r="G45" i="27"/>
  <c r="F45" i="27"/>
  <c r="E45" i="27"/>
  <c r="D45" i="27"/>
  <c r="C45" i="27"/>
  <c r="S44" i="27"/>
  <c r="R44" i="27"/>
  <c r="Q44" i="27"/>
  <c r="P44" i="27"/>
  <c r="O44" i="27"/>
  <c r="N44" i="27"/>
  <c r="M44" i="27"/>
  <c r="L44" i="27"/>
  <c r="K44" i="27"/>
  <c r="J44" i="27"/>
  <c r="I44" i="27"/>
  <c r="H44" i="27"/>
  <c r="G44" i="27"/>
  <c r="F44" i="27"/>
  <c r="E44" i="27"/>
  <c r="D44" i="27"/>
  <c r="C44" i="27"/>
  <c r="S43" i="27"/>
  <c r="R43" i="27"/>
  <c r="Q43" i="27"/>
  <c r="P43" i="27"/>
  <c r="O43" i="27"/>
  <c r="N43" i="27"/>
  <c r="M43" i="27"/>
  <c r="L43" i="27"/>
  <c r="K43" i="27"/>
  <c r="J43" i="27"/>
  <c r="I43" i="27"/>
  <c r="H43" i="27"/>
  <c r="G43" i="27"/>
  <c r="F43" i="27"/>
  <c r="E43" i="27"/>
  <c r="D43" i="27"/>
  <c r="C43" i="27"/>
  <c r="S42" i="27"/>
  <c r="R42" i="27"/>
  <c r="Q42" i="27"/>
  <c r="P42" i="27"/>
  <c r="O42" i="27"/>
  <c r="N42" i="27"/>
  <c r="M42" i="27"/>
  <c r="L42" i="27"/>
  <c r="K42" i="27"/>
  <c r="J42" i="27"/>
  <c r="I42" i="27"/>
  <c r="H42" i="27"/>
  <c r="G42" i="27"/>
  <c r="F42" i="27"/>
  <c r="E42" i="27"/>
  <c r="D42" i="27"/>
  <c r="C42" i="27"/>
  <c r="S41" i="27"/>
  <c r="R41" i="27"/>
  <c r="Q41" i="27"/>
  <c r="P41" i="27"/>
  <c r="O41" i="27"/>
  <c r="N41" i="27"/>
  <c r="M41" i="27"/>
  <c r="L41" i="27"/>
  <c r="K41" i="27"/>
  <c r="J41" i="27"/>
  <c r="I41" i="27"/>
  <c r="H41" i="27"/>
  <c r="G41" i="27"/>
  <c r="F41" i="27"/>
  <c r="E41" i="27"/>
  <c r="D41" i="27"/>
  <c r="C41" i="27"/>
  <c r="S40" i="27"/>
  <c r="R40" i="27"/>
  <c r="Q40" i="27"/>
  <c r="P40" i="27"/>
  <c r="O40" i="27"/>
  <c r="N40" i="27"/>
  <c r="M40" i="27"/>
  <c r="L40" i="27"/>
  <c r="K40" i="27"/>
  <c r="J40" i="27"/>
  <c r="I40" i="27"/>
  <c r="H40" i="27"/>
  <c r="G40" i="27"/>
  <c r="F40" i="27"/>
  <c r="E40" i="27"/>
  <c r="D40" i="27"/>
  <c r="C40" i="27"/>
  <c r="S39" i="27"/>
  <c r="R39" i="27"/>
  <c r="Q39" i="27"/>
  <c r="P39" i="27"/>
  <c r="O39" i="27"/>
  <c r="N39" i="27"/>
  <c r="M39" i="27"/>
  <c r="L39" i="27"/>
  <c r="K39" i="27"/>
  <c r="J39" i="27"/>
  <c r="I39" i="27"/>
  <c r="H39" i="27"/>
  <c r="G39" i="27"/>
  <c r="F39" i="27"/>
  <c r="E39" i="27"/>
  <c r="D39" i="27"/>
  <c r="C39" i="27"/>
  <c r="S38" i="27"/>
  <c r="R38" i="27"/>
  <c r="Q38" i="27"/>
  <c r="P38" i="27"/>
  <c r="O38" i="27"/>
  <c r="N38" i="27"/>
  <c r="M38" i="27"/>
  <c r="L38" i="27"/>
  <c r="K38" i="27"/>
  <c r="J38" i="27"/>
  <c r="I38" i="27"/>
  <c r="H38" i="27"/>
  <c r="G38" i="27"/>
  <c r="F38" i="27"/>
  <c r="E38" i="27"/>
  <c r="D38" i="27"/>
  <c r="C38" i="27"/>
  <c r="S37" i="27"/>
  <c r="R37" i="27"/>
  <c r="Q37" i="27"/>
  <c r="P37" i="27"/>
  <c r="O37" i="27"/>
  <c r="N37" i="27"/>
  <c r="M37" i="27"/>
  <c r="L37" i="27"/>
  <c r="K37" i="27"/>
  <c r="J37" i="27"/>
  <c r="I37" i="27"/>
  <c r="H37" i="27"/>
  <c r="G37" i="27"/>
  <c r="F37" i="27"/>
  <c r="E37" i="27"/>
  <c r="D37" i="27"/>
  <c r="C37" i="27"/>
  <c r="S36" i="27"/>
  <c r="R36" i="27"/>
  <c r="Q36" i="27"/>
  <c r="P36" i="27"/>
  <c r="O36" i="27"/>
  <c r="N36" i="27"/>
  <c r="M36" i="27"/>
  <c r="L36" i="27"/>
  <c r="K36" i="27"/>
  <c r="J36" i="27"/>
  <c r="I36" i="27"/>
  <c r="H36" i="27"/>
  <c r="G36" i="27"/>
  <c r="F36" i="27"/>
  <c r="E36" i="27"/>
  <c r="D36" i="27"/>
  <c r="C36" i="27"/>
  <c r="S35" i="27"/>
  <c r="R35" i="27"/>
  <c r="Q35" i="27"/>
  <c r="P35" i="27"/>
  <c r="O35" i="27"/>
  <c r="N35" i="27"/>
  <c r="M35" i="27"/>
  <c r="L35" i="27"/>
  <c r="K35" i="27"/>
  <c r="J35" i="27"/>
  <c r="I35" i="27"/>
  <c r="H35" i="27"/>
  <c r="G35" i="27"/>
  <c r="F35" i="27"/>
  <c r="E35" i="27"/>
  <c r="D35" i="27"/>
  <c r="C35" i="27"/>
  <c r="S34" i="27"/>
  <c r="R34" i="27"/>
  <c r="Q34" i="27"/>
  <c r="P34" i="27"/>
  <c r="O34" i="27"/>
  <c r="N34" i="27"/>
  <c r="M34" i="27"/>
  <c r="L34" i="27"/>
  <c r="K34" i="27"/>
  <c r="J34" i="27"/>
  <c r="I34" i="27"/>
  <c r="H34" i="27"/>
  <c r="G34" i="27"/>
  <c r="F34" i="27"/>
  <c r="E34" i="27"/>
  <c r="D34" i="27"/>
  <c r="C34" i="27"/>
  <c r="S33" i="27"/>
  <c r="R33" i="27"/>
  <c r="Q33" i="27"/>
  <c r="P33" i="27"/>
  <c r="O33" i="27"/>
  <c r="N33" i="27"/>
  <c r="M33" i="27"/>
  <c r="L33" i="27"/>
  <c r="K33" i="27"/>
  <c r="J33" i="27"/>
  <c r="I33" i="27"/>
  <c r="H33" i="27"/>
  <c r="G33" i="27"/>
  <c r="F33" i="27"/>
  <c r="E33" i="27"/>
  <c r="D33" i="27"/>
  <c r="C33" i="27"/>
  <c r="S32" i="27"/>
  <c r="R32" i="27"/>
  <c r="Q32" i="27"/>
  <c r="P32" i="27"/>
  <c r="O32" i="27"/>
  <c r="N32" i="27"/>
  <c r="M32" i="27"/>
  <c r="L32" i="27"/>
  <c r="K32" i="27"/>
  <c r="J32" i="27"/>
  <c r="I32" i="27"/>
  <c r="H32" i="27"/>
  <c r="G32" i="27"/>
  <c r="F32" i="27"/>
  <c r="E32" i="27"/>
  <c r="D32" i="27"/>
  <c r="C32" i="27"/>
  <c r="S31" i="27"/>
  <c r="R31" i="27"/>
  <c r="Q31" i="27"/>
  <c r="P31" i="27"/>
  <c r="O31" i="27"/>
  <c r="N31" i="27"/>
  <c r="M31" i="27"/>
  <c r="L31" i="27"/>
  <c r="K31" i="27"/>
  <c r="J31" i="27"/>
  <c r="I31" i="27"/>
  <c r="H31" i="27"/>
  <c r="G31" i="27"/>
  <c r="F31" i="27"/>
  <c r="E31" i="27"/>
  <c r="D31" i="27"/>
  <c r="C31" i="27"/>
  <c r="S30" i="27"/>
  <c r="R30" i="27"/>
  <c r="Q30" i="27"/>
  <c r="P30" i="27"/>
  <c r="O30" i="27"/>
  <c r="N30" i="27"/>
  <c r="M30" i="27"/>
  <c r="L30" i="27"/>
  <c r="K30" i="27"/>
  <c r="J30" i="27"/>
  <c r="I30" i="27"/>
  <c r="H30" i="27"/>
  <c r="G30" i="27"/>
  <c r="F30" i="27"/>
  <c r="E30" i="27"/>
  <c r="D30" i="27"/>
  <c r="C30" i="27"/>
  <c r="S29" i="27"/>
  <c r="R29" i="27"/>
  <c r="Q29" i="27"/>
  <c r="P29" i="27"/>
  <c r="O29" i="27"/>
  <c r="N29" i="27"/>
  <c r="M29" i="27"/>
  <c r="L29" i="27"/>
  <c r="K29" i="27"/>
  <c r="J29" i="27"/>
  <c r="I29" i="27"/>
  <c r="H29" i="27"/>
  <c r="G29" i="27"/>
  <c r="F29" i="27"/>
  <c r="E29" i="27"/>
  <c r="D29" i="27"/>
  <c r="C29" i="27"/>
  <c r="S28" i="27"/>
  <c r="R28" i="27"/>
  <c r="Q28" i="27"/>
  <c r="P28" i="27"/>
  <c r="O28" i="27"/>
  <c r="N28" i="27"/>
  <c r="M28" i="27"/>
  <c r="L28" i="27"/>
  <c r="K28" i="27"/>
  <c r="J28" i="27"/>
  <c r="I28" i="27"/>
  <c r="H28" i="27"/>
  <c r="G28" i="27"/>
  <c r="F28" i="27"/>
  <c r="E28" i="27"/>
  <c r="D28" i="27"/>
  <c r="C28" i="27"/>
  <c r="S27" i="27"/>
  <c r="R27" i="27"/>
  <c r="Q27" i="27"/>
  <c r="P27" i="27"/>
  <c r="O27" i="27"/>
  <c r="N27" i="27"/>
  <c r="M27" i="27"/>
  <c r="L27" i="27"/>
  <c r="K27" i="27"/>
  <c r="J27" i="27"/>
  <c r="I27" i="27"/>
  <c r="H27" i="27"/>
  <c r="G27" i="27"/>
  <c r="F27" i="27"/>
  <c r="E27" i="27"/>
  <c r="D27" i="27"/>
  <c r="C27" i="27"/>
  <c r="S26" i="27"/>
  <c r="R26" i="27"/>
  <c r="Q26" i="27"/>
  <c r="P26" i="27"/>
  <c r="O26" i="27"/>
  <c r="N26" i="27"/>
  <c r="M26" i="27"/>
  <c r="L26" i="27"/>
  <c r="K26" i="27"/>
  <c r="J26" i="27"/>
  <c r="I26" i="27"/>
  <c r="H26" i="27"/>
  <c r="G26" i="27"/>
  <c r="F26" i="27"/>
  <c r="E26" i="27"/>
  <c r="D26" i="27"/>
  <c r="C26" i="27"/>
  <c r="S25" i="27"/>
  <c r="R25" i="27"/>
  <c r="Q25" i="27"/>
  <c r="P25" i="27"/>
  <c r="O25" i="27"/>
  <c r="N25" i="27"/>
  <c r="M25" i="27"/>
  <c r="L25" i="27"/>
  <c r="K25" i="27"/>
  <c r="J25" i="27"/>
  <c r="I25" i="27"/>
  <c r="H25" i="27"/>
  <c r="G25" i="27"/>
  <c r="F25" i="27"/>
  <c r="E25" i="27"/>
  <c r="D25" i="27"/>
  <c r="C25" i="27"/>
  <c r="S24" i="27"/>
  <c r="R24" i="27"/>
  <c r="Q24" i="27"/>
  <c r="P24" i="27"/>
  <c r="O24" i="27"/>
  <c r="N24" i="27"/>
  <c r="M24" i="27"/>
  <c r="L24" i="27"/>
  <c r="K24" i="27"/>
  <c r="J24" i="27"/>
  <c r="I24" i="27"/>
  <c r="H24" i="27"/>
  <c r="G24" i="27"/>
  <c r="F24" i="27"/>
  <c r="E24" i="27"/>
  <c r="D24" i="27"/>
  <c r="C24" i="27"/>
  <c r="S23" i="27"/>
  <c r="R23" i="27"/>
  <c r="Q23" i="27"/>
  <c r="P23" i="27"/>
  <c r="O23" i="27"/>
  <c r="N23" i="27"/>
  <c r="M23" i="27"/>
  <c r="L23" i="27"/>
  <c r="K23" i="27"/>
  <c r="J23" i="27"/>
  <c r="I23" i="27"/>
  <c r="H23" i="27"/>
  <c r="G23" i="27"/>
  <c r="F23" i="27"/>
  <c r="E23" i="27"/>
  <c r="D23" i="27"/>
  <c r="C23" i="27"/>
  <c r="S22" i="27"/>
  <c r="R22" i="27"/>
  <c r="Q22" i="27"/>
  <c r="P22" i="27"/>
  <c r="O22" i="27"/>
  <c r="N22" i="27"/>
  <c r="M22" i="27"/>
  <c r="L22" i="27"/>
  <c r="K22" i="27"/>
  <c r="J22" i="27"/>
  <c r="I22" i="27"/>
  <c r="H22" i="27"/>
  <c r="G22" i="27"/>
  <c r="F22" i="27"/>
  <c r="E22" i="27"/>
  <c r="D22" i="27"/>
  <c r="C22" i="27"/>
  <c r="S21" i="27"/>
  <c r="R21" i="27"/>
  <c r="Q21" i="27"/>
  <c r="P21" i="27"/>
  <c r="O21" i="27"/>
  <c r="N21" i="27"/>
  <c r="M21" i="27"/>
  <c r="L21" i="27"/>
  <c r="K21" i="27"/>
  <c r="J21" i="27"/>
  <c r="I21" i="27"/>
  <c r="H21" i="27"/>
  <c r="G21" i="27"/>
  <c r="F21" i="27"/>
  <c r="E21" i="27"/>
  <c r="D21" i="27"/>
  <c r="C21" i="27"/>
  <c r="S20" i="27"/>
  <c r="R20" i="27"/>
  <c r="Q20" i="27"/>
  <c r="P20" i="27"/>
  <c r="O20" i="27"/>
  <c r="N20" i="27"/>
  <c r="M20" i="27"/>
  <c r="L20" i="27"/>
  <c r="K20" i="27"/>
  <c r="J20" i="27"/>
  <c r="I20" i="27"/>
  <c r="H20" i="27"/>
  <c r="G20" i="27"/>
  <c r="F20" i="27"/>
  <c r="E20" i="27"/>
  <c r="D20" i="27"/>
  <c r="C20" i="27"/>
  <c r="S19" i="27"/>
  <c r="R19" i="27"/>
  <c r="Q19" i="27"/>
  <c r="P19" i="27"/>
  <c r="O19" i="27"/>
  <c r="N19" i="27"/>
  <c r="M19" i="27"/>
  <c r="L19" i="27"/>
  <c r="K19" i="27"/>
  <c r="J19" i="27"/>
  <c r="I19" i="27"/>
  <c r="H19" i="27"/>
  <c r="G19" i="27"/>
  <c r="F19" i="27"/>
  <c r="E19" i="27"/>
  <c r="D19" i="27"/>
  <c r="C19" i="27"/>
  <c r="S18" i="27"/>
  <c r="R18" i="27"/>
  <c r="Q18" i="27"/>
  <c r="P18" i="27"/>
  <c r="O18" i="27"/>
  <c r="N18" i="27"/>
  <c r="M18" i="27"/>
  <c r="L18" i="27"/>
  <c r="K18" i="27"/>
  <c r="J18" i="27"/>
  <c r="I18" i="27"/>
  <c r="H18" i="27"/>
  <c r="G18" i="27"/>
  <c r="F18" i="27"/>
  <c r="E18" i="27"/>
  <c r="D18" i="27"/>
  <c r="C18" i="27"/>
  <c r="S17" i="27"/>
  <c r="R17" i="27"/>
  <c r="Q17" i="27"/>
  <c r="P17" i="27"/>
  <c r="O17" i="27"/>
  <c r="N17" i="27"/>
  <c r="M17" i="27"/>
  <c r="L17" i="27"/>
  <c r="K17" i="27"/>
  <c r="J17" i="27"/>
  <c r="I17" i="27"/>
  <c r="H17" i="27"/>
  <c r="G17" i="27"/>
  <c r="F17" i="27"/>
  <c r="E17" i="27"/>
  <c r="D17" i="27"/>
  <c r="C17" i="27"/>
  <c r="S16" i="27"/>
  <c r="R16" i="27"/>
  <c r="Q16" i="27"/>
  <c r="P16" i="27"/>
  <c r="O16" i="27"/>
  <c r="N16" i="27"/>
  <c r="M16" i="27"/>
  <c r="L16" i="27"/>
  <c r="K16" i="27"/>
  <c r="J16" i="27"/>
  <c r="I16" i="27"/>
  <c r="H16" i="27"/>
  <c r="G16" i="27"/>
  <c r="F16" i="27"/>
  <c r="E16" i="27"/>
  <c r="D16" i="27"/>
  <c r="C16" i="27"/>
  <c r="S15" i="27"/>
  <c r="R15" i="27"/>
  <c r="Q15" i="27"/>
  <c r="P15" i="27"/>
  <c r="O15" i="27"/>
  <c r="N15" i="27"/>
  <c r="M15" i="27"/>
  <c r="L15" i="27"/>
  <c r="K15" i="27"/>
  <c r="J15" i="27"/>
  <c r="I15" i="27"/>
  <c r="H15" i="27"/>
  <c r="G15" i="27"/>
  <c r="F15" i="27"/>
  <c r="E15" i="27"/>
  <c r="D15" i="27"/>
  <c r="C15" i="27"/>
  <c r="S14" i="27"/>
  <c r="R14" i="27"/>
  <c r="Q14" i="27"/>
  <c r="P14" i="27"/>
  <c r="O14" i="27"/>
  <c r="N14" i="27"/>
  <c r="M14" i="27"/>
  <c r="L14" i="27"/>
  <c r="K14" i="27"/>
  <c r="J14" i="27"/>
  <c r="I14" i="27"/>
  <c r="H14" i="27"/>
  <c r="G14" i="27"/>
  <c r="F14" i="27"/>
  <c r="E14" i="27"/>
  <c r="D14" i="27"/>
  <c r="C14" i="27"/>
  <c r="S13" i="27"/>
  <c r="R13" i="27"/>
  <c r="Q13" i="27"/>
  <c r="P13" i="27"/>
  <c r="O13" i="27"/>
  <c r="N13" i="27"/>
  <c r="M13" i="27"/>
  <c r="L13" i="27"/>
  <c r="K13" i="27"/>
  <c r="J13" i="27"/>
  <c r="I13" i="27"/>
  <c r="H13" i="27"/>
  <c r="G13" i="27"/>
  <c r="F13" i="27"/>
  <c r="E13" i="27"/>
  <c r="D13" i="27"/>
  <c r="C13" i="27"/>
  <c r="S12" i="27"/>
  <c r="R12" i="27"/>
  <c r="Q12" i="27"/>
  <c r="P12" i="27"/>
  <c r="O12" i="27"/>
  <c r="N12" i="27"/>
  <c r="M12" i="27"/>
  <c r="L12" i="27"/>
  <c r="K12" i="27"/>
  <c r="J12" i="27"/>
  <c r="I12" i="27"/>
  <c r="H12" i="27"/>
  <c r="G12" i="27"/>
  <c r="F12" i="27"/>
  <c r="E12" i="27"/>
  <c r="D12" i="27"/>
  <c r="C12" i="27"/>
  <c r="S11" i="27"/>
  <c r="R11" i="27"/>
  <c r="Q11" i="27"/>
  <c r="P11" i="27"/>
  <c r="O11" i="27"/>
  <c r="N11" i="27"/>
  <c r="M11" i="27"/>
  <c r="L11" i="27"/>
  <c r="K11" i="27"/>
  <c r="J11" i="27"/>
  <c r="I11" i="27"/>
  <c r="H11" i="27"/>
  <c r="G11" i="27"/>
  <c r="F11" i="27"/>
  <c r="E11" i="27"/>
  <c r="D11" i="27"/>
  <c r="C11" i="27"/>
  <c r="S10" i="27"/>
  <c r="R10" i="27"/>
  <c r="Q10" i="27"/>
  <c r="P10" i="27"/>
  <c r="O10" i="27"/>
  <c r="N10" i="27"/>
  <c r="M10" i="27"/>
  <c r="L10" i="27"/>
  <c r="K10" i="27"/>
  <c r="J10" i="27"/>
  <c r="I10" i="27"/>
  <c r="H10" i="27"/>
  <c r="G10" i="27"/>
  <c r="F10" i="27"/>
  <c r="E10" i="27"/>
  <c r="D10" i="27"/>
  <c r="C10" i="27"/>
  <c r="S9" i="27"/>
  <c r="R9" i="27"/>
  <c r="Q9" i="27"/>
  <c r="P9" i="27"/>
  <c r="O9" i="27"/>
  <c r="N9" i="27"/>
  <c r="M9" i="27"/>
  <c r="L9" i="27"/>
  <c r="K9" i="27"/>
  <c r="J9" i="27"/>
  <c r="I9" i="27"/>
  <c r="H9" i="27"/>
  <c r="G9" i="27"/>
  <c r="F9" i="27"/>
  <c r="E9" i="27"/>
  <c r="D9" i="27"/>
  <c r="C9" i="27"/>
  <c r="S8" i="27"/>
  <c r="R8" i="27"/>
  <c r="Q8" i="27"/>
  <c r="P8" i="27"/>
  <c r="O8" i="27"/>
  <c r="N8" i="27"/>
  <c r="M8" i="27"/>
  <c r="L8" i="27"/>
  <c r="K8" i="27"/>
  <c r="J8" i="27"/>
  <c r="I8" i="27"/>
  <c r="H8" i="27"/>
  <c r="G8" i="27"/>
  <c r="F8" i="27"/>
  <c r="E8" i="27"/>
  <c r="D8" i="27"/>
  <c r="C8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C7" i="27"/>
  <c r="S6" i="27"/>
  <c r="R6" i="27"/>
  <c r="Q6" i="27"/>
  <c r="P6" i="27"/>
  <c r="O6" i="27"/>
  <c r="N6" i="27"/>
  <c r="M6" i="27"/>
  <c r="L6" i="27"/>
  <c r="K6" i="27"/>
  <c r="J6" i="27"/>
  <c r="I6" i="27"/>
  <c r="H6" i="27"/>
  <c r="G6" i="27"/>
  <c r="F6" i="27"/>
  <c r="E6" i="27"/>
  <c r="D6" i="27"/>
  <c r="C6" i="27"/>
  <c r="S58" i="26"/>
  <c r="R58" i="26"/>
  <c r="Q58" i="26"/>
  <c r="P58" i="26"/>
  <c r="O58" i="26"/>
  <c r="N58" i="26"/>
  <c r="M58" i="26"/>
  <c r="L58" i="26"/>
  <c r="K58" i="26"/>
  <c r="J58" i="26"/>
  <c r="I58" i="26"/>
  <c r="H58" i="26"/>
  <c r="G58" i="26"/>
  <c r="F58" i="26"/>
  <c r="E58" i="26"/>
  <c r="D58" i="26"/>
  <c r="C58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7" i="26"/>
  <c r="C57" i="26"/>
  <c r="S56" i="26"/>
  <c r="R56" i="26"/>
  <c r="Q56" i="26"/>
  <c r="P56" i="26"/>
  <c r="O56" i="26"/>
  <c r="N56" i="26"/>
  <c r="M56" i="26"/>
  <c r="L56" i="26"/>
  <c r="K56" i="26"/>
  <c r="J56" i="26"/>
  <c r="I56" i="26"/>
  <c r="H56" i="26"/>
  <c r="G56" i="26"/>
  <c r="F56" i="26"/>
  <c r="E56" i="26"/>
  <c r="D56" i="26"/>
  <c r="C56" i="26"/>
  <c r="S55" i="26"/>
  <c r="R55" i="26"/>
  <c r="Q55" i="26"/>
  <c r="P55" i="26"/>
  <c r="O55" i="26"/>
  <c r="N55" i="26"/>
  <c r="M55" i="26"/>
  <c r="L55" i="26"/>
  <c r="K55" i="26"/>
  <c r="J55" i="26"/>
  <c r="I55" i="26"/>
  <c r="H55" i="26"/>
  <c r="G55" i="26"/>
  <c r="F55" i="26"/>
  <c r="E55" i="26"/>
  <c r="D55" i="26"/>
  <c r="C55" i="26"/>
  <c r="S54" i="26"/>
  <c r="R54" i="26"/>
  <c r="Q54" i="26"/>
  <c r="P54" i="26"/>
  <c r="O54" i="26"/>
  <c r="N54" i="26"/>
  <c r="M54" i="26"/>
  <c r="L54" i="26"/>
  <c r="K54" i="26"/>
  <c r="J54" i="26"/>
  <c r="I54" i="26"/>
  <c r="H54" i="26"/>
  <c r="G54" i="26"/>
  <c r="F54" i="26"/>
  <c r="E54" i="26"/>
  <c r="D54" i="26"/>
  <c r="C54" i="26"/>
  <c r="S53" i="26"/>
  <c r="R53" i="26"/>
  <c r="Q53" i="26"/>
  <c r="P53" i="26"/>
  <c r="O53" i="26"/>
  <c r="N53" i="26"/>
  <c r="M53" i="26"/>
  <c r="L53" i="26"/>
  <c r="K53" i="26"/>
  <c r="J53" i="26"/>
  <c r="I53" i="26"/>
  <c r="H53" i="26"/>
  <c r="G53" i="26"/>
  <c r="F53" i="26"/>
  <c r="E53" i="26"/>
  <c r="D53" i="26"/>
  <c r="C53" i="26"/>
  <c r="S52" i="26"/>
  <c r="R52" i="26"/>
  <c r="Q52" i="26"/>
  <c r="P52" i="26"/>
  <c r="O52" i="26"/>
  <c r="N52" i="26"/>
  <c r="M52" i="26"/>
  <c r="L52" i="26"/>
  <c r="K52" i="26"/>
  <c r="J52" i="26"/>
  <c r="I52" i="26"/>
  <c r="H52" i="26"/>
  <c r="G52" i="26"/>
  <c r="F52" i="26"/>
  <c r="E52" i="26"/>
  <c r="D52" i="26"/>
  <c r="C52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D51" i="26"/>
  <c r="C51" i="26"/>
  <c r="S50" i="26"/>
  <c r="R50" i="26"/>
  <c r="Q50" i="26"/>
  <c r="P50" i="26"/>
  <c r="O50" i="26"/>
  <c r="N50" i="26"/>
  <c r="M50" i="26"/>
  <c r="L50" i="26"/>
  <c r="K50" i="26"/>
  <c r="J50" i="26"/>
  <c r="I50" i="26"/>
  <c r="H50" i="26"/>
  <c r="G50" i="26"/>
  <c r="F50" i="26"/>
  <c r="E50" i="26"/>
  <c r="D50" i="26"/>
  <c r="C50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D49" i="26"/>
  <c r="C49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D48" i="26"/>
  <c r="C48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D47" i="26"/>
  <c r="C47" i="26"/>
  <c r="S46" i="26"/>
  <c r="R46" i="26"/>
  <c r="Q46" i="26"/>
  <c r="P46" i="26"/>
  <c r="O46" i="26"/>
  <c r="N46" i="26"/>
  <c r="M46" i="26"/>
  <c r="L46" i="26"/>
  <c r="K46" i="26"/>
  <c r="J46" i="26"/>
  <c r="I46" i="26"/>
  <c r="H46" i="26"/>
  <c r="G46" i="26"/>
  <c r="F46" i="26"/>
  <c r="E46" i="26"/>
  <c r="D46" i="26"/>
  <c r="C46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D45" i="26"/>
  <c r="C45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D44" i="26"/>
  <c r="C44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C43" i="26"/>
  <c r="S42" i="26"/>
  <c r="R42" i="26"/>
  <c r="Q42" i="26"/>
  <c r="P42" i="26"/>
  <c r="O42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D41" i="26"/>
  <c r="C41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D40" i="26"/>
  <c r="C40" i="26"/>
  <c r="S39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D39" i="26"/>
  <c r="C39" i="26"/>
  <c r="S38" i="26"/>
  <c r="R38" i="26"/>
  <c r="Q38" i="26"/>
  <c r="P38" i="26"/>
  <c r="O38" i="26"/>
  <c r="N38" i="26"/>
  <c r="M38" i="26"/>
  <c r="L38" i="26"/>
  <c r="K38" i="26"/>
  <c r="J38" i="26"/>
  <c r="I38" i="26"/>
  <c r="H38" i="26"/>
  <c r="G38" i="26"/>
  <c r="F38" i="26"/>
  <c r="E38" i="26"/>
  <c r="D38" i="26"/>
  <c r="C38" i="26"/>
  <c r="S37" i="26"/>
  <c r="R37" i="26"/>
  <c r="Q37" i="26"/>
  <c r="P37" i="26"/>
  <c r="O37" i="26"/>
  <c r="N37" i="26"/>
  <c r="M37" i="26"/>
  <c r="L37" i="26"/>
  <c r="K37" i="26"/>
  <c r="J37" i="26"/>
  <c r="I37" i="26"/>
  <c r="H37" i="26"/>
  <c r="G37" i="26"/>
  <c r="F37" i="26"/>
  <c r="E37" i="26"/>
  <c r="D37" i="26"/>
  <c r="C37" i="26"/>
  <c r="S36" i="26"/>
  <c r="R36" i="26"/>
  <c r="Q36" i="26"/>
  <c r="P36" i="26"/>
  <c r="O36" i="26"/>
  <c r="N36" i="26"/>
  <c r="M36" i="26"/>
  <c r="L36" i="26"/>
  <c r="K36" i="26"/>
  <c r="J36" i="26"/>
  <c r="I36" i="26"/>
  <c r="H36" i="26"/>
  <c r="G36" i="26"/>
  <c r="F36" i="26"/>
  <c r="E36" i="26"/>
  <c r="D36" i="26"/>
  <c r="C36" i="26"/>
  <c r="S35" i="26"/>
  <c r="R35" i="26"/>
  <c r="Q35" i="26"/>
  <c r="P35" i="26"/>
  <c r="O35" i="26"/>
  <c r="N35" i="26"/>
  <c r="M35" i="26"/>
  <c r="L35" i="26"/>
  <c r="K35" i="26"/>
  <c r="J35" i="26"/>
  <c r="I35" i="26"/>
  <c r="H35" i="26"/>
  <c r="G35" i="26"/>
  <c r="F35" i="26"/>
  <c r="E35" i="26"/>
  <c r="D35" i="26"/>
  <c r="C35" i="26"/>
  <c r="S34" i="26"/>
  <c r="R34" i="26"/>
  <c r="Q34" i="26"/>
  <c r="P34" i="26"/>
  <c r="O34" i="26"/>
  <c r="N34" i="26"/>
  <c r="M34" i="26"/>
  <c r="L34" i="26"/>
  <c r="K34" i="26"/>
  <c r="J34" i="26"/>
  <c r="I34" i="26"/>
  <c r="H34" i="26"/>
  <c r="G34" i="26"/>
  <c r="F34" i="26"/>
  <c r="E34" i="26"/>
  <c r="D34" i="26"/>
  <c r="C34" i="26"/>
  <c r="S33" i="26"/>
  <c r="R33" i="26"/>
  <c r="Q33" i="26"/>
  <c r="P33" i="26"/>
  <c r="O33" i="26"/>
  <c r="N33" i="26"/>
  <c r="M33" i="26"/>
  <c r="L33" i="26"/>
  <c r="K33" i="26"/>
  <c r="J33" i="26"/>
  <c r="I33" i="26"/>
  <c r="H33" i="26"/>
  <c r="G33" i="26"/>
  <c r="F33" i="26"/>
  <c r="E33" i="26"/>
  <c r="D33" i="26"/>
  <c r="C33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C32" i="26"/>
  <c r="S31" i="26"/>
  <c r="R31" i="26"/>
  <c r="Q31" i="26"/>
  <c r="P31" i="26"/>
  <c r="O31" i="26"/>
  <c r="N31" i="26"/>
  <c r="M31" i="26"/>
  <c r="L31" i="26"/>
  <c r="K31" i="26"/>
  <c r="J31" i="26"/>
  <c r="I31" i="26"/>
  <c r="H31" i="26"/>
  <c r="G31" i="26"/>
  <c r="F31" i="26"/>
  <c r="E31" i="26"/>
  <c r="D31" i="26"/>
  <c r="C31" i="26"/>
  <c r="S30" i="26"/>
  <c r="R30" i="26"/>
  <c r="Q30" i="26"/>
  <c r="P30" i="26"/>
  <c r="O30" i="26"/>
  <c r="N30" i="26"/>
  <c r="M30" i="26"/>
  <c r="L30" i="26"/>
  <c r="K30" i="26"/>
  <c r="J30" i="26"/>
  <c r="I30" i="26"/>
  <c r="H30" i="26"/>
  <c r="G30" i="26"/>
  <c r="F30" i="26"/>
  <c r="E30" i="26"/>
  <c r="D30" i="26"/>
  <c r="C30" i="26"/>
  <c r="S29" i="26"/>
  <c r="R29" i="26"/>
  <c r="Q29" i="26"/>
  <c r="P29" i="26"/>
  <c r="O29" i="26"/>
  <c r="N29" i="26"/>
  <c r="M29" i="26"/>
  <c r="L29" i="26"/>
  <c r="K29" i="26"/>
  <c r="J29" i="26"/>
  <c r="I29" i="26"/>
  <c r="H29" i="26"/>
  <c r="G29" i="26"/>
  <c r="F29" i="26"/>
  <c r="E29" i="26"/>
  <c r="D29" i="26"/>
  <c r="C29" i="26"/>
  <c r="S28" i="26"/>
  <c r="R28" i="26"/>
  <c r="Q28" i="26"/>
  <c r="P28" i="26"/>
  <c r="O28" i="26"/>
  <c r="N28" i="26"/>
  <c r="M28" i="26"/>
  <c r="L28" i="26"/>
  <c r="K28" i="26"/>
  <c r="J28" i="26"/>
  <c r="I28" i="26"/>
  <c r="H28" i="26"/>
  <c r="G28" i="26"/>
  <c r="F28" i="26"/>
  <c r="E28" i="26"/>
  <c r="D28" i="26"/>
  <c r="C28" i="26"/>
  <c r="S27" i="26"/>
  <c r="R27" i="26"/>
  <c r="Q27" i="26"/>
  <c r="P27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S26" i="26"/>
  <c r="R26" i="26"/>
  <c r="Q26" i="26"/>
  <c r="P26" i="26"/>
  <c r="O26" i="26"/>
  <c r="N26" i="26"/>
  <c r="M26" i="26"/>
  <c r="L26" i="26"/>
  <c r="K26" i="26"/>
  <c r="J26" i="26"/>
  <c r="I26" i="26"/>
  <c r="H26" i="26"/>
  <c r="G26" i="26"/>
  <c r="F26" i="26"/>
  <c r="E26" i="26"/>
  <c r="D26" i="26"/>
  <c r="C26" i="26"/>
  <c r="S25" i="26"/>
  <c r="R25" i="26"/>
  <c r="Q25" i="26"/>
  <c r="P25" i="26"/>
  <c r="O25" i="26"/>
  <c r="N25" i="26"/>
  <c r="M25" i="26"/>
  <c r="L25" i="26"/>
  <c r="K25" i="26"/>
  <c r="J25" i="26"/>
  <c r="I25" i="26"/>
  <c r="H25" i="26"/>
  <c r="G25" i="26"/>
  <c r="F25" i="26"/>
  <c r="E25" i="26"/>
  <c r="D25" i="26"/>
  <c r="C25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F24" i="26"/>
  <c r="E24" i="26"/>
  <c r="D24" i="26"/>
  <c r="C24" i="26"/>
  <c r="S23" i="26"/>
  <c r="R23" i="26"/>
  <c r="Q23" i="26"/>
  <c r="P23" i="26"/>
  <c r="O23" i="26"/>
  <c r="N23" i="26"/>
  <c r="M23" i="26"/>
  <c r="L23" i="26"/>
  <c r="K23" i="26"/>
  <c r="J23" i="26"/>
  <c r="I23" i="26"/>
  <c r="H23" i="26"/>
  <c r="G23" i="26"/>
  <c r="F23" i="26"/>
  <c r="E23" i="26"/>
  <c r="D23" i="26"/>
  <c r="C23" i="26"/>
  <c r="S22" i="26"/>
  <c r="R22" i="26"/>
  <c r="Q22" i="26"/>
  <c r="P22" i="26"/>
  <c r="O22" i="26"/>
  <c r="N22" i="26"/>
  <c r="M22" i="26"/>
  <c r="L22" i="26"/>
  <c r="K22" i="26"/>
  <c r="J22" i="26"/>
  <c r="I22" i="26"/>
  <c r="H22" i="26"/>
  <c r="G22" i="26"/>
  <c r="F22" i="26"/>
  <c r="E22" i="26"/>
  <c r="D22" i="26"/>
  <c r="C22" i="26"/>
  <c r="S21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C21" i="26"/>
  <c r="S20" i="26"/>
  <c r="R20" i="26"/>
  <c r="Q20" i="26"/>
  <c r="P20" i="26"/>
  <c r="O20" i="26"/>
  <c r="N20" i="26"/>
  <c r="M20" i="26"/>
  <c r="L20" i="26"/>
  <c r="K20" i="26"/>
  <c r="J20" i="26"/>
  <c r="I20" i="26"/>
  <c r="H20" i="26"/>
  <c r="G20" i="26"/>
  <c r="F20" i="26"/>
  <c r="E20" i="26"/>
  <c r="D20" i="26"/>
  <c r="C20" i="26"/>
  <c r="S19" i="26"/>
  <c r="R19" i="26"/>
  <c r="Q19" i="26"/>
  <c r="P19" i="26"/>
  <c r="O19" i="26"/>
  <c r="N19" i="26"/>
  <c r="M19" i="26"/>
  <c r="L19" i="26"/>
  <c r="K19" i="26"/>
  <c r="J19" i="26"/>
  <c r="I19" i="26"/>
  <c r="H19" i="26"/>
  <c r="G19" i="26"/>
  <c r="F19" i="26"/>
  <c r="E19" i="26"/>
  <c r="D19" i="26"/>
  <c r="C19" i="26"/>
  <c r="S18" i="26"/>
  <c r="R18" i="26"/>
  <c r="Q18" i="26"/>
  <c r="P18" i="26"/>
  <c r="O18" i="26"/>
  <c r="N18" i="26"/>
  <c r="M18" i="26"/>
  <c r="L18" i="26"/>
  <c r="K18" i="26"/>
  <c r="J18" i="26"/>
  <c r="I18" i="26"/>
  <c r="H18" i="26"/>
  <c r="G18" i="26"/>
  <c r="F18" i="26"/>
  <c r="E18" i="26"/>
  <c r="D18" i="26"/>
  <c r="C18" i="26"/>
  <c r="S17" i="26"/>
  <c r="R17" i="26"/>
  <c r="Q17" i="26"/>
  <c r="P17" i="26"/>
  <c r="O17" i="26"/>
  <c r="N17" i="26"/>
  <c r="M17" i="26"/>
  <c r="L17" i="26"/>
  <c r="K17" i="26"/>
  <c r="J17" i="26"/>
  <c r="I17" i="26"/>
  <c r="H17" i="26"/>
  <c r="G17" i="26"/>
  <c r="F17" i="26"/>
  <c r="E17" i="26"/>
  <c r="D17" i="26"/>
  <c r="C17" i="26"/>
  <c r="S16" i="26"/>
  <c r="R16" i="26"/>
  <c r="Q16" i="26"/>
  <c r="P16" i="26"/>
  <c r="O16" i="26"/>
  <c r="N16" i="26"/>
  <c r="M16" i="26"/>
  <c r="L16" i="26"/>
  <c r="K16" i="26"/>
  <c r="J16" i="26"/>
  <c r="I16" i="26"/>
  <c r="H16" i="26"/>
  <c r="G16" i="26"/>
  <c r="F16" i="26"/>
  <c r="E16" i="26"/>
  <c r="D16" i="26"/>
  <c r="C16" i="26"/>
  <c r="S15" i="26"/>
  <c r="R15" i="26"/>
  <c r="Q15" i="26"/>
  <c r="P15" i="26"/>
  <c r="O15" i="26"/>
  <c r="N15" i="26"/>
  <c r="M15" i="26"/>
  <c r="L15" i="26"/>
  <c r="K15" i="26"/>
  <c r="J15" i="26"/>
  <c r="I15" i="26"/>
  <c r="H15" i="26"/>
  <c r="G15" i="26"/>
  <c r="F15" i="26"/>
  <c r="E15" i="26"/>
  <c r="D15" i="26"/>
  <c r="C15" i="26"/>
  <c r="S14" i="26"/>
  <c r="R14" i="26"/>
  <c r="Q14" i="26"/>
  <c r="P14" i="26"/>
  <c r="O14" i="26"/>
  <c r="N14" i="26"/>
  <c r="M14" i="26"/>
  <c r="L14" i="26"/>
  <c r="K14" i="26"/>
  <c r="J14" i="26"/>
  <c r="I14" i="26"/>
  <c r="H14" i="26"/>
  <c r="G14" i="26"/>
  <c r="F14" i="26"/>
  <c r="E14" i="26"/>
  <c r="D14" i="26"/>
  <c r="C14" i="26"/>
  <c r="S13" i="26"/>
  <c r="R13" i="26"/>
  <c r="Q13" i="26"/>
  <c r="P13" i="26"/>
  <c r="O13" i="26"/>
  <c r="N13" i="26"/>
  <c r="M13" i="26"/>
  <c r="L13" i="26"/>
  <c r="K13" i="26"/>
  <c r="J13" i="26"/>
  <c r="I13" i="26"/>
  <c r="H13" i="26"/>
  <c r="G13" i="26"/>
  <c r="F13" i="26"/>
  <c r="E13" i="26"/>
  <c r="D13" i="26"/>
  <c r="C13" i="26"/>
  <c r="S12" i="26"/>
  <c r="R12" i="26"/>
  <c r="Q12" i="26"/>
  <c r="P12" i="26"/>
  <c r="O12" i="26"/>
  <c r="N12" i="26"/>
  <c r="M12" i="26"/>
  <c r="L12" i="26"/>
  <c r="K12" i="26"/>
  <c r="J12" i="26"/>
  <c r="I12" i="26"/>
  <c r="H12" i="26"/>
  <c r="G12" i="26"/>
  <c r="F12" i="26"/>
  <c r="E12" i="26"/>
  <c r="D12" i="26"/>
  <c r="C12" i="26"/>
  <c r="S11" i="26"/>
  <c r="R11" i="26"/>
  <c r="Q11" i="26"/>
  <c r="P11" i="26"/>
  <c r="O11" i="26"/>
  <c r="N11" i="26"/>
  <c r="M11" i="26"/>
  <c r="L11" i="26"/>
  <c r="K11" i="26"/>
  <c r="J11" i="26"/>
  <c r="I11" i="26"/>
  <c r="H11" i="26"/>
  <c r="G11" i="26"/>
  <c r="F11" i="26"/>
  <c r="E11" i="26"/>
  <c r="D11" i="26"/>
  <c r="C11" i="26"/>
  <c r="S10" i="26"/>
  <c r="R10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/>
  <c r="C10" i="26"/>
  <c r="S9" i="26"/>
  <c r="R9" i="26"/>
  <c r="Q9" i="26"/>
  <c r="P9" i="26"/>
  <c r="O9" i="26"/>
  <c r="N9" i="26"/>
  <c r="M9" i="26"/>
  <c r="L9" i="26"/>
  <c r="K9" i="26"/>
  <c r="J9" i="26"/>
  <c r="I9" i="26"/>
  <c r="H9" i="26"/>
  <c r="G9" i="26"/>
  <c r="F9" i="26"/>
  <c r="E9" i="26"/>
  <c r="D9" i="26"/>
  <c r="C9" i="26"/>
  <c r="S8" i="26"/>
  <c r="R8" i="26"/>
  <c r="Q8" i="26"/>
  <c r="P8" i="26"/>
  <c r="O8" i="26"/>
  <c r="N8" i="26"/>
  <c r="M8" i="26"/>
  <c r="L8" i="26"/>
  <c r="K8" i="26"/>
  <c r="J8" i="26"/>
  <c r="I8" i="26"/>
  <c r="H8" i="26"/>
  <c r="G8" i="26"/>
  <c r="F8" i="26"/>
  <c r="E8" i="26"/>
  <c r="D8" i="26"/>
  <c r="C8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C7" i="26"/>
  <c r="S6" i="26"/>
  <c r="R6" i="26"/>
  <c r="Q6" i="26"/>
  <c r="P6" i="26"/>
  <c r="O6" i="26"/>
  <c r="N6" i="26"/>
  <c r="M6" i="26"/>
  <c r="L6" i="26"/>
  <c r="K6" i="26"/>
  <c r="J6" i="26"/>
  <c r="I6" i="26"/>
  <c r="H6" i="26"/>
  <c r="G6" i="26"/>
  <c r="F6" i="26"/>
  <c r="E6" i="26"/>
  <c r="D6" i="26"/>
  <c r="C6" i="26"/>
  <c r="S58" i="25"/>
  <c r="R58" i="25"/>
  <c r="Q58" i="25"/>
  <c r="P58" i="25"/>
  <c r="O58" i="25"/>
  <c r="N58" i="25"/>
  <c r="M58" i="25"/>
  <c r="L58" i="25"/>
  <c r="K58" i="25"/>
  <c r="J58" i="25"/>
  <c r="I58" i="25"/>
  <c r="H58" i="25"/>
  <c r="G58" i="25"/>
  <c r="F58" i="25"/>
  <c r="E58" i="25"/>
  <c r="D58" i="25"/>
  <c r="C58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7" i="25"/>
  <c r="C57" i="25"/>
  <c r="S56" i="25"/>
  <c r="R56" i="25"/>
  <c r="Q56" i="25"/>
  <c r="P56" i="25"/>
  <c r="O56" i="25"/>
  <c r="N56" i="25"/>
  <c r="M56" i="25"/>
  <c r="L56" i="25"/>
  <c r="K56" i="25"/>
  <c r="J56" i="25"/>
  <c r="I56" i="25"/>
  <c r="H56" i="25"/>
  <c r="G56" i="25"/>
  <c r="F56" i="25"/>
  <c r="E56" i="25"/>
  <c r="D56" i="25"/>
  <c r="C56" i="25"/>
  <c r="S55" i="25"/>
  <c r="R55" i="25"/>
  <c r="Q55" i="25"/>
  <c r="P55" i="25"/>
  <c r="O55" i="25"/>
  <c r="N55" i="25"/>
  <c r="M55" i="25"/>
  <c r="L55" i="25"/>
  <c r="K55" i="25"/>
  <c r="J55" i="25"/>
  <c r="I55" i="25"/>
  <c r="H55" i="25"/>
  <c r="G55" i="25"/>
  <c r="F55" i="25"/>
  <c r="E55" i="25"/>
  <c r="D55" i="25"/>
  <c r="C55" i="25"/>
  <c r="S54" i="25"/>
  <c r="R54" i="25"/>
  <c r="Q54" i="25"/>
  <c r="P54" i="25"/>
  <c r="O54" i="25"/>
  <c r="N54" i="25"/>
  <c r="M54" i="25"/>
  <c r="L54" i="25"/>
  <c r="K54" i="25"/>
  <c r="J54" i="25"/>
  <c r="I54" i="25"/>
  <c r="H54" i="25"/>
  <c r="G54" i="25"/>
  <c r="F54" i="25"/>
  <c r="E54" i="25"/>
  <c r="D54" i="25"/>
  <c r="C54" i="25"/>
  <c r="S53" i="25"/>
  <c r="R53" i="25"/>
  <c r="Q53" i="25"/>
  <c r="P53" i="25"/>
  <c r="O53" i="25"/>
  <c r="N53" i="25"/>
  <c r="M53" i="25"/>
  <c r="L53" i="25"/>
  <c r="K53" i="25"/>
  <c r="J53" i="25"/>
  <c r="I53" i="25"/>
  <c r="H53" i="25"/>
  <c r="G53" i="25"/>
  <c r="F53" i="25"/>
  <c r="E53" i="25"/>
  <c r="D53" i="25"/>
  <c r="C53" i="25"/>
  <c r="S52" i="25"/>
  <c r="R52" i="25"/>
  <c r="Q52" i="25"/>
  <c r="P52" i="25"/>
  <c r="O52" i="25"/>
  <c r="N52" i="25"/>
  <c r="M52" i="25"/>
  <c r="L52" i="25"/>
  <c r="K52" i="25"/>
  <c r="J52" i="25"/>
  <c r="I52" i="25"/>
  <c r="H52" i="25"/>
  <c r="G52" i="25"/>
  <c r="F52" i="25"/>
  <c r="E52" i="25"/>
  <c r="D52" i="25"/>
  <c r="C52" i="25"/>
  <c r="S51" i="25"/>
  <c r="R51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S50" i="25"/>
  <c r="R50" i="25"/>
  <c r="Q50" i="25"/>
  <c r="P50" i="25"/>
  <c r="O50" i="25"/>
  <c r="N50" i="25"/>
  <c r="M50" i="25"/>
  <c r="L50" i="25"/>
  <c r="K50" i="25"/>
  <c r="J50" i="25"/>
  <c r="I50" i="25"/>
  <c r="H50" i="25"/>
  <c r="G50" i="25"/>
  <c r="F50" i="25"/>
  <c r="E50" i="25"/>
  <c r="D50" i="25"/>
  <c r="C50" i="25"/>
  <c r="S49" i="25"/>
  <c r="R49" i="25"/>
  <c r="Q49" i="25"/>
  <c r="P49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C49" i="25"/>
  <c r="S48" i="25"/>
  <c r="R48" i="25"/>
  <c r="Q48" i="25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S47" i="25"/>
  <c r="R47" i="25"/>
  <c r="Q47" i="25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S46" i="25"/>
  <c r="R46" i="25"/>
  <c r="Q46" i="25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S45" i="25"/>
  <c r="R45" i="25"/>
  <c r="Q45" i="25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S44" i="25"/>
  <c r="R44" i="25"/>
  <c r="Q44" i="25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S43" i="25"/>
  <c r="R43" i="25"/>
  <c r="Q43" i="25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S42" i="25"/>
  <c r="R42" i="25"/>
  <c r="Q42" i="25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S41" i="25"/>
  <c r="R41" i="25"/>
  <c r="Q41" i="25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S40" i="25"/>
  <c r="R40" i="25"/>
  <c r="Q40" i="25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S39" i="25"/>
  <c r="R39" i="25"/>
  <c r="Q39" i="25"/>
  <c r="P39" i="25"/>
  <c r="O39" i="25"/>
  <c r="N39" i="25"/>
  <c r="M39" i="25"/>
  <c r="L39" i="25"/>
  <c r="K39" i="25"/>
  <c r="J39" i="25"/>
  <c r="I39" i="25"/>
  <c r="H39" i="25"/>
  <c r="G39" i="25"/>
  <c r="F39" i="25"/>
  <c r="E39" i="25"/>
  <c r="D39" i="25"/>
  <c r="C39" i="25"/>
  <c r="S38" i="25"/>
  <c r="R38" i="25"/>
  <c r="Q38" i="25"/>
  <c r="P38" i="25"/>
  <c r="O38" i="25"/>
  <c r="N38" i="25"/>
  <c r="M38" i="25"/>
  <c r="L38" i="25"/>
  <c r="K38" i="25"/>
  <c r="J38" i="25"/>
  <c r="I38" i="25"/>
  <c r="H38" i="25"/>
  <c r="G38" i="25"/>
  <c r="F38" i="25"/>
  <c r="E38" i="25"/>
  <c r="D38" i="25"/>
  <c r="C38" i="25"/>
  <c r="S37" i="25"/>
  <c r="R37" i="25"/>
  <c r="Q37" i="25"/>
  <c r="P37" i="25"/>
  <c r="O37" i="25"/>
  <c r="N37" i="25"/>
  <c r="M37" i="25"/>
  <c r="L37" i="25"/>
  <c r="K37" i="25"/>
  <c r="J37" i="25"/>
  <c r="I37" i="25"/>
  <c r="H37" i="25"/>
  <c r="G37" i="25"/>
  <c r="F37" i="25"/>
  <c r="E37" i="25"/>
  <c r="D37" i="25"/>
  <c r="C37" i="25"/>
  <c r="S36" i="25"/>
  <c r="R36" i="25"/>
  <c r="Q36" i="25"/>
  <c r="P36" i="25"/>
  <c r="O36" i="25"/>
  <c r="N36" i="25"/>
  <c r="M36" i="25"/>
  <c r="L36" i="25"/>
  <c r="K36" i="25"/>
  <c r="J36" i="25"/>
  <c r="I36" i="25"/>
  <c r="H36" i="25"/>
  <c r="G36" i="25"/>
  <c r="F36" i="25"/>
  <c r="E36" i="25"/>
  <c r="D36" i="25"/>
  <c r="C36" i="25"/>
  <c r="S35" i="25"/>
  <c r="R35" i="25"/>
  <c r="Q35" i="25"/>
  <c r="P35" i="25"/>
  <c r="O35" i="25"/>
  <c r="N35" i="25"/>
  <c r="M35" i="25"/>
  <c r="L35" i="25"/>
  <c r="K35" i="25"/>
  <c r="J35" i="25"/>
  <c r="I35" i="25"/>
  <c r="H35" i="25"/>
  <c r="G35" i="25"/>
  <c r="F35" i="25"/>
  <c r="E35" i="25"/>
  <c r="D35" i="25"/>
  <c r="C35" i="25"/>
  <c r="S34" i="25"/>
  <c r="R34" i="25"/>
  <c r="Q34" i="25"/>
  <c r="P34" i="25"/>
  <c r="O34" i="25"/>
  <c r="N34" i="25"/>
  <c r="M34" i="25"/>
  <c r="L34" i="25"/>
  <c r="K34" i="25"/>
  <c r="J34" i="25"/>
  <c r="I34" i="25"/>
  <c r="H34" i="25"/>
  <c r="G34" i="25"/>
  <c r="F34" i="25"/>
  <c r="E34" i="25"/>
  <c r="D34" i="25"/>
  <c r="C34" i="25"/>
  <c r="S33" i="25"/>
  <c r="R33" i="25"/>
  <c r="Q33" i="25"/>
  <c r="P33" i="25"/>
  <c r="O33" i="25"/>
  <c r="N33" i="25"/>
  <c r="M33" i="25"/>
  <c r="L33" i="25"/>
  <c r="K33" i="25"/>
  <c r="J33" i="25"/>
  <c r="I33" i="25"/>
  <c r="H33" i="25"/>
  <c r="G33" i="25"/>
  <c r="F33" i="25"/>
  <c r="E33" i="25"/>
  <c r="D33" i="25"/>
  <c r="C33" i="25"/>
  <c r="S32" i="25"/>
  <c r="R32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C32" i="25"/>
  <c r="S31" i="25"/>
  <c r="R31" i="25"/>
  <c r="Q31" i="25"/>
  <c r="P31" i="25"/>
  <c r="O31" i="25"/>
  <c r="N31" i="25"/>
  <c r="M31" i="25"/>
  <c r="L31" i="25"/>
  <c r="K31" i="25"/>
  <c r="J31" i="25"/>
  <c r="I31" i="25"/>
  <c r="H31" i="25"/>
  <c r="G31" i="25"/>
  <c r="F31" i="25"/>
  <c r="E31" i="25"/>
  <c r="D31" i="25"/>
  <c r="C31" i="25"/>
  <c r="S30" i="25"/>
  <c r="R30" i="25"/>
  <c r="Q30" i="25"/>
  <c r="P30" i="25"/>
  <c r="O30" i="25"/>
  <c r="N30" i="25"/>
  <c r="M30" i="25"/>
  <c r="L30" i="25"/>
  <c r="K30" i="25"/>
  <c r="J30" i="25"/>
  <c r="I30" i="25"/>
  <c r="H30" i="25"/>
  <c r="G30" i="25"/>
  <c r="F30" i="25"/>
  <c r="E30" i="25"/>
  <c r="D30" i="25"/>
  <c r="C30" i="25"/>
  <c r="S29" i="25"/>
  <c r="R29" i="25"/>
  <c r="Q29" i="25"/>
  <c r="P29" i="25"/>
  <c r="O29" i="25"/>
  <c r="N29" i="25"/>
  <c r="M29" i="25"/>
  <c r="L29" i="25"/>
  <c r="K29" i="25"/>
  <c r="J29" i="25"/>
  <c r="I29" i="25"/>
  <c r="H29" i="25"/>
  <c r="G29" i="25"/>
  <c r="F29" i="25"/>
  <c r="E29" i="25"/>
  <c r="D29" i="25"/>
  <c r="C29" i="25"/>
  <c r="S28" i="25"/>
  <c r="R28" i="25"/>
  <c r="Q28" i="25"/>
  <c r="P28" i="25"/>
  <c r="O28" i="25"/>
  <c r="N28" i="25"/>
  <c r="M28" i="25"/>
  <c r="L28" i="25"/>
  <c r="K28" i="25"/>
  <c r="J28" i="25"/>
  <c r="I28" i="25"/>
  <c r="H28" i="25"/>
  <c r="G28" i="25"/>
  <c r="F28" i="25"/>
  <c r="E28" i="25"/>
  <c r="D28" i="25"/>
  <c r="C28" i="25"/>
  <c r="S27" i="25"/>
  <c r="R27" i="25"/>
  <c r="Q27" i="25"/>
  <c r="P27" i="25"/>
  <c r="O27" i="25"/>
  <c r="N27" i="25"/>
  <c r="M27" i="25"/>
  <c r="L27" i="25"/>
  <c r="K27" i="25"/>
  <c r="J27" i="25"/>
  <c r="I27" i="25"/>
  <c r="H27" i="25"/>
  <c r="G27" i="25"/>
  <c r="F27" i="25"/>
  <c r="E27" i="25"/>
  <c r="D27" i="25"/>
  <c r="C27" i="25"/>
  <c r="S26" i="25"/>
  <c r="R26" i="25"/>
  <c r="Q26" i="25"/>
  <c r="P26" i="25"/>
  <c r="O26" i="25"/>
  <c r="N26" i="25"/>
  <c r="M26" i="25"/>
  <c r="L26" i="25"/>
  <c r="K26" i="25"/>
  <c r="J26" i="25"/>
  <c r="I26" i="25"/>
  <c r="H26" i="25"/>
  <c r="G26" i="25"/>
  <c r="F26" i="25"/>
  <c r="E26" i="25"/>
  <c r="D26" i="25"/>
  <c r="C26" i="25"/>
  <c r="S25" i="25"/>
  <c r="R25" i="25"/>
  <c r="Q25" i="25"/>
  <c r="P25" i="25"/>
  <c r="O25" i="25"/>
  <c r="N25" i="25"/>
  <c r="M25" i="25"/>
  <c r="L25" i="25"/>
  <c r="K25" i="25"/>
  <c r="J25" i="25"/>
  <c r="I25" i="25"/>
  <c r="H25" i="25"/>
  <c r="G25" i="25"/>
  <c r="F25" i="25"/>
  <c r="E25" i="25"/>
  <c r="D25" i="25"/>
  <c r="C25" i="25"/>
  <c r="S24" i="25"/>
  <c r="R24" i="25"/>
  <c r="Q24" i="25"/>
  <c r="P24" i="25"/>
  <c r="O24" i="25"/>
  <c r="N24" i="25"/>
  <c r="M24" i="25"/>
  <c r="L24" i="25"/>
  <c r="K24" i="25"/>
  <c r="J24" i="25"/>
  <c r="I24" i="25"/>
  <c r="H24" i="25"/>
  <c r="G24" i="25"/>
  <c r="F24" i="25"/>
  <c r="E24" i="25"/>
  <c r="D24" i="25"/>
  <c r="C24" i="25"/>
  <c r="S23" i="25"/>
  <c r="R23" i="25"/>
  <c r="Q23" i="25"/>
  <c r="P23" i="25"/>
  <c r="O23" i="25"/>
  <c r="N23" i="25"/>
  <c r="M23" i="25"/>
  <c r="L23" i="25"/>
  <c r="K23" i="25"/>
  <c r="J23" i="25"/>
  <c r="I23" i="25"/>
  <c r="H23" i="25"/>
  <c r="G23" i="25"/>
  <c r="F23" i="25"/>
  <c r="E23" i="25"/>
  <c r="D23" i="25"/>
  <c r="C23" i="25"/>
  <c r="S22" i="25"/>
  <c r="R22" i="25"/>
  <c r="Q22" i="25"/>
  <c r="P22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C22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C21" i="25"/>
  <c r="S20" i="25"/>
  <c r="R20" i="25"/>
  <c r="Q20" i="25"/>
  <c r="P20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C20" i="25"/>
  <c r="S19" i="25"/>
  <c r="R19" i="25"/>
  <c r="Q19" i="25"/>
  <c r="P19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C19" i="25"/>
  <c r="S18" i="25"/>
  <c r="R18" i="25"/>
  <c r="Q18" i="25"/>
  <c r="P18" i="25"/>
  <c r="O18" i="25"/>
  <c r="N18" i="25"/>
  <c r="M18" i="25"/>
  <c r="L18" i="25"/>
  <c r="K18" i="25"/>
  <c r="J18" i="25"/>
  <c r="I18" i="25"/>
  <c r="H18" i="25"/>
  <c r="G18" i="25"/>
  <c r="F18" i="25"/>
  <c r="E18" i="25"/>
  <c r="D18" i="25"/>
  <c r="C18" i="25"/>
  <c r="S17" i="25"/>
  <c r="R17" i="25"/>
  <c r="Q17" i="25"/>
  <c r="P17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C17" i="25"/>
  <c r="S16" i="25"/>
  <c r="R16" i="25"/>
  <c r="Q16" i="25"/>
  <c r="P16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C16" i="25"/>
  <c r="S15" i="25"/>
  <c r="R15" i="25"/>
  <c r="Q15" i="25"/>
  <c r="P15" i="25"/>
  <c r="O15" i="25"/>
  <c r="N15" i="25"/>
  <c r="M15" i="25"/>
  <c r="L15" i="25"/>
  <c r="K15" i="25"/>
  <c r="J15" i="25"/>
  <c r="I15" i="25"/>
  <c r="H15" i="25"/>
  <c r="G15" i="25"/>
  <c r="F15" i="25"/>
  <c r="E15" i="25"/>
  <c r="D15" i="25"/>
  <c r="C15" i="25"/>
  <c r="S14" i="25"/>
  <c r="R14" i="25"/>
  <c r="Q14" i="25"/>
  <c r="P14" i="25"/>
  <c r="O14" i="25"/>
  <c r="N14" i="25"/>
  <c r="M14" i="25"/>
  <c r="L14" i="25"/>
  <c r="K14" i="25"/>
  <c r="J14" i="25"/>
  <c r="I14" i="25"/>
  <c r="H14" i="25"/>
  <c r="G14" i="25"/>
  <c r="F14" i="25"/>
  <c r="E14" i="25"/>
  <c r="D14" i="25"/>
  <c r="C14" i="25"/>
  <c r="S13" i="25"/>
  <c r="R13" i="25"/>
  <c r="Q13" i="25"/>
  <c r="P13" i="25"/>
  <c r="O13" i="25"/>
  <c r="N13" i="25"/>
  <c r="M13" i="25"/>
  <c r="L13" i="25"/>
  <c r="K13" i="25"/>
  <c r="J13" i="25"/>
  <c r="I13" i="25"/>
  <c r="H13" i="25"/>
  <c r="G13" i="25"/>
  <c r="F13" i="25"/>
  <c r="E13" i="25"/>
  <c r="D13" i="25"/>
  <c r="C13" i="25"/>
  <c r="S12" i="25"/>
  <c r="R12" i="25"/>
  <c r="Q12" i="25"/>
  <c r="P12" i="25"/>
  <c r="O12" i="25"/>
  <c r="N12" i="25"/>
  <c r="M12" i="25"/>
  <c r="L12" i="25"/>
  <c r="K12" i="25"/>
  <c r="J12" i="25"/>
  <c r="I12" i="25"/>
  <c r="H12" i="25"/>
  <c r="G12" i="25"/>
  <c r="F12" i="25"/>
  <c r="E12" i="25"/>
  <c r="D12" i="25"/>
  <c r="C12" i="25"/>
  <c r="S11" i="25"/>
  <c r="R11" i="25"/>
  <c r="Q11" i="25"/>
  <c r="P11" i="25"/>
  <c r="O11" i="25"/>
  <c r="N11" i="25"/>
  <c r="M11" i="25"/>
  <c r="L11" i="25"/>
  <c r="K11" i="25"/>
  <c r="J11" i="25"/>
  <c r="I11" i="25"/>
  <c r="H11" i="25"/>
  <c r="G11" i="25"/>
  <c r="F11" i="25"/>
  <c r="E11" i="25"/>
  <c r="D11" i="25"/>
  <c r="C11" i="25"/>
  <c r="S10" i="25"/>
  <c r="R10" i="25"/>
  <c r="Q10" i="25"/>
  <c r="P10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C10" i="25"/>
  <c r="S9" i="25"/>
  <c r="R9" i="25"/>
  <c r="Q9" i="25"/>
  <c r="P9" i="25"/>
  <c r="O9" i="25"/>
  <c r="N9" i="25"/>
  <c r="M9" i="25"/>
  <c r="L9" i="25"/>
  <c r="K9" i="25"/>
  <c r="J9" i="25"/>
  <c r="I9" i="25"/>
  <c r="H9" i="25"/>
  <c r="G9" i="25"/>
  <c r="F9" i="25"/>
  <c r="E9" i="25"/>
  <c r="D9" i="25"/>
  <c r="C9" i="25"/>
  <c r="S8" i="25"/>
  <c r="R8" i="25"/>
  <c r="Q8" i="25"/>
  <c r="P8" i="25"/>
  <c r="O8" i="25"/>
  <c r="N8" i="25"/>
  <c r="M8" i="25"/>
  <c r="L8" i="25"/>
  <c r="K8" i="25"/>
  <c r="J8" i="25"/>
  <c r="I8" i="25"/>
  <c r="H8" i="25"/>
  <c r="G8" i="25"/>
  <c r="F8" i="25"/>
  <c r="E8" i="25"/>
  <c r="D8" i="25"/>
  <c r="C8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C7" i="25"/>
  <c r="S6" i="25"/>
  <c r="R6" i="25"/>
  <c r="Q6" i="25"/>
  <c r="P6" i="25"/>
  <c r="O6" i="25"/>
  <c r="N6" i="25"/>
  <c r="M6" i="25"/>
  <c r="L6" i="25"/>
  <c r="K6" i="25"/>
  <c r="J6" i="25"/>
  <c r="I6" i="25"/>
  <c r="H6" i="25"/>
  <c r="G6" i="25"/>
  <c r="F6" i="25"/>
  <c r="E6" i="25"/>
  <c r="D6" i="25"/>
  <c r="C6" i="25"/>
  <c r="S58" i="22"/>
  <c r="R58" i="22"/>
  <c r="Q58" i="22"/>
  <c r="P58" i="22"/>
  <c r="O58" i="22"/>
  <c r="N58" i="22"/>
  <c r="M58" i="22"/>
  <c r="L58" i="22"/>
  <c r="K58" i="22"/>
  <c r="J58" i="22"/>
  <c r="I58" i="22"/>
  <c r="H58" i="22"/>
  <c r="G58" i="22"/>
  <c r="F58" i="22"/>
  <c r="E58" i="22"/>
  <c r="D58" i="22"/>
  <c r="C58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7" i="22"/>
  <c r="C57" i="22"/>
  <c r="S56" i="22"/>
  <c r="R56" i="22"/>
  <c r="Q56" i="22"/>
  <c r="P56" i="22"/>
  <c r="O56" i="22"/>
  <c r="N56" i="22"/>
  <c r="M56" i="22"/>
  <c r="L56" i="22"/>
  <c r="K56" i="22"/>
  <c r="J56" i="22"/>
  <c r="I56" i="22"/>
  <c r="H56" i="22"/>
  <c r="G56" i="22"/>
  <c r="F56" i="22"/>
  <c r="E56" i="22"/>
  <c r="D56" i="22"/>
  <c r="C56" i="22"/>
  <c r="S55" i="22"/>
  <c r="R55" i="22"/>
  <c r="Q55" i="22"/>
  <c r="P55" i="22"/>
  <c r="O55" i="22"/>
  <c r="N55" i="22"/>
  <c r="M55" i="22"/>
  <c r="L55" i="22"/>
  <c r="K55" i="22"/>
  <c r="J55" i="22"/>
  <c r="I55" i="22"/>
  <c r="H55" i="22"/>
  <c r="G55" i="22"/>
  <c r="F55" i="22"/>
  <c r="E55" i="22"/>
  <c r="D55" i="22"/>
  <c r="C55" i="22"/>
  <c r="S54" i="22"/>
  <c r="R54" i="22"/>
  <c r="Q54" i="22"/>
  <c r="P54" i="22"/>
  <c r="O54" i="22"/>
  <c r="N54" i="22"/>
  <c r="M54" i="22"/>
  <c r="L54" i="22"/>
  <c r="K54" i="22"/>
  <c r="J54" i="22"/>
  <c r="I54" i="22"/>
  <c r="H54" i="22"/>
  <c r="G54" i="22"/>
  <c r="F54" i="22"/>
  <c r="E54" i="22"/>
  <c r="D54" i="22"/>
  <c r="C54" i="22"/>
  <c r="S53" i="22"/>
  <c r="R53" i="22"/>
  <c r="Q53" i="22"/>
  <c r="P53" i="22"/>
  <c r="O53" i="22"/>
  <c r="N53" i="22"/>
  <c r="M53" i="22"/>
  <c r="L53" i="22"/>
  <c r="K53" i="22"/>
  <c r="J53" i="22"/>
  <c r="I53" i="22"/>
  <c r="H53" i="22"/>
  <c r="G53" i="22"/>
  <c r="F53" i="22"/>
  <c r="E53" i="22"/>
  <c r="D53" i="22"/>
  <c r="C53" i="22"/>
  <c r="S52" i="22"/>
  <c r="R52" i="22"/>
  <c r="Q52" i="22"/>
  <c r="P52" i="22"/>
  <c r="O52" i="22"/>
  <c r="N52" i="22"/>
  <c r="M52" i="22"/>
  <c r="L52" i="22"/>
  <c r="K52" i="22"/>
  <c r="J52" i="22"/>
  <c r="I52" i="22"/>
  <c r="H52" i="22"/>
  <c r="G52" i="22"/>
  <c r="F52" i="22"/>
  <c r="E52" i="22"/>
  <c r="D52" i="22"/>
  <c r="C52" i="22"/>
  <c r="S51" i="22"/>
  <c r="R51" i="22"/>
  <c r="Q51" i="22"/>
  <c r="P51" i="22"/>
  <c r="O51" i="22"/>
  <c r="N51" i="22"/>
  <c r="M51" i="22"/>
  <c r="L51" i="22"/>
  <c r="K51" i="22"/>
  <c r="J51" i="22"/>
  <c r="I51" i="22"/>
  <c r="H51" i="22"/>
  <c r="G51" i="22"/>
  <c r="F51" i="22"/>
  <c r="E51" i="22"/>
  <c r="D51" i="22"/>
  <c r="C51" i="22"/>
  <c r="S50" i="22"/>
  <c r="R50" i="22"/>
  <c r="Q50" i="22"/>
  <c r="P50" i="22"/>
  <c r="O50" i="22"/>
  <c r="N50" i="22"/>
  <c r="M50" i="22"/>
  <c r="L50" i="22"/>
  <c r="K50" i="22"/>
  <c r="J50" i="22"/>
  <c r="I50" i="22"/>
  <c r="H50" i="22"/>
  <c r="G50" i="22"/>
  <c r="F50" i="22"/>
  <c r="E50" i="22"/>
  <c r="D50" i="22"/>
  <c r="C50" i="22"/>
  <c r="S49" i="22"/>
  <c r="R49" i="22"/>
  <c r="Q49" i="22"/>
  <c r="P49" i="22"/>
  <c r="O49" i="22"/>
  <c r="N49" i="22"/>
  <c r="M49" i="22"/>
  <c r="L49" i="22"/>
  <c r="K49" i="22"/>
  <c r="J49" i="22"/>
  <c r="I49" i="22"/>
  <c r="H49" i="22"/>
  <c r="G49" i="22"/>
  <c r="F49" i="22"/>
  <c r="E49" i="22"/>
  <c r="D49" i="22"/>
  <c r="C49" i="22"/>
  <c r="S48" i="22"/>
  <c r="R48" i="22"/>
  <c r="Q48" i="22"/>
  <c r="P48" i="22"/>
  <c r="O48" i="22"/>
  <c r="N48" i="22"/>
  <c r="M48" i="22"/>
  <c r="L48" i="22"/>
  <c r="K48" i="22"/>
  <c r="J48" i="22"/>
  <c r="I48" i="22"/>
  <c r="H48" i="22"/>
  <c r="G48" i="22"/>
  <c r="F48" i="22"/>
  <c r="E48" i="22"/>
  <c r="D48" i="22"/>
  <c r="C48" i="22"/>
  <c r="S47" i="22"/>
  <c r="R47" i="22"/>
  <c r="Q47" i="22"/>
  <c r="P47" i="22"/>
  <c r="O47" i="22"/>
  <c r="N47" i="22"/>
  <c r="M47" i="22"/>
  <c r="L47" i="22"/>
  <c r="K47" i="22"/>
  <c r="J47" i="22"/>
  <c r="I47" i="22"/>
  <c r="H47" i="22"/>
  <c r="G47" i="22"/>
  <c r="F47" i="22"/>
  <c r="E47" i="22"/>
  <c r="D47" i="22"/>
  <c r="C47" i="22"/>
  <c r="S46" i="22"/>
  <c r="R46" i="22"/>
  <c r="Q46" i="22"/>
  <c r="P46" i="22"/>
  <c r="O46" i="22"/>
  <c r="N46" i="22"/>
  <c r="M46" i="22"/>
  <c r="L46" i="22"/>
  <c r="K46" i="22"/>
  <c r="J46" i="22"/>
  <c r="I46" i="22"/>
  <c r="H46" i="22"/>
  <c r="G46" i="22"/>
  <c r="F46" i="22"/>
  <c r="E46" i="22"/>
  <c r="D46" i="22"/>
  <c r="C46" i="22"/>
  <c r="S45" i="22"/>
  <c r="R45" i="22"/>
  <c r="Q45" i="22"/>
  <c r="P45" i="22"/>
  <c r="O45" i="22"/>
  <c r="N45" i="22"/>
  <c r="M45" i="22"/>
  <c r="L45" i="22"/>
  <c r="K45" i="22"/>
  <c r="J45" i="22"/>
  <c r="I45" i="22"/>
  <c r="H45" i="22"/>
  <c r="G45" i="22"/>
  <c r="F45" i="22"/>
  <c r="E45" i="22"/>
  <c r="D45" i="22"/>
  <c r="C45" i="22"/>
  <c r="S44" i="22"/>
  <c r="R44" i="22"/>
  <c r="Q44" i="22"/>
  <c r="P44" i="22"/>
  <c r="O44" i="22"/>
  <c r="N44" i="22"/>
  <c r="M44" i="22"/>
  <c r="L44" i="22"/>
  <c r="K44" i="22"/>
  <c r="J44" i="22"/>
  <c r="I44" i="22"/>
  <c r="H44" i="22"/>
  <c r="G44" i="22"/>
  <c r="F44" i="22"/>
  <c r="E44" i="22"/>
  <c r="D44" i="22"/>
  <c r="C44" i="22"/>
  <c r="S43" i="22"/>
  <c r="R43" i="22"/>
  <c r="Q43" i="22"/>
  <c r="P43" i="22"/>
  <c r="O43" i="22"/>
  <c r="N43" i="22"/>
  <c r="M43" i="22"/>
  <c r="L43" i="22"/>
  <c r="K43" i="22"/>
  <c r="J43" i="22"/>
  <c r="I43" i="22"/>
  <c r="H43" i="22"/>
  <c r="G43" i="22"/>
  <c r="F43" i="22"/>
  <c r="E43" i="22"/>
  <c r="D43" i="22"/>
  <c r="C43" i="22"/>
  <c r="S42" i="22"/>
  <c r="R42" i="22"/>
  <c r="Q42" i="22"/>
  <c r="P42" i="22"/>
  <c r="O42" i="22"/>
  <c r="N42" i="22"/>
  <c r="M42" i="22"/>
  <c r="L42" i="22"/>
  <c r="K42" i="22"/>
  <c r="J42" i="22"/>
  <c r="I42" i="22"/>
  <c r="H42" i="22"/>
  <c r="G42" i="22"/>
  <c r="F42" i="22"/>
  <c r="E42" i="22"/>
  <c r="D42" i="22"/>
  <c r="C42" i="22"/>
  <c r="S41" i="22"/>
  <c r="R41" i="22"/>
  <c r="Q41" i="22"/>
  <c r="P41" i="22"/>
  <c r="O41" i="22"/>
  <c r="N41" i="22"/>
  <c r="M41" i="22"/>
  <c r="L41" i="22"/>
  <c r="K41" i="22"/>
  <c r="J41" i="22"/>
  <c r="I41" i="22"/>
  <c r="H41" i="22"/>
  <c r="G41" i="22"/>
  <c r="F41" i="22"/>
  <c r="E41" i="22"/>
  <c r="D41" i="22"/>
  <c r="C41" i="22"/>
  <c r="S40" i="22"/>
  <c r="R40" i="22"/>
  <c r="Q40" i="22"/>
  <c r="P40" i="22"/>
  <c r="O40" i="22"/>
  <c r="N40" i="22"/>
  <c r="M40" i="22"/>
  <c r="L40" i="22"/>
  <c r="K40" i="22"/>
  <c r="J40" i="22"/>
  <c r="I40" i="22"/>
  <c r="H40" i="22"/>
  <c r="G40" i="22"/>
  <c r="F40" i="22"/>
  <c r="E40" i="22"/>
  <c r="D40" i="22"/>
  <c r="C40" i="22"/>
  <c r="S39" i="22"/>
  <c r="R39" i="22"/>
  <c r="Q39" i="22"/>
  <c r="P39" i="22"/>
  <c r="O39" i="22"/>
  <c r="N39" i="22"/>
  <c r="M39" i="22"/>
  <c r="L39" i="22"/>
  <c r="K39" i="22"/>
  <c r="J39" i="22"/>
  <c r="I39" i="22"/>
  <c r="H39" i="22"/>
  <c r="G39" i="22"/>
  <c r="F39" i="22"/>
  <c r="E39" i="22"/>
  <c r="D39" i="22"/>
  <c r="C39" i="22"/>
  <c r="S38" i="22"/>
  <c r="R38" i="22"/>
  <c r="Q38" i="22"/>
  <c r="P38" i="22"/>
  <c r="O38" i="22"/>
  <c r="N38" i="22"/>
  <c r="M38" i="22"/>
  <c r="L38" i="22"/>
  <c r="K38" i="22"/>
  <c r="J38" i="22"/>
  <c r="I38" i="22"/>
  <c r="H38" i="22"/>
  <c r="G38" i="22"/>
  <c r="F38" i="22"/>
  <c r="E38" i="22"/>
  <c r="D38" i="22"/>
  <c r="C38" i="22"/>
  <c r="S37" i="22"/>
  <c r="R37" i="22"/>
  <c r="Q37" i="22"/>
  <c r="P37" i="22"/>
  <c r="O37" i="22"/>
  <c r="N37" i="22"/>
  <c r="M37" i="22"/>
  <c r="L37" i="22"/>
  <c r="K37" i="22"/>
  <c r="J37" i="22"/>
  <c r="I37" i="22"/>
  <c r="H37" i="22"/>
  <c r="G37" i="22"/>
  <c r="F37" i="22"/>
  <c r="E37" i="22"/>
  <c r="D37" i="22"/>
  <c r="C37" i="22"/>
  <c r="S36" i="22"/>
  <c r="R36" i="22"/>
  <c r="Q36" i="22"/>
  <c r="P36" i="22"/>
  <c r="O36" i="22"/>
  <c r="N36" i="22"/>
  <c r="M36" i="22"/>
  <c r="L36" i="22"/>
  <c r="K36" i="22"/>
  <c r="J36" i="22"/>
  <c r="I36" i="22"/>
  <c r="H36" i="22"/>
  <c r="G36" i="22"/>
  <c r="F36" i="22"/>
  <c r="E36" i="22"/>
  <c r="D36" i="22"/>
  <c r="C36" i="22"/>
  <c r="S35" i="22"/>
  <c r="R35" i="22"/>
  <c r="Q35" i="22"/>
  <c r="P35" i="22"/>
  <c r="O35" i="22"/>
  <c r="N35" i="22"/>
  <c r="M35" i="22"/>
  <c r="L35" i="22"/>
  <c r="K35" i="22"/>
  <c r="J35" i="22"/>
  <c r="I35" i="22"/>
  <c r="H35" i="22"/>
  <c r="G35" i="22"/>
  <c r="F35" i="22"/>
  <c r="E35" i="22"/>
  <c r="D35" i="22"/>
  <c r="C35" i="22"/>
  <c r="S34" i="22"/>
  <c r="R34" i="22"/>
  <c r="Q34" i="22"/>
  <c r="P34" i="22"/>
  <c r="O34" i="22"/>
  <c r="N34" i="22"/>
  <c r="M34" i="22"/>
  <c r="L34" i="22"/>
  <c r="K34" i="22"/>
  <c r="J34" i="22"/>
  <c r="I34" i="22"/>
  <c r="H34" i="22"/>
  <c r="G34" i="22"/>
  <c r="F34" i="22"/>
  <c r="E34" i="22"/>
  <c r="D34" i="22"/>
  <c r="C34" i="22"/>
  <c r="S33" i="22"/>
  <c r="R33" i="22"/>
  <c r="Q33" i="22"/>
  <c r="P33" i="22"/>
  <c r="O33" i="22"/>
  <c r="N33" i="22"/>
  <c r="M33" i="22"/>
  <c r="L33" i="22"/>
  <c r="K33" i="22"/>
  <c r="J33" i="22"/>
  <c r="I33" i="22"/>
  <c r="H33" i="22"/>
  <c r="G33" i="22"/>
  <c r="F33" i="22"/>
  <c r="E33" i="22"/>
  <c r="D33" i="22"/>
  <c r="C33" i="22"/>
  <c r="S32" i="22"/>
  <c r="R32" i="22"/>
  <c r="Q32" i="22"/>
  <c r="P32" i="22"/>
  <c r="O32" i="22"/>
  <c r="N32" i="22"/>
  <c r="M32" i="22"/>
  <c r="L32" i="22"/>
  <c r="K32" i="22"/>
  <c r="J32" i="22"/>
  <c r="I32" i="22"/>
  <c r="H32" i="22"/>
  <c r="G32" i="22"/>
  <c r="F32" i="22"/>
  <c r="E32" i="22"/>
  <c r="D32" i="22"/>
  <c r="C32" i="22"/>
  <c r="S31" i="22"/>
  <c r="R31" i="22"/>
  <c r="Q31" i="22"/>
  <c r="P31" i="22"/>
  <c r="O31" i="22"/>
  <c r="N31" i="22"/>
  <c r="M31" i="22"/>
  <c r="L31" i="22"/>
  <c r="K31" i="22"/>
  <c r="J31" i="22"/>
  <c r="I31" i="22"/>
  <c r="H31" i="22"/>
  <c r="G31" i="22"/>
  <c r="F31" i="22"/>
  <c r="E31" i="22"/>
  <c r="D31" i="22"/>
  <c r="C31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C30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C29" i="22"/>
  <c r="S28" i="22"/>
  <c r="R28" i="22"/>
  <c r="Q28" i="22"/>
  <c r="P28" i="22"/>
  <c r="O28" i="22"/>
  <c r="N28" i="22"/>
  <c r="M28" i="22"/>
  <c r="L28" i="22"/>
  <c r="K28" i="22"/>
  <c r="J28" i="22"/>
  <c r="I28" i="22"/>
  <c r="H28" i="22"/>
  <c r="G28" i="22"/>
  <c r="F28" i="22"/>
  <c r="E28" i="22"/>
  <c r="D28" i="22"/>
  <c r="C28" i="22"/>
  <c r="S27" i="22"/>
  <c r="R27" i="22"/>
  <c r="Q27" i="22"/>
  <c r="P27" i="22"/>
  <c r="O27" i="22"/>
  <c r="N27" i="22"/>
  <c r="M27" i="22"/>
  <c r="L27" i="22"/>
  <c r="K27" i="22"/>
  <c r="J27" i="22"/>
  <c r="I27" i="22"/>
  <c r="H27" i="22"/>
  <c r="G27" i="22"/>
  <c r="F27" i="22"/>
  <c r="E27" i="22"/>
  <c r="D27" i="22"/>
  <c r="C27" i="22"/>
  <c r="S26" i="22"/>
  <c r="R26" i="22"/>
  <c r="Q26" i="22"/>
  <c r="P26" i="22"/>
  <c r="O26" i="22"/>
  <c r="N26" i="22"/>
  <c r="M26" i="22"/>
  <c r="L26" i="22"/>
  <c r="K26" i="22"/>
  <c r="J26" i="22"/>
  <c r="I26" i="22"/>
  <c r="H26" i="22"/>
  <c r="G26" i="22"/>
  <c r="F26" i="22"/>
  <c r="E26" i="22"/>
  <c r="D26" i="22"/>
  <c r="C26" i="22"/>
  <c r="S25" i="22"/>
  <c r="R25" i="22"/>
  <c r="Q25" i="22"/>
  <c r="P25" i="22"/>
  <c r="O25" i="22"/>
  <c r="N25" i="22"/>
  <c r="M25" i="22"/>
  <c r="L25" i="22"/>
  <c r="K25" i="22"/>
  <c r="J25" i="22"/>
  <c r="I25" i="22"/>
  <c r="H25" i="22"/>
  <c r="G25" i="22"/>
  <c r="F25" i="22"/>
  <c r="E25" i="22"/>
  <c r="D25" i="22"/>
  <c r="C25" i="22"/>
  <c r="S24" i="22"/>
  <c r="R24" i="22"/>
  <c r="Q24" i="22"/>
  <c r="P24" i="22"/>
  <c r="O24" i="22"/>
  <c r="N24" i="22"/>
  <c r="M24" i="22"/>
  <c r="L24" i="22"/>
  <c r="K24" i="22"/>
  <c r="J24" i="22"/>
  <c r="I24" i="22"/>
  <c r="H24" i="22"/>
  <c r="G24" i="22"/>
  <c r="F24" i="22"/>
  <c r="E24" i="22"/>
  <c r="D24" i="22"/>
  <c r="C24" i="22"/>
  <c r="S23" i="22"/>
  <c r="R23" i="22"/>
  <c r="Q23" i="22"/>
  <c r="P23" i="22"/>
  <c r="O23" i="22"/>
  <c r="N23" i="22"/>
  <c r="M23" i="22"/>
  <c r="L23" i="22"/>
  <c r="K23" i="22"/>
  <c r="J23" i="22"/>
  <c r="I23" i="22"/>
  <c r="H23" i="22"/>
  <c r="G23" i="22"/>
  <c r="F23" i="22"/>
  <c r="E23" i="22"/>
  <c r="D23" i="22"/>
  <c r="C23" i="22"/>
  <c r="S22" i="22"/>
  <c r="R22" i="22"/>
  <c r="Q22" i="22"/>
  <c r="P22" i="22"/>
  <c r="O22" i="22"/>
  <c r="N22" i="22"/>
  <c r="M22" i="22"/>
  <c r="L22" i="22"/>
  <c r="K22" i="22"/>
  <c r="J22" i="22"/>
  <c r="I22" i="22"/>
  <c r="H22" i="22"/>
  <c r="G22" i="22"/>
  <c r="F22" i="22"/>
  <c r="E22" i="22"/>
  <c r="D22" i="22"/>
  <c r="C22" i="22"/>
  <c r="S21" i="22"/>
  <c r="R21" i="22"/>
  <c r="Q21" i="22"/>
  <c r="P21" i="22"/>
  <c r="O21" i="22"/>
  <c r="N21" i="22"/>
  <c r="M21" i="22"/>
  <c r="L21" i="22"/>
  <c r="K21" i="22"/>
  <c r="J21" i="22"/>
  <c r="I21" i="22"/>
  <c r="H21" i="22"/>
  <c r="G21" i="22"/>
  <c r="F21" i="22"/>
  <c r="E21" i="22"/>
  <c r="D21" i="22"/>
  <c r="C21" i="22"/>
  <c r="S20" i="22"/>
  <c r="R20" i="22"/>
  <c r="Q20" i="22"/>
  <c r="P20" i="22"/>
  <c r="O20" i="22"/>
  <c r="N20" i="22"/>
  <c r="M20" i="22"/>
  <c r="L20" i="22"/>
  <c r="K20" i="22"/>
  <c r="J20" i="22"/>
  <c r="I20" i="22"/>
  <c r="H20" i="22"/>
  <c r="G20" i="22"/>
  <c r="F20" i="22"/>
  <c r="E20" i="22"/>
  <c r="D20" i="22"/>
  <c r="C20" i="22"/>
  <c r="S19" i="22"/>
  <c r="R19" i="22"/>
  <c r="Q19" i="22"/>
  <c r="P19" i="22"/>
  <c r="O19" i="22"/>
  <c r="N19" i="22"/>
  <c r="M19" i="22"/>
  <c r="L19" i="22"/>
  <c r="K19" i="22"/>
  <c r="J19" i="22"/>
  <c r="I19" i="22"/>
  <c r="H19" i="22"/>
  <c r="G19" i="22"/>
  <c r="F19" i="22"/>
  <c r="E19" i="22"/>
  <c r="D19" i="22"/>
  <c r="C19" i="22"/>
  <c r="S18" i="22"/>
  <c r="R18" i="22"/>
  <c r="Q18" i="22"/>
  <c r="P18" i="22"/>
  <c r="O18" i="22"/>
  <c r="N18" i="22"/>
  <c r="M18" i="22"/>
  <c r="L18" i="22"/>
  <c r="K18" i="22"/>
  <c r="J18" i="22"/>
  <c r="I18" i="22"/>
  <c r="H18" i="22"/>
  <c r="G18" i="22"/>
  <c r="F18" i="22"/>
  <c r="E18" i="22"/>
  <c r="D18" i="22"/>
  <c r="C18" i="22"/>
  <c r="S17" i="22"/>
  <c r="R17" i="22"/>
  <c r="Q17" i="22"/>
  <c r="P17" i="22"/>
  <c r="O17" i="22"/>
  <c r="N17" i="22"/>
  <c r="M17" i="22"/>
  <c r="L17" i="22"/>
  <c r="K17" i="22"/>
  <c r="J17" i="22"/>
  <c r="I17" i="22"/>
  <c r="H17" i="22"/>
  <c r="G17" i="22"/>
  <c r="F17" i="22"/>
  <c r="E17" i="22"/>
  <c r="D17" i="22"/>
  <c r="C17" i="22"/>
  <c r="S16" i="22"/>
  <c r="R16" i="22"/>
  <c r="Q16" i="22"/>
  <c r="P16" i="22"/>
  <c r="O16" i="22"/>
  <c r="N16" i="22"/>
  <c r="M16" i="22"/>
  <c r="L16" i="22"/>
  <c r="K16" i="22"/>
  <c r="J16" i="22"/>
  <c r="I16" i="22"/>
  <c r="H16" i="22"/>
  <c r="G16" i="22"/>
  <c r="F16" i="22"/>
  <c r="E16" i="22"/>
  <c r="D16" i="22"/>
  <c r="C16" i="22"/>
  <c r="S15" i="22"/>
  <c r="R15" i="22"/>
  <c r="Q15" i="22"/>
  <c r="P15" i="22"/>
  <c r="O15" i="22"/>
  <c r="N15" i="22"/>
  <c r="M15" i="22"/>
  <c r="L15" i="22"/>
  <c r="K15" i="22"/>
  <c r="J15" i="22"/>
  <c r="I15" i="22"/>
  <c r="H15" i="22"/>
  <c r="G15" i="22"/>
  <c r="F15" i="22"/>
  <c r="E15" i="22"/>
  <c r="D15" i="22"/>
  <c r="C15" i="22"/>
  <c r="S14" i="22"/>
  <c r="R14" i="22"/>
  <c r="Q14" i="22"/>
  <c r="P14" i="22"/>
  <c r="O14" i="22"/>
  <c r="N14" i="22"/>
  <c r="M14" i="22"/>
  <c r="L14" i="22"/>
  <c r="K14" i="22"/>
  <c r="J14" i="22"/>
  <c r="I14" i="22"/>
  <c r="H14" i="22"/>
  <c r="G14" i="22"/>
  <c r="F14" i="22"/>
  <c r="E14" i="22"/>
  <c r="D14" i="22"/>
  <c r="C14" i="22"/>
  <c r="S13" i="22"/>
  <c r="R13" i="22"/>
  <c r="Q13" i="22"/>
  <c r="P13" i="22"/>
  <c r="O13" i="22"/>
  <c r="N13" i="22"/>
  <c r="M13" i="22"/>
  <c r="L13" i="22"/>
  <c r="K13" i="22"/>
  <c r="J13" i="22"/>
  <c r="I13" i="22"/>
  <c r="H13" i="22"/>
  <c r="G13" i="22"/>
  <c r="F13" i="22"/>
  <c r="E13" i="22"/>
  <c r="D13" i="22"/>
  <c r="C13" i="22"/>
  <c r="S12" i="22"/>
  <c r="R12" i="22"/>
  <c r="Q12" i="22"/>
  <c r="P12" i="22"/>
  <c r="O12" i="22"/>
  <c r="N12" i="22"/>
  <c r="M12" i="22"/>
  <c r="L12" i="22"/>
  <c r="K12" i="22"/>
  <c r="J12" i="22"/>
  <c r="I12" i="22"/>
  <c r="H12" i="22"/>
  <c r="G12" i="22"/>
  <c r="F12" i="22"/>
  <c r="E12" i="22"/>
  <c r="D12" i="22"/>
  <c r="C12" i="22"/>
  <c r="S11" i="22"/>
  <c r="R11" i="22"/>
  <c r="Q11" i="22"/>
  <c r="P11" i="22"/>
  <c r="O11" i="22"/>
  <c r="N11" i="22"/>
  <c r="M11" i="22"/>
  <c r="L11" i="22"/>
  <c r="K11" i="22"/>
  <c r="J11" i="22"/>
  <c r="I11" i="22"/>
  <c r="H11" i="22"/>
  <c r="G11" i="22"/>
  <c r="F11" i="22"/>
  <c r="E11" i="22"/>
  <c r="D11" i="22"/>
  <c r="C11" i="22"/>
  <c r="S10" i="22"/>
  <c r="R10" i="22"/>
  <c r="Q10" i="22"/>
  <c r="P10" i="22"/>
  <c r="O10" i="22"/>
  <c r="N10" i="22"/>
  <c r="M10" i="22"/>
  <c r="L10" i="22"/>
  <c r="K10" i="22"/>
  <c r="J10" i="22"/>
  <c r="I10" i="22"/>
  <c r="H10" i="22"/>
  <c r="G10" i="22"/>
  <c r="F10" i="22"/>
  <c r="E10" i="22"/>
  <c r="D10" i="22"/>
  <c r="C10" i="22"/>
  <c r="S9" i="22"/>
  <c r="R9" i="22"/>
  <c r="Q9" i="22"/>
  <c r="P9" i="22"/>
  <c r="O9" i="22"/>
  <c r="N9" i="22"/>
  <c r="M9" i="22"/>
  <c r="L9" i="22"/>
  <c r="K9" i="22"/>
  <c r="J9" i="22"/>
  <c r="I9" i="22"/>
  <c r="H9" i="22"/>
  <c r="G9" i="22"/>
  <c r="F9" i="22"/>
  <c r="E9" i="22"/>
  <c r="D9" i="22"/>
  <c r="C9" i="22"/>
  <c r="S8" i="22"/>
  <c r="R8" i="22"/>
  <c r="Q8" i="22"/>
  <c r="P8" i="22"/>
  <c r="O8" i="22"/>
  <c r="N8" i="22"/>
  <c r="M8" i="22"/>
  <c r="L8" i="22"/>
  <c r="K8" i="22"/>
  <c r="J8" i="22"/>
  <c r="I8" i="22"/>
  <c r="H8" i="22"/>
  <c r="G8" i="22"/>
  <c r="F8" i="22"/>
  <c r="E8" i="22"/>
  <c r="D8" i="22"/>
  <c r="C8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C7" i="22"/>
  <c r="S6" i="22"/>
  <c r="R6" i="22"/>
  <c r="Q6" i="22"/>
  <c r="P6" i="22"/>
  <c r="O6" i="22"/>
  <c r="N6" i="22"/>
  <c r="M6" i="22"/>
  <c r="L6" i="22"/>
  <c r="K6" i="22"/>
  <c r="J6" i="22"/>
  <c r="I6" i="22"/>
  <c r="H6" i="22"/>
  <c r="G6" i="22"/>
  <c r="F6" i="22"/>
  <c r="E6" i="22"/>
  <c r="D6" i="22"/>
  <c r="C6" i="22"/>
  <c r="V58" i="20"/>
  <c r="U58" i="20"/>
  <c r="T58" i="20"/>
  <c r="S58" i="20"/>
  <c r="R58" i="20"/>
  <c r="Q58" i="20"/>
  <c r="P58" i="20"/>
  <c r="O58" i="20"/>
  <c r="N58" i="20"/>
  <c r="M58" i="20"/>
  <c r="L58" i="20"/>
  <c r="K58" i="20"/>
  <c r="J58" i="20"/>
  <c r="I58" i="20"/>
  <c r="H58" i="20"/>
  <c r="G58" i="20"/>
  <c r="F58" i="20"/>
  <c r="E58" i="20"/>
  <c r="D58" i="20"/>
  <c r="C58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7" i="20"/>
  <c r="C57" i="20"/>
  <c r="V56" i="20"/>
  <c r="U56" i="20"/>
  <c r="T56" i="20"/>
  <c r="S56" i="20"/>
  <c r="R56" i="20"/>
  <c r="Q56" i="20"/>
  <c r="P56" i="20"/>
  <c r="O56" i="20"/>
  <c r="N56" i="20"/>
  <c r="M56" i="20"/>
  <c r="L56" i="20"/>
  <c r="K56" i="20"/>
  <c r="J56" i="20"/>
  <c r="I56" i="20"/>
  <c r="H56" i="20"/>
  <c r="G56" i="20"/>
  <c r="F56" i="20"/>
  <c r="E56" i="20"/>
  <c r="D56" i="20"/>
  <c r="C56" i="20"/>
  <c r="V55" i="20"/>
  <c r="U55" i="20"/>
  <c r="T55" i="20"/>
  <c r="S55" i="20"/>
  <c r="R55" i="20"/>
  <c r="Q55" i="20"/>
  <c r="P55" i="20"/>
  <c r="O55" i="20"/>
  <c r="N55" i="20"/>
  <c r="M55" i="20"/>
  <c r="L55" i="20"/>
  <c r="K55" i="20"/>
  <c r="J55" i="20"/>
  <c r="I55" i="20"/>
  <c r="H55" i="20"/>
  <c r="G55" i="20"/>
  <c r="F55" i="20"/>
  <c r="E55" i="20"/>
  <c r="D55" i="20"/>
  <c r="C55" i="20"/>
  <c r="V54" i="20"/>
  <c r="U54" i="20"/>
  <c r="T54" i="20"/>
  <c r="S54" i="20"/>
  <c r="R54" i="20"/>
  <c r="Q54" i="20"/>
  <c r="P54" i="20"/>
  <c r="O54" i="20"/>
  <c r="N54" i="20"/>
  <c r="M54" i="20"/>
  <c r="L54" i="20"/>
  <c r="K54" i="20"/>
  <c r="J54" i="20"/>
  <c r="I54" i="20"/>
  <c r="H54" i="20"/>
  <c r="G54" i="20"/>
  <c r="F54" i="20"/>
  <c r="E54" i="20"/>
  <c r="D54" i="20"/>
  <c r="C54" i="20"/>
  <c r="V53" i="20"/>
  <c r="U53" i="20"/>
  <c r="T53" i="20"/>
  <c r="S53" i="20"/>
  <c r="R53" i="20"/>
  <c r="Q53" i="20"/>
  <c r="P53" i="20"/>
  <c r="O53" i="20"/>
  <c r="N53" i="20"/>
  <c r="M53" i="20"/>
  <c r="L53" i="20"/>
  <c r="K53" i="20"/>
  <c r="J53" i="20"/>
  <c r="I53" i="20"/>
  <c r="H53" i="20"/>
  <c r="G53" i="20"/>
  <c r="F53" i="20"/>
  <c r="E53" i="20"/>
  <c r="D53" i="20"/>
  <c r="C53" i="20"/>
  <c r="V52" i="20"/>
  <c r="U52" i="20"/>
  <c r="T52" i="20"/>
  <c r="S52" i="20"/>
  <c r="R52" i="20"/>
  <c r="Q52" i="20"/>
  <c r="P52" i="20"/>
  <c r="O52" i="20"/>
  <c r="N52" i="20"/>
  <c r="M52" i="20"/>
  <c r="L52" i="20"/>
  <c r="K52" i="20"/>
  <c r="J52" i="20"/>
  <c r="I52" i="20"/>
  <c r="H52" i="20"/>
  <c r="G52" i="20"/>
  <c r="F52" i="20"/>
  <c r="E52" i="20"/>
  <c r="D52" i="20"/>
  <c r="C52" i="20"/>
  <c r="V51" i="20"/>
  <c r="U51" i="20"/>
  <c r="T51" i="20"/>
  <c r="S51" i="20"/>
  <c r="R51" i="20"/>
  <c r="Q51" i="20"/>
  <c r="P51" i="20"/>
  <c r="O51" i="20"/>
  <c r="N51" i="20"/>
  <c r="M51" i="20"/>
  <c r="L51" i="20"/>
  <c r="K51" i="20"/>
  <c r="J51" i="20"/>
  <c r="I51" i="20"/>
  <c r="H51" i="20"/>
  <c r="G51" i="20"/>
  <c r="F51" i="20"/>
  <c r="E51" i="20"/>
  <c r="D51" i="20"/>
  <c r="C51" i="20"/>
  <c r="V50" i="20"/>
  <c r="U50" i="20"/>
  <c r="T50" i="20"/>
  <c r="S50" i="20"/>
  <c r="R50" i="20"/>
  <c r="Q50" i="20"/>
  <c r="P50" i="20"/>
  <c r="O50" i="20"/>
  <c r="N50" i="20"/>
  <c r="M50" i="20"/>
  <c r="L50" i="20"/>
  <c r="K50" i="20"/>
  <c r="J50" i="20"/>
  <c r="I50" i="20"/>
  <c r="H50" i="20"/>
  <c r="G50" i="20"/>
  <c r="F50" i="20"/>
  <c r="E50" i="20"/>
  <c r="D50" i="20"/>
  <c r="C50" i="20"/>
  <c r="V49" i="20"/>
  <c r="U49" i="20"/>
  <c r="T49" i="20"/>
  <c r="S49" i="20"/>
  <c r="R49" i="20"/>
  <c r="Q49" i="20"/>
  <c r="P49" i="20"/>
  <c r="O49" i="20"/>
  <c r="N49" i="20"/>
  <c r="M49" i="20"/>
  <c r="L49" i="20"/>
  <c r="K49" i="20"/>
  <c r="J49" i="20"/>
  <c r="I49" i="20"/>
  <c r="H49" i="20"/>
  <c r="G49" i="20"/>
  <c r="F49" i="20"/>
  <c r="E49" i="20"/>
  <c r="D49" i="20"/>
  <c r="C49" i="20"/>
  <c r="V48" i="20"/>
  <c r="U48" i="20"/>
  <c r="T48" i="20"/>
  <c r="S48" i="20"/>
  <c r="R48" i="20"/>
  <c r="Q48" i="20"/>
  <c r="P48" i="20"/>
  <c r="O48" i="20"/>
  <c r="N48" i="20"/>
  <c r="M48" i="20"/>
  <c r="L48" i="20"/>
  <c r="K48" i="20"/>
  <c r="J48" i="20"/>
  <c r="I48" i="20"/>
  <c r="H48" i="20"/>
  <c r="G48" i="20"/>
  <c r="F48" i="20"/>
  <c r="E48" i="20"/>
  <c r="D48" i="20"/>
  <c r="C48" i="20"/>
  <c r="V47" i="20"/>
  <c r="U47" i="20"/>
  <c r="T47" i="20"/>
  <c r="S47" i="20"/>
  <c r="R47" i="20"/>
  <c r="Q47" i="20"/>
  <c r="P47" i="20"/>
  <c r="O47" i="20"/>
  <c r="N47" i="20"/>
  <c r="M47" i="20"/>
  <c r="L47" i="20"/>
  <c r="K47" i="20"/>
  <c r="J47" i="20"/>
  <c r="I47" i="20"/>
  <c r="H47" i="20"/>
  <c r="G47" i="20"/>
  <c r="F47" i="20"/>
  <c r="E47" i="20"/>
  <c r="D47" i="20"/>
  <c r="C47" i="20"/>
  <c r="V46" i="20"/>
  <c r="U46" i="20"/>
  <c r="T46" i="20"/>
  <c r="S46" i="20"/>
  <c r="R46" i="20"/>
  <c r="Q46" i="20"/>
  <c r="P46" i="20"/>
  <c r="O46" i="20"/>
  <c r="N46" i="20"/>
  <c r="M46" i="20"/>
  <c r="L46" i="20"/>
  <c r="K46" i="20"/>
  <c r="J46" i="20"/>
  <c r="I46" i="20"/>
  <c r="H46" i="20"/>
  <c r="G46" i="20"/>
  <c r="F46" i="20"/>
  <c r="E46" i="20"/>
  <c r="D46" i="20"/>
  <c r="C46" i="20"/>
  <c r="V45" i="20"/>
  <c r="U45" i="20"/>
  <c r="T45" i="20"/>
  <c r="S45" i="20"/>
  <c r="R45" i="20"/>
  <c r="Q45" i="20"/>
  <c r="P45" i="20"/>
  <c r="O45" i="20"/>
  <c r="N45" i="20"/>
  <c r="M45" i="20"/>
  <c r="L45" i="20"/>
  <c r="K45" i="20"/>
  <c r="J45" i="20"/>
  <c r="I45" i="20"/>
  <c r="H45" i="20"/>
  <c r="G45" i="20"/>
  <c r="F45" i="20"/>
  <c r="E45" i="20"/>
  <c r="D45" i="20"/>
  <c r="C45" i="20"/>
  <c r="V44" i="20"/>
  <c r="U44" i="20"/>
  <c r="T44" i="20"/>
  <c r="S44" i="20"/>
  <c r="R44" i="20"/>
  <c r="Q44" i="20"/>
  <c r="P44" i="20"/>
  <c r="O44" i="20"/>
  <c r="N44" i="20"/>
  <c r="M44" i="20"/>
  <c r="L44" i="20"/>
  <c r="K44" i="20"/>
  <c r="J44" i="20"/>
  <c r="I44" i="20"/>
  <c r="H44" i="20"/>
  <c r="G44" i="20"/>
  <c r="F44" i="20"/>
  <c r="E44" i="20"/>
  <c r="D44" i="20"/>
  <c r="C44" i="20"/>
  <c r="V43" i="20"/>
  <c r="U43" i="20"/>
  <c r="T43" i="20"/>
  <c r="S43" i="20"/>
  <c r="R43" i="20"/>
  <c r="Q43" i="20"/>
  <c r="P43" i="20"/>
  <c r="O43" i="20"/>
  <c r="N43" i="20"/>
  <c r="M43" i="20"/>
  <c r="L43" i="20"/>
  <c r="K43" i="20"/>
  <c r="J43" i="20"/>
  <c r="I43" i="20"/>
  <c r="H43" i="20"/>
  <c r="G43" i="20"/>
  <c r="F43" i="20"/>
  <c r="E43" i="20"/>
  <c r="D43" i="20"/>
  <c r="C43" i="20"/>
  <c r="V42" i="20"/>
  <c r="U42" i="20"/>
  <c r="T42" i="20"/>
  <c r="S42" i="20"/>
  <c r="R42" i="20"/>
  <c r="Q42" i="20"/>
  <c r="P42" i="20"/>
  <c r="O42" i="20"/>
  <c r="N42" i="20"/>
  <c r="M42" i="20"/>
  <c r="L42" i="20"/>
  <c r="K42" i="20"/>
  <c r="J42" i="20"/>
  <c r="I42" i="20"/>
  <c r="H42" i="20"/>
  <c r="G42" i="20"/>
  <c r="F42" i="20"/>
  <c r="E42" i="20"/>
  <c r="D42" i="20"/>
  <c r="C42" i="20"/>
  <c r="V41" i="20"/>
  <c r="U41" i="20"/>
  <c r="T41" i="20"/>
  <c r="S41" i="20"/>
  <c r="R41" i="20"/>
  <c r="Q41" i="20"/>
  <c r="P41" i="20"/>
  <c r="O41" i="20"/>
  <c r="N41" i="20"/>
  <c r="M41" i="20"/>
  <c r="L41" i="20"/>
  <c r="K41" i="20"/>
  <c r="J41" i="20"/>
  <c r="I41" i="20"/>
  <c r="H41" i="20"/>
  <c r="G41" i="20"/>
  <c r="F41" i="20"/>
  <c r="E41" i="20"/>
  <c r="D41" i="20"/>
  <c r="C41" i="20"/>
  <c r="V40" i="20"/>
  <c r="U40" i="20"/>
  <c r="T40" i="20"/>
  <c r="S40" i="20"/>
  <c r="R40" i="20"/>
  <c r="Q40" i="20"/>
  <c r="P40" i="20"/>
  <c r="O40" i="20"/>
  <c r="N40" i="20"/>
  <c r="M40" i="20"/>
  <c r="L40" i="20"/>
  <c r="K40" i="20"/>
  <c r="J40" i="20"/>
  <c r="I40" i="20"/>
  <c r="H40" i="20"/>
  <c r="G40" i="20"/>
  <c r="F40" i="20"/>
  <c r="E40" i="20"/>
  <c r="D40" i="20"/>
  <c r="C40" i="20"/>
  <c r="V39" i="20"/>
  <c r="U39" i="20"/>
  <c r="T39" i="20"/>
  <c r="S39" i="20"/>
  <c r="R39" i="20"/>
  <c r="Q39" i="20"/>
  <c r="P39" i="20"/>
  <c r="O39" i="20"/>
  <c r="N39" i="20"/>
  <c r="M39" i="20"/>
  <c r="L39" i="20"/>
  <c r="K39" i="20"/>
  <c r="J39" i="20"/>
  <c r="I39" i="20"/>
  <c r="H39" i="20"/>
  <c r="G39" i="20"/>
  <c r="F39" i="20"/>
  <c r="E39" i="20"/>
  <c r="D39" i="20"/>
  <c r="C39" i="20"/>
  <c r="V38" i="20"/>
  <c r="U38" i="20"/>
  <c r="T38" i="20"/>
  <c r="S38" i="20"/>
  <c r="R38" i="20"/>
  <c r="Q38" i="20"/>
  <c r="P38" i="20"/>
  <c r="O38" i="20"/>
  <c r="N38" i="20"/>
  <c r="M38" i="20"/>
  <c r="L38" i="20"/>
  <c r="K38" i="20"/>
  <c r="J38" i="20"/>
  <c r="I38" i="20"/>
  <c r="H38" i="20"/>
  <c r="G38" i="20"/>
  <c r="F38" i="20"/>
  <c r="E38" i="20"/>
  <c r="D38" i="20"/>
  <c r="C38" i="20"/>
  <c r="V37" i="20"/>
  <c r="U37" i="20"/>
  <c r="T37" i="20"/>
  <c r="S37" i="20"/>
  <c r="R37" i="20"/>
  <c r="Q37" i="20"/>
  <c r="P37" i="20"/>
  <c r="O37" i="20"/>
  <c r="N37" i="20"/>
  <c r="M37" i="20"/>
  <c r="L37" i="20"/>
  <c r="K37" i="20"/>
  <c r="J37" i="20"/>
  <c r="I37" i="20"/>
  <c r="H37" i="20"/>
  <c r="G37" i="20"/>
  <c r="F37" i="20"/>
  <c r="E37" i="20"/>
  <c r="D37" i="20"/>
  <c r="C37" i="20"/>
  <c r="V36" i="20"/>
  <c r="U36" i="20"/>
  <c r="T36" i="20"/>
  <c r="S36" i="20"/>
  <c r="R36" i="20"/>
  <c r="Q36" i="20"/>
  <c r="P36" i="20"/>
  <c r="O36" i="20"/>
  <c r="N36" i="20"/>
  <c r="M36" i="20"/>
  <c r="L36" i="20"/>
  <c r="K36" i="20"/>
  <c r="J36" i="20"/>
  <c r="I36" i="20"/>
  <c r="H36" i="20"/>
  <c r="G36" i="20"/>
  <c r="F36" i="20"/>
  <c r="E36" i="20"/>
  <c r="D36" i="20"/>
  <c r="C36" i="20"/>
  <c r="V35" i="20"/>
  <c r="U35" i="20"/>
  <c r="T35" i="20"/>
  <c r="S35" i="20"/>
  <c r="R35" i="20"/>
  <c r="Q35" i="20"/>
  <c r="P35" i="20"/>
  <c r="O35" i="20"/>
  <c r="N35" i="20"/>
  <c r="M35" i="20"/>
  <c r="L35" i="20"/>
  <c r="K35" i="20"/>
  <c r="J35" i="20"/>
  <c r="I35" i="20"/>
  <c r="H35" i="20"/>
  <c r="G35" i="20"/>
  <c r="F35" i="20"/>
  <c r="E35" i="20"/>
  <c r="D35" i="20"/>
  <c r="C35" i="20"/>
  <c r="V34" i="20"/>
  <c r="U34" i="20"/>
  <c r="T34" i="20"/>
  <c r="S34" i="20"/>
  <c r="R34" i="20"/>
  <c r="Q34" i="20"/>
  <c r="P34" i="20"/>
  <c r="O34" i="20"/>
  <c r="N34" i="20"/>
  <c r="M34" i="20"/>
  <c r="L34" i="20"/>
  <c r="K34" i="20"/>
  <c r="J34" i="20"/>
  <c r="I34" i="20"/>
  <c r="H34" i="20"/>
  <c r="G34" i="20"/>
  <c r="F34" i="20"/>
  <c r="E34" i="20"/>
  <c r="D34" i="20"/>
  <c r="C34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F33" i="20"/>
  <c r="E33" i="20"/>
  <c r="D33" i="20"/>
  <c r="C33" i="20"/>
  <c r="V32" i="20"/>
  <c r="U32" i="20"/>
  <c r="T32" i="20"/>
  <c r="S32" i="20"/>
  <c r="R32" i="20"/>
  <c r="Q32" i="20"/>
  <c r="P32" i="20"/>
  <c r="O32" i="20"/>
  <c r="N32" i="20"/>
  <c r="M32" i="20"/>
  <c r="L32" i="20"/>
  <c r="K32" i="20"/>
  <c r="J32" i="20"/>
  <c r="I32" i="20"/>
  <c r="H32" i="20"/>
  <c r="G32" i="20"/>
  <c r="F32" i="20"/>
  <c r="E32" i="20"/>
  <c r="D32" i="20"/>
  <c r="C32" i="20"/>
  <c r="V31" i="20"/>
  <c r="U31" i="20"/>
  <c r="T31" i="20"/>
  <c r="S31" i="20"/>
  <c r="R31" i="20"/>
  <c r="Q31" i="20"/>
  <c r="P31" i="20"/>
  <c r="O31" i="20"/>
  <c r="N31" i="20"/>
  <c r="M31" i="20"/>
  <c r="L31" i="20"/>
  <c r="K31" i="20"/>
  <c r="J31" i="20"/>
  <c r="I31" i="20"/>
  <c r="H31" i="20"/>
  <c r="G31" i="20"/>
  <c r="F31" i="20"/>
  <c r="E31" i="20"/>
  <c r="D31" i="20"/>
  <c r="C31" i="20"/>
  <c r="V30" i="20"/>
  <c r="U30" i="20"/>
  <c r="T30" i="20"/>
  <c r="S30" i="20"/>
  <c r="R30" i="20"/>
  <c r="Q30" i="20"/>
  <c r="P30" i="20"/>
  <c r="O30" i="20"/>
  <c r="N30" i="20"/>
  <c r="M30" i="20"/>
  <c r="L30" i="20"/>
  <c r="K30" i="20"/>
  <c r="J30" i="20"/>
  <c r="I30" i="20"/>
  <c r="H30" i="20"/>
  <c r="G30" i="20"/>
  <c r="F30" i="20"/>
  <c r="E30" i="20"/>
  <c r="D30" i="20"/>
  <c r="C30" i="20"/>
  <c r="V29" i="20"/>
  <c r="U29" i="20"/>
  <c r="T29" i="20"/>
  <c r="S29" i="20"/>
  <c r="R29" i="20"/>
  <c r="Q29" i="20"/>
  <c r="P29" i="20"/>
  <c r="O29" i="20"/>
  <c r="N29" i="20"/>
  <c r="M29" i="20"/>
  <c r="L29" i="20"/>
  <c r="K29" i="20"/>
  <c r="J29" i="20"/>
  <c r="I29" i="20"/>
  <c r="H29" i="20"/>
  <c r="G29" i="20"/>
  <c r="F29" i="20"/>
  <c r="E29" i="20"/>
  <c r="D29" i="20"/>
  <c r="C29" i="20"/>
  <c r="V28" i="20"/>
  <c r="U28" i="20"/>
  <c r="T28" i="20"/>
  <c r="S28" i="20"/>
  <c r="R28" i="20"/>
  <c r="Q28" i="20"/>
  <c r="P28" i="20"/>
  <c r="O28" i="20"/>
  <c r="N28" i="20"/>
  <c r="M28" i="20"/>
  <c r="L28" i="20"/>
  <c r="K28" i="20"/>
  <c r="J28" i="20"/>
  <c r="I28" i="20"/>
  <c r="H28" i="20"/>
  <c r="G28" i="20"/>
  <c r="F28" i="20"/>
  <c r="E28" i="20"/>
  <c r="D28" i="20"/>
  <c r="C28" i="20"/>
  <c r="V27" i="20"/>
  <c r="U27" i="20"/>
  <c r="T27" i="20"/>
  <c r="S27" i="20"/>
  <c r="R27" i="20"/>
  <c r="Q27" i="20"/>
  <c r="P27" i="20"/>
  <c r="O27" i="20"/>
  <c r="N27" i="20"/>
  <c r="M27" i="20"/>
  <c r="L27" i="20"/>
  <c r="K27" i="20"/>
  <c r="J27" i="20"/>
  <c r="I27" i="20"/>
  <c r="H27" i="20"/>
  <c r="G27" i="20"/>
  <c r="F27" i="20"/>
  <c r="E27" i="20"/>
  <c r="D27" i="20"/>
  <c r="C27" i="20"/>
  <c r="V26" i="20"/>
  <c r="U26" i="20"/>
  <c r="T26" i="20"/>
  <c r="S26" i="20"/>
  <c r="R26" i="20"/>
  <c r="Q26" i="20"/>
  <c r="P26" i="20"/>
  <c r="O26" i="20"/>
  <c r="N26" i="20"/>
  <c r="M26" i="20"/>
  <c r="L26" i="20"/>
  <c r="K26" i="20"/>
  <c r="J26" i="20"/>
  <c r="I26" i="20"/>
  <c r="H26" i="20"/>
  <c r="G26" i="20"/>
  <c r="F26" i="20"/>
  <c r="E26" i="20"/>
  <c r="D26" i="20"/>
  <c r="C26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C25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C24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C23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V21" i="20"/>
  <c r="U21" i="20"/>
  <c r="T21" i="20"/>
  <c r="S21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V20" i="20"/>
  <c r="U20" i="20"/>
  <c r="T20" i="20"/>
  <c r="S20" i="20"/>
  <c r="R20" i="20"/>
  <c r="Q20" i="20"/>
  <c r="P20" i="20"/>
  <c r="O20" i="20"/>
  <c r="N20" i="20"/>
  <c r="M20" i="20"/>
  <c r="L20" i="20"/>
  <c r="K20" i="20"/>
  <c r="J20" i="20"/>
  <c r="I20" i="20"/>
  <c r="H20" i="20"/>
  <c r="G20" i="20"/>
  <c r="F20" i="20"/>
  <c r="E20" i="20"/>
  <c r="D20" i="20"/>
  <c r="C20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E19" i="20"/>
  <c r="D19" i="20"/>
  <c r="C19" i="20"/>
  <c r="V18" i="20"/>
  <c r="U18" i="20"/>
  <c r="T18" i="20"/>
  <c r="S18" i="20"/>
  <c r="R18" i="20"/>
  <c r="Q18" i="20"/>
  <c r="P18" i="20"/>
  <c r="O18" i="20"/>
  <c r="N18" i="20"/>
  <c r="M18" i="20"/>
  <c r="L18" i="20"/>
  <c r="K18" i="20"/>
  <c r="J18" i="20"/>
  <c r="I18" i="20"/>
  <c r="H18" i="20"/>
  <c r="G18" i="20"/>
  <c r="F18" i="20"/>
  <c r="E18" i="20"/>
  <c r="D18" i="20"/>
  <c r="C18" i="20"/>
  <c r="V17" i="20"/>
  <c r="U17" i="20"/>
  <c r="T17" i="20"/>
  <c r="S17" i="20"/>
  <c r="R17" i="20"/>
  <c r="Q17" i="20"/>
  <c r="P17" i="20"/>
  <c r="O17" i="20"/>
  <c r="N17" i="20"/>
  <c r="M17" i="20"/>
  <c r="L17" i="20"/>
  <c r="K17" i="20"/>
  <c r="J17" i="20"/>
  <c r="I17" i="20"/>
  <c r="H17" i="20"/>
  <c r="G17" i="20"/>
  <c r="F17" i="20"/>
  <c r="E17" i="20"/>
  <c r="D17" i="20"/>
  <c r="C17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V15" i="20"/>
  <c r="U15" i="20"/>
  <c r="T15" i="20"/>
  <c r="S15" i="20"/>
  <c r="R15" i="20"/>
  <c r="Q15" i="20"/>
  <c r="P15" i="20"/>
  <c r="O15" i="20"/>
  <c r="N15" i="20"/>
  <c r="M15" i="20"/>
  <c r="L15" i="20"/>
  <c r="K15" i="20"/>
  <c r="J15" i="20"/>
  <c r="I15" i="20"/>
  <c r="H15" i="20"/>
  <c r="G15" i="20"/>
  <c r="F15" i="20"/>
  <c r="E15" i="20"/>
  <c r="D15" i="20"/>
  <c r="C15" i="20"/>
  <c r="V14" i="20"/>
  <c r="U14" i="20"/>
  <c r="T14" i="20"/>
  <c r="S14" i="20"/>
  <c r="R14" i="20"/>
  <c r="Q14" i="20"/>
  <c r="P14" i="20"/>
  <c r="O14" i="20"/>
  <c r="N14" i="20"/>
  <c r="M14" i="20"/>
  <c r="L14" i="20"/>
  <c r="K14" i="20"/>
  <c r="J14" i="20"/>
  <c r="I14" i="20"/>
  <c r="H14" i="20"/>
  <c r="G14" i="20"/>
  <c r="F14" i="20"/>
  <c r="E14" i="20"/>
  <c r="D14" i="20"/>
  <c r="C14" i="20"/>
  <c r="V13" i="20"/>
  <c r="U13" i="20"/>
  <c r="T13" i="20"/>
  <c r="S13" i="20"/>
  <c r="R13" i="20"/>
  <c r="Q13" i="20"/>
  <c r="P13" i="20"/>
  <c r="O13" i="20"/>
  <c r="N13" i="20"/>
  <c r="M13" i="20"/>
  <c r="L13" i="20"/>
  <c r="K13" i="20"/>
  <c r="J13" i="20"/>
  <c r="I13" i="20"/>
  <c r="H13" i="20"/>
  <c r="G13" i="20"/>
  <c r="F13" i="20"/>
  <c r="E13" i="20"/>
  <c r="D13" i="20"/>
  <c r="C13" i="20"/>
  <c r="V12" i="20"/>
  <c r="U12" i="20"/>
  <c r="T12" i="20"/>
  <c r="S12" i="20"/>
  <c r="R12" i="20"/>
  <c r="Q12" i="20"/>
  <c r="P12" i="20"/>
  <c r="O12" i="20"/>
  <c r="N12" i="20"/>
  <c r="M12" i="20"/>
  <c r="L12" i="20"/>
  <c r="K12" i="20"/>
  <c r="J12" i="20"/>
  <c r="I12" i="20"/>
  <c r="H12" i="20"/>
  <c r="G12" i="20"/>
  <c r="F12" i="20"/>
  <c r="E12" i="20"/>
  <c r="D12" i="20"/>
  <c r="C12" i="20"/>
  <c r="V11" i="20"/>
  <c r="U11" i="20"/>
  <c r="T11" i="20"/>
  <c r="S11" i="20"/>
  <c r="R11" i="20"/>
  <c r="Q11" i="20"/>
  <c r="P11" i="20"/>
  <c r="O11" i="20"/>
  <c r="N11" i="20"/>
  <c r="M11" i="20"/>
  <c r="L11" i="20"/>
  <c r="K11" i="20"/>
  <c r="J11" i="20"/>
  <c r="I11" i="20"/>
  <c r="H11" i="20"/>
  <c r="G11" i="20"/>
  <c r="F11" i="20"/>
  <c r="E11" i="20"/>
  <c r="D11" i="20"/>
  <c r="C11" i="20"/>
  <c r="V10" i="20"/>
  <c r="U10" i="20"/>
  <c r="T10" i="20"/>
  <c r="S10" i="20"/>
  <c r="R10" i="20"/>
  <c r="Q10" i="20"/>
  <c r="P10" i="20"/>
  <c r="O10" i="20"/>
  <c r="N10" i="20"/>
  <c r="M10" i="20"/>
  <c r="L10" i="20"/>
  <c r="K10" i="20"/>
  <c r="J10" i="20"/>
  <c r="I10" i="20"/>
  <c r="H10" i="20"/>
  <c r="G10" i="20"/>
  <c r="F10" i="20"/>
  <c r="E10" i="20"/>
  <c r="D10" i="20"/>
  <c r="C10" i="20"/>
  <c r="V9" i="20"/>
  <c r="U9" i="20"/>
  <c r="T9" i="20"/>
  <c r="S9" i="20"/>
  <c r="R9" i="20"/>
  <c r="Q9" i="20"/>
  <c r="P9" i="20"/>
  <c r="O9" i="20"/>
  <c r="N9" i="20"/>
  <c r="M9" i="20"/>
  <c r="L9" i="20"/>
  <c r="K9" i="20"/>
  <c r="J9" i="20"/>
  <c r="I9" i="20"/>
  <c r="H9" i="20"/>
  <c r="G9" i="20"/>
  <c r="F9" i="20"/>
  <c r="E9" i="20"/>
  <c r="D9" i="20"/>
  <c r="C9" i="20"/>
  <c r="V8" i="20"/>
  <c r="U8" i="20"/>
  <c r="T8" i="20"/>
  <c r="S8" i="20"/>
  <c r="R8" i="20"/>
  <c r="Q8" i="20"/>
  <c r="P8" i="20"/>
  <c r="O8" i="20"/>
  <c r="N8" i="20"/>
  <c r="M8" i="20"/>
  <c r="L8" i="20"/>
  <c r="K8" i="20"/>
  <c r="J8" i="20"/>
  <c r="I8" i="20"/>
  <c r="H8" i="20"/>
  <c r="G8" i="20"/>
  <c r="F8" i="20"/>
  <c r="E8" i="20"/>
  <c r="D8" i="20"/>
  <c r="C8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C7" i="20"/>
  <c r="V6" i="20"/>
  <c r="U6" i="20"/>
  <c r="T6" i="20"/>
  <c r="S6" i="20"/>
  <c r="R6" i="20"/>
  <c r="Q6" i="20"/>
  <c r="P6" i="20"/>
  <c r="O6" i="20"/>
  <c r="N6" i="20"/>
  <c r="M6" i="20"/>
  <c r="L6" i="20"/>
  <c r="K6" i="20"/>
  <c r="J6" i="20"/>
  <c r="I6" i="20"/>
  <c r="H6" i="20"/>
  <c r="G6" i="20"/>
  <c r="F6" i="20"/>
  <c r="E6" i="20"/>
  <c r="D6" i="20"/>
  <c r="C6" i="20"/>
  <c r="V58" i="19"/>
  <c r="U58" i="19"/>
  <c r="T58" i="19"/>
  <c r="S58" i="19"/>
  <c r="R58" i="19"/>
  <c r="Q58" i="19"/>
  <c r="P58" i="19"/>
  <c r="O58" i="19"/>
  <c r="N58" i="19"/>
  <c r="M58" i="19"/>
  <c r="L58" i="19"/>
  <c r="K58" i="19"/>
  <c r="J58" i="19"/>
  <c r="I58" i="19"/>
  <c r="H58" i="19"/>
  <c r="G58" i="19"/>
  <c r="F58" i="19"/>
  <c r="E58" i="19"/>
  <c r="D58" i="19"/>
  <c r="C58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7" i="19"/>
  <c r="C57" i="19"/>
  <c r="V56" i="19"/>
  <c r="U56" i="19"/>
  <c r="T56" i="19"/>
  <c r="S56" i="19"/>
  <c r="R56" i="19"/>
  <c r="Q56" i="19"/>
  <c r="P56" i="19"/>
  <c r="O56" i="19"/>
  <c r="N56" i="19"/>
  <c r="M56" i="19"/>
  <c r="L56" i="19"/>
  <c r="K56" i="19"/>
  <c r="J56" i="19"/>
  <c r="I56" i="19"/>
  <c r="H56" i="19"/>
  <c r="G56" i="19"/>
  <c r="F56" i="19"/>
  <c r="E56" i="19"/>
  <c r="D56" i="19"/>
  <c r="C56" i="19"/>
  <c r="V55" i="19"/>
  <c r="U55" i="19"/>
  <c r="T55" i="19"/>
  <c r="S55" i="19"/>
  <c r="R55" i="19"/>
  <c r="Q55" i="19"/>
  <c r="P55" i="19"/>
  <c r="O55" i="19"/>
  <c r="N55" i="19"/>
  <c r="M55" i="19"/>
  <c r="L55" i="19"/>
  <c r="K55" i="19"/>
  <c r="J55" i="19"/>
  <c r="I55" i="19"/>
  <c r="H55" i="19"/>
  <c r="G55" i="19"/>
  <c r="F55" i="19"/>
  <c r="E55" i="19"/>
  <c r="D55" i="19"/>
  <c r="C55" i="19"/>
  <c r="V54" i="19"/>
  <c r="U54" i="19"/>
  <c r="T54" i="19"/>
  <c r="S54" i="19"/>
  <c r="R54" i="19"/>
  <c r="Q54" i="19"/>
  <c r="P54" i="19"/>
  <c r="O54" i="19"/>
  <c r="N54" i="19"/>
  <c r="M54" i="19"/>
  <c r="L54" i="19"/>
  <c r="K54" i="19"/>
  <c r="J54" i="19"/>
  <c r="I54" i="19"/>
  <c r="H54" i="19"/>
  <c r="G54" i="19"/>
  <c r="F54" i="19"/>
  <c r="E54" i="19"/>
  <c r="D54" i="19"/>
  <c r="C54" i="19"/>
  <c r="V53" i="19"/>
  <c r="U53" i="19"/>
  <c r="T53" i="19"/>
  <c r="S53" i="19"/>
  <c r="R53" i="19"/>
  <c r="Q53" i="19"/>
  <c r="P53" i="19"/>
  <c r="O53" i="19"/>
  <c r="N53" i="19"/>
  <c r="M53" i="19"/>
  <c r="L53" i="19"/>
  <c r="K53" i="19"/>
  <c r="J53" i="19"/>
  <c r="I53" i="19"/>
  <c r="H53" i="19"/>
  <c r="G53" i="19"/>
  <c r="F53" i="19"/>
  <c r="E53" i="19"/>
  <c r="D53" i="19"/>
  <c r="C53" i="19"/>
  <c r="V52" i="19"/>
  <c r="U52" i="19"/>
  <c r="T52" i="19"/>
  <c r="S52" i="19"/>
  <c r="R52" i="19"/>
  <c r="Q52" i="19"/>
  <c r="P52" i="19"/>
  <c r="O52" i="19"/>
  <c r="N52" i="19"/>
  <c r="M52" i="19"/>
  <c r="L52" i="19"/>
  <c r="K52" i="19"/>
  <c r="J52" i="19"/>
  <c r="I52" i="19"/>
  <c r="H52" i="19"/>
  <c r="G52" i="19"/>
  <c r="F52" i="19"/>
  <c r="E52" i="19"/>
  <c r="D52" i="19"/>
  <c r="C52" i="19"/>
  <c r="V51" i="19"/>
  <c r="U51" i="19"/>
  <c r="T51" i="19"/>
  <c r="S51" i="19"/>
  <c r="R51" i="19"/>
  <c r="Q51" i="19"/>
  <c r="P51" i="19"/>
  <c r="O51" i="19"/>
  <c r="N51" i="19"/>
  <c r="M51" i="19"/>
  <c r="L51" i="19"/>
  <c r="K51" i="19"/>
  <c r="J51" i="19"/>
  <c r="I51" i="19"/>
  <c r="H51" i="19"/>
  <c r="G51" i="19"/>
  <c r="F51" i="19"/>
  <c r="E51" i="19"/>
  <c r="D51" i="19"/>
  <c r="C51" i="19"/>
  <c r="V50" i="19"/>
  <c r="U50" i="19"/>
  <c r="T50" i="19"/>
  <c r="S50" i="19"/>
  <c r="R50" i="19"/>
  <c r="Q50" i="19"/>
  <c r="P50" i="19"/>
  <c r="O50" i="19"/>
  <c r="N50" i="19"/>
  <c r="M50" i="19"/>
  <c r="L50" i="19"/>
  <c r="K50" i="19"/>
  <c r="J50" i="19"/>
  <c r="I50" i="19"/>
  <c r="H50" i="19"/>
  <c r="G50" i="19"/>
  <c r="F50" i="19"/>
  <c r="E50" i="19"/>
  <c r="D50" i="19"/>
  <c r="C50" i="19"/>
  <c r="V49" i="19"/>
  <c r="U49" i="19"/>
  <c r="T49" i="19"/>
  <c r="S49" i="19"/>
  <c r="R49" i="19"/>
  <c r="Q49" i="19"/>
  <c r="P49" i="19"/>
  <c r="O49" i="19"/>
  <c r="N49" i="19"/>
  <c r="M49" i="19"/>
  <c r="L49" i="19"/>
  <c r="K49" i="19"/>
  <c r="J49" i="19"/>
  <c r="I49" i="19"/>
  <c r="H49" i="19"/>
  <c r="G49" i="19"/>
  <c r="F49" i="19"/>
  <c r="E49" i="19"/>
  <c r="D49" i="19"/>
  <c r="C49" i="19"/>
  <c r="V48" i="19"/>
  <c r="U48" i="19"/>
  <c r="T48" i="19"/>
  <c r="S48" i="19"/>
  <c r="R48" i="19"/>
  <c r="Q48" i="19"/>
  <c r="P48" i="19"/>
  <c r="O48" i="19"/>
  <c r="N48" i="19"/>
  <c r="M48" i="19"/>
  <c r="L48" i="19"/>
  <c r="K48" i="19"/>
  <c r="J48" i="19"/>
  <c r="I48" i="19"/>
  <c r="H48" i="19"/>
  <c r="G48" i="19"/>
  <c r="F48" i="19"/>
  <c r="E48" i="19"/>
  <c r="D48" i="19"/>
  <c r="C48" i="19"/>
  <c r="V47" i="19"/>
  <c r="U47" i="19"/>
  <c r="T47" i="19"/>
  <c r="S47" i="19"/>
  <c r="R47" i="19"/>
  <c r="Q47" i="19"/>
  <c r="P47" i="19"/>
  <c r="O47" i="19"/>
  <c r="N47" i="19"/>
  <c r="M47" i="19"/>
  <c r="L47" i="19"/>
  <c r="K47" i="19"/>
  <c r="J47" i="19"/>
  <c r="I47" i="19"/>
  <c r="H47" i="19"/>
  <c r="G47" i="19"/>
  <c r="F47" i="19"/>
  <c r="E47" i="19"/>
  <c r="D47" i="19"/>
  <c r="C47" i="19"/>
  <c r="V46" i="19"/>
  <c r="U46" i="19"/>
  <c r="T46" i="19"/>
  <c r="S46" i="19"/>
  <c r="R46" i="19"/>
  <c r="Q46" i="19"/>
  <c r="P46" i="19"/>
  <c r="O46" i="19"/>
  <c r="N46" i="19"/>
  <c r="M46" i="19"/>
  <c r="L46" i="19"/>
  <c r="K46" i="19"/>
  <c r="J46" i="19"/>
  <c r="I46" i="19"/>
  <c r="H46" i="19"/>
  <c r="G46" i="19"/>
  <c r="F46" i="19"/>
  <c r="E46" i="19"/>
  <c r="D46" i="19"/>
  <c r="C46" i="19"/>
  <c r="V45" i="19"/>
  <c r="U45" i="19"/>
  <c r="T45" i="19"/>
  <c r="S45" i="19"/>
  <c r="R45" i="19"/>
  <c r="Q45" i="19"/>
  <c r="P45" i="19"/>
  <c r="O45" i="19"/>
  <c r="N45" i="19"/>
  <c r="M45" i="19"/>
  <c r="L45" i="19"/>
  <c r="K45" i="19"/>
  <c r="J45" i="19"/>
  <c r="I45" i="19"/>
  <c r="H45" i="19"/>
  <c r="G45" i="19"/>
  <c r="F45" i="19"/>
  <c r="E45" i="19"/>
  <c r="D45" i="19"/>
  <c r="C45" i="19"/>
  <c r="V44" i="19"/>
  <c r="U44" i="19"/>
  <c r="T44" i="19"/>
  <c r="S44" i="19"/>
  <c r="R44" i="19"/>
  <c r="Q44" i="19"/>
  <c r="P44" i="19"/>
  <c r="O44" i="19"/>
  <c r="N44" i="19"/>
  <c r="M44" i="19"/>
  <c r="L44" i="19"/>
  <c r="K44" i="19"/>
  <c r="J44" i="19"/>
  <c r="I44" i="19"/>
  <c r="H44" i="19"/>
  <c r="G44" i="19"/>
  <c r="F44" i="19"/>
  <c r="E44" i="19"/>
  <c r="D44" i="19"/>
  <c r="C44" i="19"/>
  <c r="V43" i="19"/>
  <c r="U43" i="19"/>
  <c r="T43" i="19"/>
  <c r="S43" i="19"/>
  <c r="R43" i="19"/>
  <c r="Q43" i="19"/>
  <c r="P43" i="19"/>
  <c r="O43" i="19"/>
  <c r="N43" i="19"/>
  <c r="M43" i="19"/>
  <c r="L43" i="19"/>
  <c r="K43" i="19"/>
  <c r="J43" i="19"/>
  <c r="I43" i="19"/>
  <c r="H43" i="19"/>
  <c r="G43" i="19"/>
  <c r="F43" i="19"/>
  <c r="E43" i="19"/>
  <c r="D43" i="19"/>
  <c r="C43" i="19"/>
  <c r="V42" i="19"/>
  <c r="U42" i="19"/>
  <c r="T42" i="19"/>
  <c r="S42" i="19"/>
  <c r="R42" i="19"/>
  <c r="Q42" i="19"/>
  <c r="P42" i="19"/>
  <c r="O42" i="19"/>
  <c r="N42" i="19"/>
  <c r="M42" i="19"/>
  <c r="L42" i="19"/>
  <c r="K42" i="19"/>
  <c r="J42" i="19"/>
  <c r="I42" i="19"/>
  <c r="H42" i="19"/>
  <c r="G42" i="19"/>
  <c r="F42" i="19"/>
  <c r="E42" i="19"/>
  <c r="D42" i="19"/>
  <c r="C42" i="19"/>
  <c r="V41" i="19"/>
  <c r="U41" i="19"/>
  <c r="T41" i="19"/>
  <c r="S41" i="19"/>
  <c r="R41" i="19"/>
  <c r="Q41" i="19"/>
  <c r="P41" i="19"/>
  <c r="O41" i="19"/>
  <c r="N41" i="19"/>
  <c r="M41" i="19"/>
  <c r="L41" i="19"/>
  <c r="K41" i="19"/>
  <c r="J41" i="19"/>
  <c r="I41" i="19"/>
  <c r="H41" i="19"/>
  <c r="G41" i="19"/>
  <c r="F41" i="19"/>
  <c r="E41" i="19"/>
  <c r="D41" i="19"/>
  <c r="C41" i="19"/>
  <c r="V40" i="19"/>
  <c r="U40" i="19"/>
  <c r="T40" i="19"/>
  <c r="S40" i="19"/>
  <c r="R40" i="19"/>
  <c r="Q40" i="19"/>
  <c r="P40" i="19"/>
  <c r="O40" i="19"/>
  <c r="N40" i="19"/>
  <c r="M40" i="19"/>
  <c r="L40" i="19"/>
  <c r="K40" i="19"/>
  <c r="J40" i="19"/>
  <c r="I40" i="19"/>
  <c r="H40" i="19"/>
  <c r="G40" i="19"/>
  <c r="F40" i="19"/>
  <c r="E40" i="19"/>
  <c r="D40" i="19"/>
  <c r="C40" i="19"/>
  <c r="V39" i="19"/>
  <c r="U39" i="19"/>
  <c r="T39" i="19"/>
  <c r="S39" i="19"/>
  <c r="R39" i="19"/>
  <c r="Q39" i="19"/>
  <c r="P39" i="19"/>
  <c r="O39" i="19"/>
  <c r="N39" i="19"/>
  <c r="M39" i="19"/>
  <c r="L39" i="19"/>
  <c r="K39" i="19"/>
  <c r="J39" i="19"/>
  <c r="I39" i="19"/>
  <c r="H39" i="19"/>
  <c r="G39" i="19"/>
  <c r="F39" i="19"/>
  <c r="E39" i="19"/>
  <c r="D39" i="19"/>
  <c r="C39" i="19"/>
  <c r="V38" i="19"/>
  <c r="U38" i="19"/>
  <c r="T38" i="19"/>
  <c r="S38" i="19"/>
  <c r="R38" i="19"/>
  <c r="Q38" i="19"/>
  <c r="P38" i="19"/>
  <c r="O38" i="19"/>
  <c r="N38" i="19"/>
  <c r="M38" i="19"/>
  <c r="L38" i="19"/>
  <c r="K38" i="19"/>
  <c r="J38" i="19"/>
  <c r="I38" i="19"/>
  <c r="H38" i="19"/>
  <c r="G38" i="19"/>
  <c r="F38" i="19"/>
  <c r="E38" i="19"/>
  <c r="D38" i="19"/>
  <c r="C38" i="19"/>
  <c r="V37" i="19"/>
  <c r="U37" i="19"/>
  <c r="T37" i="19"/>
  <c r="S37" i="19"/>
  <c r="R37" i="19"/>
  <c r="Q37" i="19"/>
  <c r="P37" i="19"/>
  <c r="O37" i="19"/>
  <c r="N37" i="19"/>
  <c r="M37" i="19"/>
  <c r="L37" i="19"/>
  <c r="K37" i="19"/>
  <c r="J37" i="19"/>
  <c r="I37" i="19"/>
  <c r="H37" i="19"/>
  <c r="G37" i="19"/>
  <c r="F37" i="19"/>
  <c r="E37" i="19"/>
  <c r="D37" i="19"/>
  <c r="C37" i="19"/>
  <c r="V36" i="19"/>
  <c r="U36" i="19"/>
  <c r="T36" i="19"/>
  <c r="S36" i="19"/>
  <c r="R36" i="19"/>
  <c r="Q36" i="19"/>
  <c r="P36" i="19"/>
  <c r="O36" i="19"/>
  <c r="N36" i="19"/>
  <c r="M36" i="19"/>
  <c r="L36" i="19"/>
  <c r="K36" i="19"/>
  <c r="J36" i="19"/>
  <c r="I36" i="19"/>
  <c r="H36" i="19"/>
  <c r="G36" i="19"/>
  <c r="F36" i="19"/>
  <c r="E36" i="19"/>
  <c r="D36" i="19"/>
  <c r="C36" i="19"/>
  <c r="V35" i="19"/>
  <c r="U35" i="19"/>
  <c r="T35" i="19"/>
  <c r="S35" i="19"/>
  <c r="R35" i="19"/>
  <c r="Q35" i="19"/>
  <c r="P35" i="19"/>
  <c r="O35" i="19"/>
  <c r="N35" i="19"/>
  <c r="M35" i="19"/>
  <c r="L35" i="19"/>
  <c r="K35" i="19"/>
  <c r="J35" i="19"/>
  <c r="I35" i="19"/>
  <c r="H35" i="19"/>
  <c r="G35" i="19"/>
  <c r="F35" i="19"/>
  <c r="E35" i="19"/>
  <c r="D35" i="19"/>
  <c r="C35" i="19"/>
  <c r="V34" i="19"/>
  <c r="U34" i="19"/>
  <c r="T34" i="19"/>
  <c r="S34" i="19"/>
  <c r="R34" i="19"/>
  <c r="Q34" i="19"/>
  <c r="P34" i="19"/>
  <c r="O34" i="19"/>
  <c r="N34" i="19"/>
  <c r="M34" i="19"/>
  <c r="L34" i="19"/>
  <c r="K34" i="19"/>
  <c r="J34" i="19"/>
  <c r="I34" i="19"/>
  <c r="H34" i="19"/>
  <c r="G34" i="19"/>
  <c r="F34" i="19"/>
  <c r="E34" i="19"/>
  <c r="D34" i="19"/>
  <c r="C34" i="19"/>
  <c r="V33" i="19"/>
  <c r="U33" i="19"/>
  <c r="T33" i="19"/>
  <c r="S33" i="19"/>
  <c r="R33" i="19"/>
  <c r="Q33" i="19"/>
  <c r="P33" i="19"/>
  <c r="O33" i="19"/>
  <c r="N33" i="19"/>
  <c r="M33" i="19"/>
  <c r="L33" i="19"/>
  <c r="K33" i="19"/>
  <c r="J33" i="19"/>
  <c r="I33" i="19"/>
  <c r="H33" i="19"/>
  <c r="G33" i="19"/>
  <c r="F33" i="19"/>
  <c r="E33" i="19"/>
  <c r="D33" i="19"/>
  <c r="C33" i="19"/>
  <c r="V32" i="19"/>
  <c r="U32" i="19"/>
  <c r="T32" i="19"/>
  <c r="S32" i="19"/>
  <c r="R32" i="19"/>
  <c r="Q32" i="19"/>
  <c r="P32" i="19"/>
  <c r="O32" i="19"/>
  <c r="N32" i="19"/>
  <c r="M32" i="19"/>
  <c r="L32" i="19"/>
  <c r="K32" i="19"/>
  <c r="J32" i="19"/>
  <c r="I32" i="19"/>
  <c r="H32" i="19"/>
  <c r="G32" i="19"/>
  <c r="F32" i="19"/>
  <c r="E32" i="19"/>
  <c r="D32" i="19"/>
  <c r="C32" i="19"/>
  <c r="V31" i="19"/>
  <c r="U31" i="19"/>
  <c r="T31" i="19"/>
  <c r="S31" i="19"/>
  <c r="R31" i="19"/>
  <c r="Q31" i="19"/>
  <c r="P31" i="19"/>
  <c r="O31" i="19"/>
  <c r="N31" i="19"/>
  <c r="M31" i="19"/>
  <c r="L31" i="19"/>
  <c r="K31" i="19"/>
  <c r="J31" i="19"/>
  <c r="I31" i="19"/>
  <c r="H31" i="19"/>
  <c r="G31" i="19"/>
  <c r="F31" i="19"/>
  <c r="E31" i="19"/>
  <c r="D31" i="19"/>
  <c r="C31" i="19"/>
  <c r="V30" i="19"/>
  <c r="U30" i="19"/>
  <c r="T30" i="19"/>
  <c r="S30" i="19"/>
  <c r="R30" i="19"/>
  <c r="Q30" i="19"/>
  <c r="P30" i="19"/>
  <c r="O30" i="19"/>
  <c r="N30" i="19"/>
  <c r="M30" i="19"/>
  <c r="L30" i="19"/>
  <c r="K30" i="19"/>
  <c r="J30" i="19"/>
  <c r="I30" i="19"/>
  <c r="H30" i="19"/>
  <c r="G30" i="19"/>
  <c r="F30" i="19"/>
  <c r="E30" i="19"/>
  <c r="D30" i="19"/>
  <c r="C30" i="19"/>
  <c r="V29" i="19"/>
  <c r="U29" i="19"/>
  <c r="T29" i="19"/>
  <c r="S29" i="19"/>
  <c r="R29" i="19"/>
  <c r="Q29" i="19"/>
  <c r="P29" i="19"/>
  <c r="O29" i="19"/>
  <c r="N29" i="19"/>
  <c r="M29" i="19"/>
  <c r="L29" i="19"/>
  <c r="K29" i="19"/>
  <c r="J29" i="19"/>
  <c r="I29" i="19"/>
  <c r="H29" i="19"/>
  <c r="G29" i="19"/>
  <c r="F29" i="19"/>
  <c r="E29" i="19"/>
  <c r="D29" i="19"/>
  <c r="C29" i="19"/>
  <c r="V28" i="19"/>
  <c r="U28" i="19"/>
  <c r="T28" i="19"/>
  <c r="S28" i="19"/>
  <c r="R28" i="19"/>
  <c r="Q28" i="19"/>
  <c r="P28" i="19"/>
  <c r="O28" i="19"/>
  <c r="N28" i="19"/>
  <c r="M28" i="19"/>
  <c r="L28" i="19"/>
  <c r="K28" i="19"/>
  <c r="J28" i="19"/>
  <c r="I28" i="19"/>
  <c r="H28" i="19"/>
  <c r="G28" i="19"/>
  <c r="F28" i="19"/>
  <c r="E28" i="19"/>
  <c r="D28" i="19"/>
  <c r="C28" i="19"/>
  <c r="V27" i="19"/>
  <c r="U27" i="19"/>
  <c r="T27" i="19"/>
  <c r="S27" i="19"/>
  <c r="R27" i="19"/>
  <c r="Q27" i="19"/>
  <c r="P27" i="19"/>
  <c r="O27" i="19"/>
  <c r="N27" i="19"/>
  <c r="M27" i="19"/>
  <c r="L27" i="19"/>
  <c r="K27" i="19"/>
  <c r="J27" i="19"/>
  <c r="I27" i="19"/>
  <c r="H27" i="19"/>
  <c r="G27" i="19"/>
  <c r="F27" i="19"/>
  <c r="E27" i="19"/>
  <c r="D27" i="19"/>
  <c r="C27" i="19"/>
  <c r="V26" i="19"/>
  <c r="U26" i="19"/>
  <c r="T26" i="19"/>
  <c r="S26" i="19"/>
  <c r="R26" i="19"/>
  <c r="Q26" i="19"/>
  <c r="P26" i="19"/>
  <c r="O26" i="19"/>
  <c r="N26" i="19"/>
  <c r="M26" i="19"/>
  <c r="L26" i="19"/>
  <c r="K26" i="19"/>
  <c r="J26" i="19"/>
  <c r="I26" i="19"/>
  <c r="H26" i="19"/>
  <c r="G26" i="19"/>
  <c r="F26" i="19"/>
  <c r="E26" i="19"/>
  <c r="D26" i="19"/>
  <c r="C26" i="19"/>
  <c r="V25" i="19"/>
  <c r="U25" i="19"/>
  <c r="T25" i="19"/>
  <c r="S25" i="19"/>
  <c r="R25" i="19"/>
  <c r="Q25" i="19"/>
  <c r="P25" i="19"/>
  <c r="O25" i="19"/>
  <c r="N25" i="19"/>
  <c r="M25" i="19"/>
  <c r="L25" i="19"/>
  <c r="K25" i="19"/>
  <c r="J25" i="19"/>
  <c r="I25" i="19"/>
  <c r="H25" i="19"/>
  <c r="G25" i="19"/>
  <c r="F25" i="19"/>
  <c r="E25" i="19"/>
  <c r="D25" i="19"/>
  <c r="C25" i="19"/>
  <c r="V24" i="19"/>
  <c r="U24" i="19"/>
  <c r="T24" i="19"/>
  <c r="S24" i="19"/>
  <c r="R24" i="19"/>
  <c r="Q24" i="19"/>
  <c r="P24" i="19"/>
  <c r="O24" i="19"/>
  <c r="N24" i="19"/>
  <c r="M24" i="19"/>
  <c r="L24" i="19"/>
  <c r="K24" i="19"/>
  <c r="J24" i="19"/>
  <c r="I24" i="19"/>
  <c r="H24" i="19"/>
  <c r="G24" i="19"/>
  <c r="F24" i="19"/>
  <c r="E24" i="19"/>
  <c r="D24" i="19"/>
  <c r="C24" i="19"/>
  <c r="V23" i="19"/>
  <c r="U23" i="19"/>
  <c r="T23" i="19"/>
  <c r="S23" i="19"/>
  <c r="R23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E23" i="19"/>
  <c r="D23" i="19"/>
  <c r="C23" i="19"/>
  <c r="V22" i="19"/>
  <c r="U22" i="19"/>
  <c r="T22" i="19"/>
  <c r="S22" i="19"/>
  <c r="R22" i="19"/>
  <c r="Q22" i="19"/>
  <c r="P22" i="19"/>
  <c r="O22" i="19"/>
  <c r="N22" i="19"/>
  <c r="M22" i="19"/>
  <c r="L22" i="19"/>
  <c r="K22" i="19"/>
  <c r="J22" i="19"/>
  <c r="I22" i="19"/>
  <c r="H22" i="19"/>
  <c r="G22" i="19"/>
  <c r="F22" i="19"/>
  <c r="E22" i="19"/>
  <c r="D22" i="19"/>
  <c r="C22" i="19"/>
  <c r="V21" i="19"/>
  <c r="U21" i="19"/>
  <c r="T21" i="19"/>
  <c r="S21" i="19"/>
  <c r="R21" i="19"/>
  <c r="Q21" i="19"/>
  <c r="P21" i="19"/>
  <c r="O21" i="19"/>
  <c r="N21" i="19"/>
  <c r="M21" i="19"/>
  <c r="L21" i="19"/>
  <c r="K21" i="19"/>
  <c r="J21" i="19"/>
  <c r="I21" i="19"/>
  <c r="H21" i="19"/>
  <c r="G21" i="19"/>
  <c r="F21" i="19"/>
  <c r="E21" i="19"/>
  <c r="D21" i="19"/>
  <c r="C21" i="19"/>
  <c r="V20" i="19"/>
  <c r="U20" i="19"/>
  <c r="T20" i="19"/>
  <c r="S20" i="19"/>
  <c r="R20" i="19"/>
  <c r="Q20" i="19"/>
  <c r="P20" i="19"/>
  <c r="O20" i="19"/>
  <c r="N20" i="19"/>
  <c r="M20" i="19"/>
  <c r="L20" i="19"/>
  <c r="K20" i="19"/>
  <c r="J20" i="19"/>
  <c r="I20" i="19"/>
  <c r="H20" i="19"/>
  <c r="G20" i="19"/>
  <c r="F20" i="19"/>
  <c r="E20" i="19"/>
  <c r="D20" i="19"/>
  <c r="C20" i="19"/>
  <c r="V19" i="19"/>
  <c r="U19" i="19"/>
  <c r="T19" i="19"/>
  <c r="S19" i="19"/>
  <c r="R19" i="19"/>
  <c r="Q19" i="19"/>
  <c r="P19" i="19"/>
  <c r="O19" i="19"/>
  <c r="N19" i="19"/>
  <c r="M19" i="19"/>
  <c r="L19" i="19"/>
  <c r="K19" i="19"/>
  <c r="J19" i="19"/>
  <c r="I19" i="19"/>
  <c r="H19" i="19"/>
  <c r="G19" i="19"/>
  <c r="F19" i="19"/>
  <c r="E19" i="19"/>
  <c r="D19" i="19"/>
  <c r="C19" i="19"/>
  <c r="V18" i="19"/>
  <c r="U18" i="19"/>
  <c r="T18" i="19"/>
  <c r="S18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D18" i="19"/>
  <c r="C18" i="19"/>
  <c r="V17" i="19"/>
  <c r="U17" i="19"/>
  <c r="T17" i="19"/>
  <c r="S17" i="19"/>
  <c r="R17" i="19"/>
  <c r="Q17" i="19"/>
  <c r="P17" i="19"/>
  <c r="O17" i="19"/>
  <c r="N17" i="19"/>
  <c r="M17" i="19"/>
  <c r="L17" i="19"/>
  <c r="K17" i="19"/>
  <c r="J17" i="19"/>
  <c r="I17" i="19"/>
  <c r="H17" i="19"/>
  <c r="G17" i="19"/>
  <c r="F17" i="19"/>
  <c r="E17" i="19"/>
  <c r="D17" i="19"/>
  <c r="C17" i="19"/>
  <c r="V16" i="19"/>
  <c r="U16" i="19"/>
  <c r="T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E16" i="19"/>
  <c r="D16" i="19"/>
  <c r="C16" i="19"/>
  <c r="V15" i="19"/>
  <c r="U15" i="19"/>
  <c r="T15" i="19"/>
  <c r="S15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E15" i="19"/>
  <c r="D15" i="19"/>
  <c r="C15" i="19"/>
  <c r="V14" i="19"/>
  <c r="U14" i="19"/>
  <c r="T14" i="19"/>
  <c r="S14" i="19"/>
  <c r="R14" i="19"/>
  <c r="Q14" i="19"/>
  <c r="P14" i="19"/>
  <c r="O14" i="19"/>
  <c r="N14" i="19"/>
  <c r="M14" i="19"/>
  <c r="L14" i="19"/>
  <c r="K14" i="19"/>
  <c r="J14" i="19"/>
  <c r="I14" i="19"/>
  <c r="H14" i="19"/>
  <c r="G14" i="19"/>
  <c r="F14" i="19"/>
  <c r="E14" i="19"/>
  <c r="D14" i="19"/>
  <c r="C14" i="19"/>
  <c r="V13" i="19"/>
  <c r="U13" i="19"/>
  <c r="T13" i="19"/>
  <c r="S13" i="19"/>
  <c r="R13" i="19"/>
  <c r="Q13" i="19"/>
  <c r="P13" i="19"/>
  <c r="O13" i="19"/>
  <c r="N13" i="19"/>
  <c r="M13" i="19"/>
  <c r="L13" i="19"/>
  <c r="K13" i="19"/>
  <c r="J13" i="19"/>
  <c r="I13" i="19"/>
  <c r="H13" i="19"/>
  <c r="G13" i="19"/>
  <c r="F13" i="19"/>
  <c r="E13" i="19"/>
  <c r="D13" i="19"/>
  <c r="C13" i="19"/>
  <c r="V12" i="19"/>
  <c r="U12" i="19"/>
  <c r="T12" i="19"/>
  <c r="S12" i="19"/>
  <c r="R12" i="19"/>
  <c r="Q12" i="19"/>
  <c r="P12" i="19"/>
  <c r="O12" i="19"/>
  <c r="N12" i="19"/>
  <c r="M12" i="19"/>
  <c r="L12" i="19"/>
  <c r="K12" i="19"/>
  <c r="J12" i="19"/>
  <c r="I12" i="19"/>
  <c r="H12" i="19"/>
  <c r="G12" i="19"/>
  <c r="F12" i="19"/>
  <c r="E12" i="19"/>
  <c r="D12" i="19"/>
  <c r="C12" i="19"/>
  <c r="V11" i="19"/>
  <c r="U11" i="19"/>
  <c r="T11" i="19"/>
  <c r="S11" i="19"/>
  <c r="R11" i="19"/>
  <c r="Q11" i="19"/>
  <c r="P11" i="19"/>
  <c r="O11" i="19"/>
  <c r="N11" i="19"/>
  <c r="M11" i="19"/>
  <c r="L11" i="19"/>
  <c r="K11" i="19"/>
  <c r="J11" i="19"/>
  <c r="I11" i="19"/>
  <c r="H11" i="19"/>
  <c r="G11" i="19"/>
  <c r="F11" i="19"/>
  <c r="E11" i="19"/>
  <c r="D11" i="19"/>
  <c r="C11" i="19"/>
  <c r="V10" i="19"/>
  <c r="U10" i="19"/>
  <c r="T10" i="19"/>
  <c r="S10" i="19"/>
  <c r="R10" i="19"/>
  <c r="Q10" i="19"/>
  <c r="P10" i="19"/>
  <c r="O10" i="19"/>
  <c r="N10" i="19"/>
  <c r="M10" i="19"/>
  <c r="L10" i="19"/>
  <c r="K10" i="19"/>
  <c r="J10" i="19"/>
  <c r="I10" i="19"/>
  <c r="H10" i="19"/>
  <c r="G10" i="19"/>
  <c r="F10" i="19"/>
  <c r="E10" i="19"/>
  <c r="D10" i="19"/>
  <c r="C10" i="19"/>
  <c r="V9" i="19"/>
  <c r="U9" i="19"/>
  <c r="T9" i="19"/>
  <c r="S9" i="19"/>
  <c r="R9" i="19"/>
  <c r="Q9" i="19"/>
  <c r="P9" i="19"/>
  <c r="O9" i="19"/>
  <c r="N9" i="19"/>
  <c r="M9" i="19"/>
  <c r="L9" i="19"/>
  <c r="K9" i="19"/>
  <c r="J9" i="19"/>
  <c r="I9" i="19"/>
  <c r="H9" i="19"/>
  <c r="G9" i="19"/>
  <c r="F9" i="19"/>
  <c r="E9" i="19"/>
  <c r="D9" i="19"/>
  <c r="C9" i="19"/>
  <c r="V8" i="19"/>
  <c r="U8" i="19"/>
  <c r="T8" i="19"/>
  <c r="S8" i="19"/>
  <c r="R8" i="19"/>
  <c r="Q8" i="19"/>
  <c r="P8" i="19"/>
  <c r="O8" i="19"/>
  <c r="N8" i="19"/>
  <c r="M8" i="19"/>
  <c r="L8" i="19"/>
  <c r="K8" i="19"/>
  <c r="J8" i="19"/>
  <c r="I8" i="19"/>
  <c r="H8" i="19"/>
  <c r="G8" i="19"/>
  <c r="F8" i="19"/>
  <c r="E8" i="19"/>
  <c r="D8" i="19"/>
  <c r="C8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C7" i="19"/>
  <c r="V6" i="19"/>
  <c r="U6" i="19"/>
  <c r="T6" i="19"/>
  <c r="S6" i="19"/>
  <c r="R6" i="19"/>
  <c r="Q6" i="19"/>
  <c r="P6" i="19"/>
  <c r="O6" i="19"/>
  <c r="N6" i="19"/>
  <c r="M6" i="19"/>
  <c r="L6" i="19"/>
  <c r="K6" i="19"/>
  <c r="J6" i="19"/>
  <c r="I6" i="19"/>
  <c r="H6" i="19"/>
  <c r="G6" i="19"/>
  <c r="F6" i="19"/>
  <c r="E6" i="19"/>
  <c r="D6" i="19"/>
  <c r="C6" i="19"/>
  <c r="Q58" i="18"/>
  <c r="P58" i="18"/>
  <c r="O58" i="18"/>
  <c r="N58" i="18"/>
  <c r="M58" i="18"/>
  <c r="L58" i="18"/>
  <c r="K58" i="18"/>
  <c r="J58" i="18"/>
  <c r="I58" i="18"/>
  <c r="H58" i="18"/>
  <c r="G58" i="18"/>
  <c r="F58" i="18"/>
  <c r="E58" i="18"/>
  <c r="D58" i="18"/>
  <c r="C58" i="18"/>
  <c r="Q57" i="18"/>
  <c r="P57" i="18"/>
  <c r="O57" i="18"/>
  <c r="N57" i="18"/>
  <c r="M57" i="18"/>
  <c r="L57" i="18"/>
  <c r="K57" i="18"/>
  <c r="J57" i="18"/>
  <c r="I57" i="18"/>
  <c r="H57" i="18"/>
  <c r="G57" i="18"/>
  <c r="F57" i="18"/>
  <c r="E57" i="18"/>
  <c r="D57" i="18"/>
  <c r="C57" i="18"/>
  <c r="Q56" i="18"/>
  <c r="P56" i="18"/>
  <c r="O56" i="18"/>
  <c r="N56" i="18"/>
  <c r="M56" i="18"/>
  <c r="L56" i="18"/>
  <c r="K56" i="18"/>
  <c r="J56" i="18"/>
  <c r="I56" i="18"/>
  <c r="H56" i="18"/>
  <c r="G56" i="18"/>
  <c r="F56" i="18"/>
  <c r="E56" i="18"/>
  <c r="D56" i="18"/>
  <c r="C56" i="18"/>
  <c r="Q55" i="18"/>
  <c r="P55" i="18"/>
  <c r="O55" i="18"/>
  <c r="N55" i="18"/>
  <c r="M55" i="18"/>
  <c r="L55" i="18"/>
  <c r="K55" i="18"/>
  <c r="J55" i="18"/>
  <c r="I55" i="18"/>
  <c r="H55" i="18"/>
  <c r="G55" i="18"/>
  <c r="F55" i="18"/>
  <c r="E55" i="18"/>
  <c r="D55" i="18"/>
  <c r="C55" i="18"/>
  <c r="Q54" i="18"/>
  <c r="P54" i="18"/>
  <c r="O54" i="18"/>
  <c r="N54" i="18"/>
  <c r="M54" i="18"/>
  <c r="L54" i="18"/>
  <c r="K54" i="18"/>
  <c r="J54" i="18"/>
  <c r="I54" i="18"/>
  <c r="H54" i="18"/>
  <c r="G54" i="18"/>
  <c r="F54" i="18"/>
  <c r="E54" i="18"/>
  <c r="D54" i="18"/>
  <c r="C54" i="18"/>
  <c r="Q53" i="18"/>
  <c r="P53" i="18"/>
  <c r="O53" i="18"/>
  <c r="N53" i="18"/>
  <c r="M53" i="18"/>
  <c r="L53" i="18"/>
  <c r="K53" i="18"/>
  <c r="J53" i="18"/>
  <c r="I53" i="18"/>
  <c r="H53" i="18"/>
  <c r="G53" i="18"/>
  <c r="F53" i="18"/>
  <c r="E53" i="18"/>
  <c r="D53" i="18"/>
  <c r="C53" i="18"/>
  <c r="Q52" i="18"/>
  <c r="P52" i="18"/>
  <c r="O52" i="18"/>
  <c r="N52" i="18"/>
  <c r="M52" i="18"/>
  <c r="L52" i="18"/>
  <c r="K52" i="18"/>
  <c r="J52" i="18"/>
  <c r="I52" i="18"/>
  <c r="H52" i="18"/>
  <c r="G52" i="18"/>
  <c r="F52" i="18"/>
  <c r="E52" i="18"/>
  <c r="D52" i="18"/>
  <c r="C52" i="18"/>
  <c r="Q51" i="18"/>
  <c r="P51" i="18"/>
  <c r="O51" i="18"/>
  <c r="N51" i="18"/>
  <c r="M51" i="18"/>
  <c r="L51" i="18"/>
  <c r="K51" i="18"/>
  <c r="J51" i="18"/>
  <c r="I51" i="18"/>
  <c r="H51" i="18"/>
  <c r="G51" i="18"/>
  <c r="F51" i="18"/>
  <c r="E51" i="18"/>
  <c r="D51" i="18"/>
  <c r="C51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E50" i="18"/>
  <c r="D50" i="18"/>
  <c r="C50" i="18"/>
  <c r="Q49" i="18"/>
  <c r="P49" i="18"/>
  <c r="O49" i="18"/>
  <c r="N49" i="18"/>
  <c r="M49" i="18"/>
  <c r="L49" i="18"/>
  <c r="K49" i="18"/>
  <c r="J49" i="18"/>
  <c r="I49" i="18"/>
  <c r="H49" i="18"/>
  <c r="G49" i="18"/>
  <c r="F49" i="18"/>
  <c r="E49" i="18"/>
  <c r="D49" i="18"/>
  <c r="C49" i="18"/>
  <c r="Q48" i="18"/>
  <c r="P48" i="18"/>
  <c r="O48" i="18"/>
  <c r="N48" i="18"/>
  <c r="M48" i="18"/>
  <c r="L48" i="18"/>
  <c r="K48" i="18"/>
  <c r="J48" i="18"/>
  <c r="I48" i="18"/>
  <c r="H48" i="18"/>
  <c r="G48" i="18"/>
  <c r="F48" i="18"/>
  <c r="E48" i="18"/>
  <c r="D48" i="18"/>
  <c r="C48" i="18"/>
  <c r="Q47" i="18"/>
  <c r="P47" i="18"/>
  <c r="O47" i="18"/>
  <c r="N47" i="18"/>
  <c r="M47" i="18"/>
  <c r="L47" i="18"/>
  <c r="K47" i="18"/>
  <c r="J47" i="18"/>
  <c r="I47" i="18"/>
  <c r="H47" i="18"/>
  <c r="G47" i="18"/>
  <c r="F47" i="18"/>
  <c r="E47" i="18"/>
  <c r="D47" i="18"/>
  <c r="C47" i="18"/>
  <c r="Q46" i="18"/>
  <c r="P46" i="18"/>
  <c r="O46" i="18"/>
  <c r="N46" i="18"/>
  <c r="M46" i="18"/>
  <c r="L46" i="18"/>
  <c r="K46" i="18"/>
  <c r="J46" i="18"/>
  <c r="I46" i="18"/>
  <c r="H46" i="18"/>
  <c r="G46" i="18"/>
  <c r="F46" i="18"/>
  <c r="E46" i="18"/>
  <c r="D46" i="18"/>
  <c r="C46" i="18"/>
  <c r="Q45" i="18"/>
  <c r="P45" i="18"/>
  <c r="O45" i="18"/>
  <c r="N45" i="18"/>
  <c r="M45" i="18"/>
  <c r="L45" i="18"/>
  <c r="K45" i="18"/>
  <c r="J45" i="18"/>
  <c r="I45" i="18"/>
  <c r="H45" i="18"/>
  <c r="G45" i="18"/>
  <c r="F45" i="18"/>
  <c r="E45" i="18"/>
  <c r="D45" i="18"/>
  <c r="C45" i="18"/>
  <c r="Q44" i="18"/>
  <c r="P44" i="18"/>
  <c r="O44" i="18"/>
  <c r="N44" i="18"/>
  <c r="M44" i="18"/>
  <c r="L44" i="18"/>
  <c r="K44" i="18"/>
  <c r="J44" i="18"/>
  <c r="I44" i="18"/>
  <c r="H44" i="18"/>
  <c r="G44" i="18"/>
  <c r="F44" i="18"/>
  <c r="E44" i="18"/>
  <c r="D44" i="18"/>
  <c r="C44" i="18"/>
  <c r="Q43" i="18"/>
  <c r="P43" i="18"/>
  <c r="O43" i="18"/>
  <c r="N43" i="18"/>
  <c r="M43" i="18"/>
  <c r="L43" i="18"/>
  <c r="K43" i="18"/>
  <c r="J43" i="18"/>
  <c r="I43" i="18"/>
  <c r="H43" i="18"/>
  <c r="G43" i="18"/>
  <c r="F43" i="18"/>
  <c r="E43" i="18"/>
  <c r="D43" i="18"/>
  <c r="C43" i="18"/>
  <c r="Q42" i="18"/>
  <c r="P42" i="18"/>
  <c r="O42" i="18"/>
  <c r="N42" i="18"/>
  <c r="M42" i="18"/>
  <c r="L42" i="18"/>
  <c r="K42" i="18"/>
  <c r="J42" i="18"/>
  <c r="I42" i="18"/>
  <c r="H42" i="18"/>
  <c r="G42" i="18"/>
  <c r="F42" i="18"/>
  <c r="E42" i="18"/>
  <c r="D42" i="18"/>
  <c r="C42" i="18"/>
  <c r="Q41" i="18"/>
  <c r="P41" i="18"/>
  <c r="O41" i="18"/>
  <c r="N41" i="18"/>
  <c r="M41" i="18"/>
  <c r="L41" i="18"/>
  <c r="K41" i="18"/>
  <c r="J41" i="18"/>
  <c r="I41" i="18"/>
  <c r="H41" i="18"/>
  <c r="G41" i="18"/>
  <c r="F41" i="18"/>
  <c r="E41" i="18"/>
  <c r="D41" i="18"/>
  <c r="C41" i="18"/>
  <c r="Q40" i="18"/>
  <c r="P40" i="18"/>
  <c r="O40" i="18"/>
  <c r="N40" i="18"/>
  <c r="M40" i="18"/>
  <c r="L40" i="18"/>
  <c r="K40" i="18"/>
  <c r="J40" i="18"/>
  <c r="I40" i="18"/>
  <c r="H40" i="18"/>
  <c r="G40" i="18"/>
  <c r="F40" i="18"/>
  <c r="E40" i="18"/>
  <c r="D40" i="18"/>
  <c r="C40" i="18"/>
  <c r="Q39" i="18"/>
  <c r="P39" i="18"/>
  <c r="O39" i="18"/>
  <c r="N39" i="18"/>
  <c r="M39" i="18"/>
  <c r="L39" i="18"/>
  <c r="K39" i="18"/>
  <c r="J39" i="18"/>
  <c r="I39" i="18"/>
  <c r="H39" i="18"/>
  <c r="G39" i="18"/>
  <c r="F39" i="18"/>
  <c r="E39" i="18"/>
  <c r="D39" i="18"/>
  <c r="C39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D38" i="18"/>
  <c r="C38" i="18"/>
  <c r="Q37" i="18"/>
  <c r="P37" i="18"/>
  <c r="O37" i="18"/>
  <c r="N37" i="18"/>
  <c r="M37" i="18"/>
  <c r="L37" i="18"/>
  <c r="K37" i="18"/>
  <c r="J37" i="18"/>
  <c r="I37" i="18"/>
  <c r="H37" i="18"/>
  <c r="G37" i="18"/>
  <c r="F37" i="18"/>
  <c r="E37" i="18"/>
  <c r="D37" i="18"/>
  <c r="C37" i="18"/>
  <c r="Q36" i="18"/>
  <c r="P36" i="18"/>
  <c r="O36" i="18"/>
  <c r="N36" i="18"/>
  <c r="M36" i="18"/>
  <c r="L36" i="18"/>
  <c r="K36" i="18"/>
  <c r="J36" i="18"/>
  <c r="I36" i="18"/>
  <c r="H36" i="18"/>
  <c r="G36" i="18"/>
  <c r="F36" i="18"/>
  <c r="E36" i="18"/>
  <c r="D36" i="18"/>
  <c r="C36" i="18"/>
  <c r="Q35" i="18"/>
  <c r="P35" i="18"/>
  <c r="O35" i="18"/>
  <c r="N35" i="18"/>
  <c r="M35" i="18"/>
  <c r="L35" i="18"/>
  <c r="K35" i="18"/>
  <c r="J35" i="18"/>
  <c r="I35" i="18"/>
  <c r="H35" i="18"/>
  <c r="G35" i="18"/>
  <c r="F35" i="18"/>
  <c r="E35" i="18"/>
  <c r="D35" i="18"/>
  <c r="C35" i="18"/>
  <c r="Q34" i="18"/>
  <c r="P34" i="18"/>
  <c r="O34" i="18"/>
  <c r="N34" i="18"/>
  <c r="M34" i="18"/>
  <c r="L34" i="18"/>
  <c r="K34" i="18"/>
  <c r="J34" i="18"/>
  <c r="I34" i="18"/>
  <c r="H34" i="18"/>
  <c r="G34" i="18"/>
  <c r="F34" i="18"/>
  <c r="E34" i="18"/>
  <c r="D34" i="18"/>
  <c r="C34" i="18"/>
  <c r="Q33" i="18"/>
  <c r="P33" i="18"/>
  <c r="O33" i="18"/>
  <c r="N33" i="18"/>
  <c r="M33" i="18"/>
  <c r="L33" i="18"/>
  <c r="K33" i="18"/>
  <c r="J33" i="18"/>
  <c r="I33" i="18"/>
  <c r="H33" i="18"/>
  <c r="G33" i="18"/>
  <c r="F33" i="18"/>
  <c r="E33" i="18"/>
  <c r="D33" i="18"/>
  <c r="C33" i="18"/>
  <c r="Q32" i="18"/>
  <c r="P32" i="18"/>
  <c r="O32" i="18"/>
  <c r="N32" i="18"/>
  <c r="M32" i="18"/>
  <c r="L32" i="18"/>
  <c r="K32" i="18"/>
  <c r="J32" i="18"/>
  <c r="I32" i="18"/>
  <c r="H32" i="18"/>
  <c r="G32" i="18"/>
  <c r="F32" i="18"/>
  <c r="E32" i="18"/>
  <c r="D32" i="18"/>
  <c r="C32" i="18"/>
  <c r="Q31" i="18"/>
  <c r="P31" i="18"/>
  <c r="O31" i="18"/>
  <c r="N31" i="18"/>
  <c r="M31" i="18"/>
  <c r="L31" i="18"/>
  <c r="K31" i="18"/>
  <c r="J31" i="18"/>
  <c r="I31" i="18"/>
  <c r="H31" i="18"/>
  <c r="G31" i="18"/>
  <c r="F31" i="18"/>
  <c r="E31" i="18"/>
  <c r="D31" i="18"/>
  <c r="C31" i="18"/>
  <c r="Q30" i="18"/>
  <c r="P30" i="18"/>
  <c r="O30" i="18"/>
  <c r="N30" i="18"/>
  <c r="M30" i="18"/>
  <c r="L30" i="18"/>
  <c r="K30" i="18"/>
  <c r="J30" i="18"/>
  <c r="I30" i="18"/>
  <c r="H30" i="18"/>
  <c r="G30" i="18"/>
  <c r="F30" i="18"/>
  <c r="E30" i="18"/>
  <c r="D30" i="18"/>
  <c r="C30" i="18"/>
  <c r="Q29" i="18"/>
  <c r="P29" i="18"/>
  <c r="O29" i="18"/>
  <c r="N29" i="18"/>
  <c r="M29" i="18"/>
  <c r="L29" i="18"/>
  <c r="K29" i="18"/>
  <c r="J29" i="18"/>
  <c r="I29" i="18"/>
  <c r="H29" i="18"/>
  <c r="G29" i="18"/>
  <c r="F29" i="18"/>
  <c r="E29" i="18"/>
  <c r="D29" i="18"/>
  <c r="C29" i="18"/>
  <c r="Q28" i="18"/>
  <c r="P28" i="18"/>
  <c r="O28" i="18"/>
  <c r="N28" i="18"/>
  <c r="M28" i="18"/>
  <c r="L28" i="18"/>
  <c r="K28" i="18"/>
  <c r="J28" i="18"/>
  <c r="I28" i="18"/>
  <c r="H28" i="18"/>
  <c r="G28" i="18"/>
  <c r="F28" i="18"/>
  <c r="E28" i="18"/>
  <c r="D28" i="18"/>
  <c r="C28" i="18"/>
  <c r="Q27" i="18"/>
  <c r="P27" i="18"/>
  <c r="O27" i="18"/>
  <c r="N27" i="18"/>
  <c r="M27" i="18"/>
  <c r="L27" i="18"/>
  <c r="K27" i="18"/>
  <c r="J27" i="18"/>
  <c r="I27" i="18"/>
  <c r="H27" i="18"/>
  <c r="G27" i="18"/>
  <c r="F27" i="18"/>
  <c r="E27" i="18"/>
  <c r="D27" i="18"/>
  <c r="C27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E26" i="18"/>
  <c r="D26" i="18"/>
  <c r="C26" i="18"/>
  <c r="Q25" i="18"/>
  <c r="P25" i="18"/>
  <c r="O25" i="18"/>
  <c r="N25" i="18"/>
  <c r="M25" i="18"/>
  <c r="L25" i="18"/>
  <c r="K25" i="18"/>
  <c r="J25" i="18"/>
  <c r="I25" i="18"/>
  <c r="H25" i="18"/>
  <c r="G25" i="18"/>
  <c r="F25" i="18"/>
  <c r="E25" i="18"/>
  <c r="D25" i="18"/>
  <c r="C25" i="18"/>
  <c r="Q24" i="18"/>
  <c r="P24" i="18"/>
  <c r="O24" i="18"/>
  <c r="N24" i="18"/>
  <c r="M24" i="18"/>
  <c r="L24" i="18"/>
  <c r="K24" i="18"/>
  <c r="J24" i="18"/>
  <c r="I24" i="18"/>
  <c r="H24" i="18"/>
  <c r="G24" i="18"/>
  <c r="F24" i="18"/>
  <c r="E24" i="18"/>
  <c r="D24" i="18"/>
  <c r="C24" i="18"/>
  <c r="Q23" i="18"/>
  <c r="P23" i="18"/>
  <c r="O23" i="18"/>
  <c r="N23" i="18"/>
  <c r="M23" i="18"/>
  <c r="L23" i="18"/>
  <c r="K23" i="18"/>
  <c r="J23" i="18"/>
  <c r="I23" i="18"/>
  <c r="H23" i="18"/>
  <c r="G23" i="18"/>
  <c r="F23" i="18"/>
  <c r="E23" i="18"/>
  <c r="D23" i="18"/>
  <c r="C23" i="18"/>
  <c r="Q22" i="18"/>
  <c r="P22" i="18"/>
  <c r="O22" i="18"/>
  <c r="N22" i="18"/>
  <c r="M22" i="18"/>
  <c r="L22" i="18"/>
  <c r="K22" i="18"/>
  <c r="J22" i="18"/>
  <c r="I22" i="18"/>
  <c r="H22" i="18"/>
  <c r="G22" i="18"/>
  <c r="F22" i="18"/>
  <c r="E22" i="18"/>
  <c r="D22" i="18"/>
  <c r="C22" i="18"/>
  <c r="Q21" i="18"/>
  <c r="P21" i="18"/>
  <c r="O21" i="18"/>
  <c r="N21" i="18"/>
  <c r="M21" i="18"/>
  <c r="L21" i="18"/>
  <c r="K21" i="18"/>
  <c r="J21" i="18"/>
  <c r="I21" i="18"/>
  <c r="H21" i="18"/>
  <c r="G21" i="18"/>
  <c r="F21" i="18"/>
  <c r="E21" i="18"/>
  <c r="D21" i="18"/>
  <c r="C21" i="18"/>
  <c r="Q20" i="18"/>
  <c r="P20" i="18"/>
  <c r="O20" i="18"/>
  <c r="N20" i="18"/>
  <c r="M20" i="18"/>
  <c r="L20" i="18"/>
  <c r="K20" i="18"/>
  <c r="J20" i="18"/>
  <c r="I20" i="18"/>
  <c r="H20" i="18"/>
  <c r="G20" i="18"/>
  <c r="F20" i="18"/>
  <c r="E20" i="18"/>
  <c r="D20" i="18"/>
  <c r="C20" i="18"/>
  <c r="Q19" i="18"/>
  <c r="P19" i="18"/>
  <c r="O19" i="18"/>
  <c r="N19" i="18"/>
  <c r="M19" i="18"/>
  <c r="L19" i="18"/>
  <c r="K19" i="18"/>
  <c r="J19" i="18"/>
  <c r="I19" i="18"/>
  <c r="H19" i="18"/>
  <c r="G19" i="18"/>
  <c r="F19" i="18"/>
  <c r="E19" i="18"/>
  <c r="D19" i="18"/>
  <c r="C19" i="18"/>
  <c r="Q18" i="18"/>
  <c r="P18" i="18"/>
  <c r="O18" i="18"/>
  <c r="N18" i="18"/>
  <c r="M18" i="18"/>
  <c r="L18" i="18"/>
  <c r="K18" i="18"/>
  <c r="J18" i="18"/>
  <c r="I18" i="18"/>
  <c r="H18" i="18"/>
  <c r="G18" i="18"/>
  <c r="F18" i="18"/>
  <c r="E18" i="18"/>
  <c r="D18" i="18"/>
  <c r="C18" i="18"/>
  <c r="Q17" i="18"/>
  <c r="P17" i="18"/>
  <c r="O17" i="18"/>
  <c r="N17" i="18"/>
  <c r="M17" i="18"/>
  <c r="L17" i="18"/>
  <c r="K17" i="18"/>
  <c r="J17" i="18"/>
  <c r="I17" i="18"/>
  <c r="H17" i="18"/>
  <c r="G17" i="18"/>
  <c r="F17" i="18"/>
  <c r="E17" i="18"/>
  <c r="D17" i="18"/>
  <c r="C17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Q15" i="18"/>
  <c r="P15" i="18"/>
  <c r="O15" i="18"/>
  <c r="N15" i="18"/>
  <c r="M15" i="18"/>
  <c r="L15" i="18"/>
  <c r="K15" i="18"/>
  <c r="J15" i="18"/>
  <c r="I15" i="18"/>
  <c r="H15" i="18"/>
  <c r="G15" i="18"/>
  <c r="F15" i="18"/>
  <c r="E15" i="18"/>
  <c r="D15" i="18"/>
  <c r="C15" i="18"/>
  <c r="Q14" i="18"/>
  <c r="P14" i="18"/>
  <c r="O14" i="18"/>
  <c r="N14" i="18"/>
  <c r="M14" i="18"/>
  <c r="L14" i="18"/>
  <c r="K14" i="18"/>
  <c r="J14" i="18"/>
  <c r="I14" i="18"/>
  <c r="H14" i="18"/>
  <c r="G14" i="18"/>
  <c r="F14" i="18"/>
  <c r="E14" i="18"/>
  <c r="D14" i="18"/>
  <c r="C14" i="18"/>
  <c r="Q13" i="18"/>
  <c r="P13" i="18"/>
  <c r="O13" i="18"/>
  <c r="N13" i="18"/>
  <c r="M13" i="18"/>
  <c r="L13" i="18"/>
  <c r="K13" i="18"/>
  <c r="J13" i="18"/>
  <c r="I13" i="18"/>
  <c r="H13" i="18"/>
  <c r="G13" i="18"/>
  <c r="F13" i="18"/>
  <c r="E13" i="18"/>
  <c r="D13" i="18"/>
  <c r="C13" i="18"/>
  <c r="Q12" i="18"/>
  <c r="P12" i="18"/>
  <c r="O12" i="18"/>
  <c r="N12" i="18"/>
  <c r="M12" i="18"/>
  <c r="L12" i="18"/>
  <c r="K12" i="18"/>
  <c r="J12" i="18"/>
  <c r="I12" i="18"/>
  <c r="H12" i="18"/>
  <c r="G12" i="18"/>
  <c r="F12" i="18"/>
  <c r="E12" i="18"/>
  <c r="D12" i="18"/>
  <c r="C12" i="18"/>
  <c r="Q11" i="18"/>
  <c r="P11" i="18"/>
  <c r="O11" i="18"/>
  <c r="N11" i="18"/>
  <c r="M11" i="18"/>
  <c r="L11" i="18"/>
  <c r="K11" i="18"/>
  <c r="J11" i="18"/>
  <c r="I11" i="18"/>
  <c r="H11" i="18"/>
  <c r="G11" i="18"/>
  <c r="F11" i="18"/>
  <c r="E11" i="18"/>
  <c r="D11" i="18"/>
  <c r="C11" i="18"/>
  <c r="Q10" i="18"/>
  <c r="P10" i="18"/>
  <c r="O10" i="18"/>
  <c r="N10" i="18"/>
  <c r="M10" i="18"/>
  <c r="L10" i="18"/>
  <c r="K10" i="18"/>
  <c r="J10" i="18"/>
  <c r="I10" i="18"/>
  <c r="H10" i="18"/>
  <c r="G10" i="18"/>
  <c r="F10" i="18"/>
  <c r="E10" i="18"/>
  <c r="D10" i="18"/>
  <c r="C10" i="18"/>
  <c r="Q9" i="18"/>
  <c r="P9" i="18"/>
  <c r="O9" i="18"/>
  <c r="N9" i="18"/>
  <c r="M9" i="18"/>
  <c r="L9" i="18"/>
  <c r="K9" i="18"/>
  <c r="J9" i="18"/>
  <c r="I9" i="18"/>
  <c r="H9" i="18"/>
  <c r="G9" i="18"/>
  <c r="F9" i="18"/>
  <c r="E9" i="18"/>
  <c r="D9" i="18"/>
  <c r="C9" i="18"/>
  <c r="Q8" i="18"/>
  <c r="P8" i="18"/>
  <c r="O8" i="18"/>
  <c r="N8" i="18"/>
  <c r="M8" i="18"/>
  <c r="L8" i="18"/>
  <c r="K8" i="18"/>
  <c r="J8" i="18"/>
  <c r="I8" i="18"/>
  <c r="H8" i="18"/>
  <c r="G8" i="18"/>
  <c r="F8" i="18"/>
  <c r="E8" i="18"/>
  <c r="D8" i="18"/>
  <c r="C8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C7" i="18"/>
  <c r="Q6" i="18"/>
  <c r="P6" i="18"/>
  <c r="O6" i="18"/>
  <c r="N6" i="18"/>
  <c r="M6" i="18"/>
  <c r="L6" i="18"/>
  <c r="K6" i="18"/>
  <c r="J6" i="18"/>
  <c r="I6" i="18"/>
  <c r="H6" i="18"/>
  <c r="G6" i="18"/>
  <c r="F6" i="18"/>
  <c r="E6" i="18"/>
  <c r="D6" i="18"/>
  <c r="C6" i="18"/>
  <c r="Q58" i="17"/>
  <c r="P58" i="17"/>
  <c r="O58" i="17"/>
  <c r="N58" i="17"/>
  <c r="M58" i="17"/>
  <c r="L58" i="17"/>
  <c r="K58" i="17"/>
  <c r="J58" i="17"/>
  <c r="I58" i="17"/>
  <c r="H58" i="17"/>
  <c r="G58" i="17"/>
  <c r="F58" i="17"/>
  <c r="E58" i="17"/>
  <c r="D58" i="17"/>
  <c r="C58" i="17"/>
  <c r="Q57" i="17"/>
  <c r="P57" i="17"/>
  <c r="O57" i="17"/>
  <c r="N57" i="17"/>
  <c r="M57" i="17"/>
  <c r="L57" i="17"/>
  <c r="K57" i="17"/>
  <c r="J57" i="17"/>
  <c r="I57" i="17"/>
  <c r="H57" i="17"/>
  <c r="G57" i="17"/>
  <c r="F57" i="17"/>
  <c r="E57" i="17"/>
  <c r="D57" i="17"/>
  <c r="C57" i="17"/>
  <c r="Q56" i="17"/>
  <c r="P56" i="17"/>
  <c r="O56" i="17"/>
  <c r="N56" i="17"/>
  <c r="M56" i="17"/>
  <c r="L56" i="17"/>
  <c r="K56" i="17"/>
  <c r="J56" i="17"/>
  <c r="I56" i="17"/>
  <c r="H56" i="17"/>
  <c r="G56" i="17"/>
  <c r="F56" i="17"/>
  <c r="E56" i="17"/>
  <c r="D56" i="17"/>
  <c r="C56" i="17"/>
  <c r="Q55" i="17"/>
  <c r="P55" i="17"/>
  <c r="O55" i="17"/>
  <c r="N55" i="17"/>
  <c r="M55" i="17"/>
  <c r="L55" i="17"/>
  <c r="K55" i="17"/>
  <c r="J55" i="17"/>
  <c r="I55" i="17"/>
  <c r="H55" i="17"/>
  <c r="G55" i="17"/>
  <c r="F55" i="17"/>
  <c r="E55" i="17"/>
  <c r="D55" i="17"/>
  <c r="C55" i="17"/>
  <c r="Q54" i="17"/>
  <c r="P54" i="17"/>
  <c r="O54" i="17"/>
  <c r="N54" i="17"/>
  <c r="M54" i="17"/>
  <c r="L54" i="17"/>
  <c r="K54" i="17"/>
  <c r="J54" i="17"/>
  <c r="I54" i="17"/>
  <c r="H54" i="17"/>
  <c r="G54" i="17"/>
  <c r="F54" i="17"/>
  <c r="E54" i="17"/>
  <c r="D54" i="17"/>
  <c r="C54" i="17"/>
  <c r="Q53" i="17"/>
  <c r="P53" i="17"/>
  <c r="O53" i="17"/>
  <c r="N53" i="17"/>
  <c r="M53" i="17"/>
  <c r="L53" i="17"/>
  <c r="K53" i="17"/>
  <c r="J53" i="17"/>
  <c r="I53" i="17"/>
  <c r="H53" i="17"/>
  <c r="G53" i="17"/>
  <c r="F53" i="17"/>
  <c r="E53" i="17"/>
  <c r="D53" i="17"/>
  <c r="C53" i="17"/>
  <c r="Q52" i="17"/>
  <c r="P52" i="17"/>
  <c r="O52" i="17"/>
  <c r="N52" i="17"/>
  <c r="M52" i="17"/>
  <c r="L52" i="17"/>
  <c r="K52" i="17"/>
  <c r="J52" i="17"/>
  <c r="I52" i="17"/>
  <c r="H52" i="17"/>
  <c r="G52" i="17"/>
  <c r="F52" i="17"/>
  <c r="E52" i="17"/>
  <c r="D52" i="17"/>
  <c r="C52" i="17"/>
  <c r="Q51" i="17"/>
  <c r="P51" i="17"/>
  <c r="O51" i="17"/>
  <c r="N51" i="17"/>
  <c r="M51" i="17"/>
  <c r="L51" i="17"/>
  <c r="K51" i="17"/>
  <c r="J51" i="17"/>
  <c r="I51" i="17"/>
  <c r="H51" i="17"/>
  <c r="G51" i="17"/>
  <c r="F51" i="17"/>
  <c r="E51" i="17"/>
  <c r="D51" i="17"/>
  <c r="C51" i="17"/>
  <c r="Q50" i="17"/>
  <c r="P50" i="17"/>
  <c r="O50" i="17"/>
  <c r="N50" i="17"/>
  <c r="M50" i="17"/>
  <c r="L50" i="17"/>
  <c r="K50" i="17"/>
  <c r="J50" i="17"/>
  <c r="I50" i="17"/>
  <c r="H50" i="17"/>
  <c r="G50" i="17"/>
  <c r="F50" i="17"/>
  <c r="E50" i="17"/>
  <c r="D50" i="17"/>
  <c r="C50" i="17"/>
  <c r="Q49" i="17"/>
  <c r="P49" i="17"/>
  <c r="O49" i="17"/>
  <c r="N49" i="17"/>
  <c r="M49" i="17"/>
  <c r="L49" i="17"/>
  <c r="K49" i="17"/>
  <c r="J49" i="17"/>
  <c r="I49" i="17"/>
  <c r="H49" i="17"/>
  <c r="G49" i="17"/>
  <c r="F49" i="17"/>
  <c r="E49" i="17"/>
  <c r="D49" i="17"/>
  <c r="C49" i="17"/>
  <c r="Q48" i="17"/>
  <c r="P48" i="17"/>
  <c r="O48" i="17"/>
  <c r="N48" i="17"/>
  <c r="M48" i="17"/>
  <c r="L48" i="17"/>
  <c r="K48" i="17"/>
  <c r="J48" i="17"/>
  <c r="I48" i="17"/>
  <c r="H48" i="17"/>
  <c r="G48" i="17"/>
  <c r="F48" i="17"/>
  <c r="E48" i="17"/>
  <c r="D48" i="17"/>
  <c r="C48" i="17"/>
  <c r="Q47" i="17"/>
  <c r="P47" i="17"/>
  <c r="O47" i="17"/>
  <c r="N47" i="17"/>
  <c r="M47" i="17"/>
  <c r="L47" i="17"/>
  <c r="K47" i="17"/>
  <c r="J47" i="17"/>
  <c r="I47" i="17"/>
  <c r="H47" i="17"/>
  <c r="G47" i="17"/>
  <c r="F47" i="17"/>
  <c r="E47" i="17"/>
  <c r="D47" i="17"/>
  <c r="C47" i="17"/>
  <c r="Q46" i="17"/>
  <c r="P46" i="17"/>
  <c r="O46" i="17"/>
  <c r="N46" i="17"/>
  <c r="M46" i="17"/>
  <c r="L46" i="17"/>
  <c r="K46" i="17"/>
  <c r="J46" i="17"/>
  <c r="I46" i="17"/>
  <c r="H46" i="17"/>
  <c r="G46" i="17"/>
  <c r="F46" i="17"/>
  <c r="E46" i="17"/>
  <c r="D46" i="17"/>
  <c r="C46" i="17"/>
  <c r="Q45" i="17"/>
  <c r="P45" i="17"/>
  <c r="O45" i="17"/>
  <c r="N45" i="17"/>
  <c r="M45" i="17"/>
  <c r="L45" i="17"/>
  <c r="K45" i="17"/>
  <c r="J45" i="17"/>
  <c r="I45" i="17"/>
  <c r="H45" i="17"/>
  <c r="G45" i="17"/>
  <c r="F45" i="17"/>
  <c r="E45" i="17"/>
  <c r="D45" i="17"/>
  <c r="C45" i="17"/>
  <c r="Q44" i="17"/>
  <c r="P44" i="17"/>
  <c r="O44" i="17"/>
  <c r="N44" i="17"/>
  <c r="M44" i="17"/>
  <c r="L44" i="17"/>
  <c r="K44" i="17"/>
  <c r="J44" i="17"/>
  <c r="I44" i="17"/>
  <c r="H44" i="17"/>
  <c r="G44" i="17"/>
  <c r="F44" i="17"/>
  <c r="E44" i="17"/>
  <c r="D44" i="17"/>
  <c r="C44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Q42" i="17"/>
  <c r="P42" i="17"/>
  <c r="O42" i="17"/>
  <c r="N42" i="17"/>
  <c r="M42" i="17"/>
  <c r="L42" i="17"/>
  <c r="K42" i="17"/>
  <c r="J42" i="17"/>
  <c r="I42" i="17"/>
  <c r="H42" i="17"/>
  <c r="G42" i="17"/>
  <c r="F42" i="17"/>
  <c r="E42" i="17"/>
  <c r="D42" i="17"/>
  <c r="C42" i="17"/>
  <c r="Q41" i="17"/>
  <c r="P41" i="17"/>
  <c r="O41" i="17"/>
  <c r="N41" i="17"/>
  <c r="M41" i="17"/>
  <c r="L41" i="17"/>
  <c r="K41" i="17"/>
  <c r="J41" i="17"/>
  <c r="I41" i="17"/>
  <c r="H41" i="17"/>
  <c r="G41" i="17"/>
  <c r="F41" i="17"/>
  <c r="E41" i="17"/>
  <c r="D41" i="17"/>
  <c r="C41" i="17"/>
  <c r="Q40" i="17"/>
  <c r="P40" i="17"/>
  <c r="O40" i="17"/>
  <c r="N40" i="17"/>
  <c r="M40" i="17"/>
  <c r="L40" i="17"/>
  <c r="K40" i="17"/>
  <c r="J40" i="17"/>
  <c r="I40" i="17"/>
  <c r="H40" i="17"/>
  <c r="G40" i="17"/>
  <c r="F40" i="17"/>
  <c r="E40" i="17"/>
  <c r="D40" i="17"/>
  <c r="C40" i="17"/>
  <c r="Q39" i="17"/>
  <c r="P39" i="17"/>
  <c r="O39" i="17"/>
  <c r="N39" i="17"/>
  <c r="M39" i="17"/>
  <c r="L39" i="17"/>
  <c r="K39" i="17"/>
  <c r="J39" i="17"/>
  <c r="I39" i="17"/>
  <c r="H39" i="17"/>
  <c r="G39" i="17"/>
  <c r="F39" i="17"/>
  <c r="E39" i="17"/>
  <c r="D39" i="17"/>
  <c r="C39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C38" i="17"/>
  <c r="Q37" i="17"/>
  <c r="P37" i="17"/>
  <c r="O37" i="17"/>
  <c r="N37" i="17"/>
  <c r="M37" i="17"/>
  <c r="L37" i="17"/>
  <c r="K37" i="17"/>
  <c r="J37" i="17"/>
  <c r="I37" i="17"/>
  <c r="H37" i="17"/>
  <c r="G37" i="17"/>
  <c r="F37" i="17"/>
  <c r="E37" i="17"/>
  <c r="D37" i="17"/>
  <c r="C37" i="17"/>
  <c r="Q36" i="17"/>
  <c r="P36" i="17"/>
  <c r="O36" i="17"/>
  <c r="N36" i="17"/>
  <c r="M36" i="17"/>
  <c r="L36" i="17"/>
  <c r="K36" i="17"/>
  <c r="J36" i="17"/>
  <c r="I36" i="17"/>
  <c r="H36" i="17"/>
  <c r="G36" i="17"/>
  <c r="F36" i="17"/>
  <c r="E36" i="17"/>
  <c r="D36" i="17"/>
  <c r="C36" i="17"/>
  <c r="Q35" i="17"/>
  <c r="P35" i="17"/>
  <c r="O35" i="17"/>
  <c r="N35" i="17"/>
  <c r="M35" i="17"/>
  <c r="L35" i="17"/>
  <c r="K35" i="17"/>
  <c r="J35" i="17"/>
  <c r="I35" i="17"/>
  <c r="H35" i="17"/>
  <c r="G35" i="17"/>
  <c r="F35" i="17"/>
  <c r="E35" i="17"/>
  <c r="D35" i="17"/>
  <c r="C35" i="17"/>
  <c r="Q34" i="17"/>
  <c r="P34" i="17"/>
  <c r="O34" i="17"/>
  <c r="N34" i="17"/>
  <c r="M34" i="17"/>
  <c r="L34" i="17"/>
  <c r="K34" i="17"/>
  <c r="J34" i="17"/>
  <c r="I34" i="17"/>
  <c r="H34" i="17"/>
  <c r="G34" i="17"/>
  <c r="F34" i="17"/>
  <c r="E34" i="17"/>
  <c r="D34" i="17"/>
  <c r="C34" i="17"/>
  <c r="Q33" i="17"/>
  <c r="P33" i="17"/>
  <c r="O33" i="17"/>
  <c r="N33" i="17"/>
  <c r="M33" i="17"/>
  <c r="L33" i="17"/>
  <c r="K33" i="17"/>
  <c r="J33" i="17"/>
  <c r="I33" i="17"/>
  <c r="H33" i="17"/>
  <c r="G33" i="17"/>
  <c r="F33" i="17"/>
  <c r="E33" i="17"/>
  <c r="D33" i="17"/>
  <c r="C33" i="17"/>
  <c r="Q32" i="17"/>
  <c r="P32" i="17"/>
  <c r="O32" i="17"/>
  <c r="N32" i="17"/>
  <c r="M32" i="17"/>
  <c r="L32" i="17"/>
  <c r="K32" i="17"/>
  <c r="J32" i="17"/>
  <c r="I32" i="17"/>
  <c r="H32" i="17"/>
  <c r="G32" i="17"/>
  <c r="F32" i="17"/>
  <c r="E32" i="17"/>
  <c r="D32" i="17"/>
  <c r="C32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C31" i="17"/>
  <c r="Q30" i="17"/>
  <c r="P30" i="17"/>
  <c r="O30" i="17"/>
  <c r="N30" i="17"/>
  <c r="M30" i="17"/>
  <c r="L30" i="17"/>
  <c r="K30" i="17"/>
  <c r="J30" i="17"/>
  <c r="I30" i="17"/>
  <c r="H30" i="17"/>
  <c r="G30" i="17"/>
  <c r="F30" i="17"/>
  <c r="E30" i="17"/>
  <c r="D30" i="17"/>
  <c r="C30" i="17"/>
  <c r="Q29" i="17"/>
  <c r="P29" i="17"/>
  <c r="O29" i="17"/>
  <c r="N29" i="17"/>
  <c r="M29" i="17"/>
  <c r="L29" i="17"/>
  <c r="K29" i="17"/>
  <c r="J29" i="17"/>
  <c r="I29" i="17"/>
  <c r="H29" i="17"/>
  <c r="G29" i="17"/>
  <c r="F29" i="17"/>
  <c r="E29" i="17"/>
  <c r="D29" i="17"/>
  <c r="C29" i="17"/>
  <c r="Q28" i="17"/>
  <c r="P28" i="17"/>
  <c r="O28" i="17"/>
  <c r="N28" i="17"/>
  <c r="M28" i="17"/>
  <c r="L28" i="17"/>
  <c r="K28" i="17"/>
  <c r="J28" i="17"/>
  <c r="I28" i="17"/>
  <c r="H28" i="17"/>
  <c r="G28" i="17"/>
  <c r="F28" i="17"/>
  <c r="E28" i="17"/>
  <c r="D28" i="17"/>
  <c r="C28" i="17"/>
  <c r="Q27" i="17"/>
  <c r="P27" i="17"/>
  <c r="O27" i="17"/>
  <c r="N27" i="17"/>
  <c r="M27" i="17"/>
  <c r="L27" i="17"/>
  <c r="K27" i="17"/>
  <c r="J27" i="17"/>
  <c r="I27" i="17"/>
  <c r="H27" i="17"/>
  <c r="G27" i="17"/>
  <c r="F27" i="17"/>
  <c r="E27" i="17"/>
  <c r="D27" i="17"/>
  <c r="C27" i="17"/>
  <c r="Q26" i="17"/>
  <c r="P26" i="17"/>
  <c r="O26" i="17"/>
  <c r="N26" i="17"/>
  <c r="M26" i="17"/>
  <c r="L26" i="17"/>
  <c r="K26" i="17"/>
  <c r="J26" i="17"/>
  <c r="I26" i="17"/>
  <c r="H26" i="17"/>
  <c r="G26" i="17"/>
  <c r="F26" i="17"/>
  <c r="E26" i="17"/>
  <c r="D26" i="17"/>
  <c r="C26" i="17"/>
  <c r="Q25" i="17"/>
  <c r="P25" i="17"/>
  <c r="O25" i="17"/>
  <c r="N25" i="17"/>
  <c r="M25" i="17"/>
  <c r="L25" i="17"/>
  <c r="K25" i="17"/>
  <c r="J25" i="17"/>
  <c r="I25" i="17"/>
  <c r="H25" i="17"/>
  <c r="G25" i="17"/>
  <c r="F25" i="17"/>
  <c r="E25" i="17"/>
  <c r="D25" i="17"/>
  <c r="C25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D24" i="17"/>
  <c r="C24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D23" i="17"/>
  <c r="C23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D22" i="17"/>
  <c r="C22" i="17"/>
  <c r="Q21" i="17"/>
  <c r="P21" i="17"/>
  <c r="O21" i="17"/>
  <c r="N21" i="17"/>
  <c r="M21" i="17"/>
  <c r="L21" i="17"/>
  <c r="K21" i="17"/>
  <c r="J21" i="17"/>
  <c r="I21" i="17"/>
  <c r="H21" i="17"/>
  <c r="G21" i="17"/>
  <c r="F21" i="17"/>
  <c r="E21" i="17"/>
  <c r="D21" i="17"/>
  <c r="C21" i="17"/>
  <c r="Q20" i="17"/>
  <c r="P20" i="17"/>
  <c r="O20" i="17"/>
  <c r="N20" i="17"/>
  <c r="M20" i="17"/>
  <c r="L20" i="17"/>
  <c r="K20" i="17"/>
  <c r="J20" i="17"/>
  <c r="I20" i="17"/>
  <c r="H20" i="17"/>
  <c r="G20" i="17"/>
  <c r="F20" i="17"/>
  <c r="E20" i="17"/>
  <c r="D20" i="17"/>
  <c r="C20" i="17"/>
  <c r="Q19" i="17"/>
  <c r="P19" i="17"/>
  <c r="O19" i="17"/>
  <c r="N19" i="17"/>
  <c r="M19" i="17"/>
  <c r="L19" i="17"/>
  <c r="K19" i="17"/>
  <c r="J19" i="17"/>
  <c r="I19" i="17"/>
  <c r="H19" i="17"/>
  <c r="G19" i="17"/>
  <c r="F19" i="17"/>
  <c r="E19" i="17"/>
  <c r="D19" i="17"/>
  <c r="C19" i="17"/>
  <c r="Q18" i="17"/>
  <c r="P18" i="17"/>
  <c r="O18" i="17"/>
  <c r="N18" i="17"/>
  <c r="M18" i="17"/>
  <c r="L18" i="17"/>
  <c r="K18" i="17"/>
  <c r="J18" i="17"/>
  <c r="I18" i="17"/>
  <c r="H18" i="17"/>
  <c r="G18" i="17"/>
  <c r="F18" i="17"/>
  <c r="E18" i="17"/>
  <c r="D18" i="17"/>
  <c r="C18" i="17"/>
  <c r="Q17" i="17"/>
  <c r="P17" i="17"/>
  <c r="O17" i="17"/>
  <c r="N17" i="17"/>
  <c r="M17" i="17"/>
  <c r="L17" i="17"/>
  <c r="K17" i="17"/>
  <c r="J17" i="17"/>
  <c r="I17" i="17"/>
  <c r="H17" i="17"/>
  <c r="G17" i="17"/>
  <c r="F17" i="17"/>
  <c r="E17" i="17"/>
  <c r="D17" i="17"/>
  <c r="C17" i="17"/>
  <c r="Q16" i="17"/>
  <c r="P16" i="17"/>
  <c r="O16" i="17"/>
  <c r="N16" i="17"/>
  <c r="M16" i="17"/>
  <c r="L16" i="17"/>
  <c r="K16" i="17"/>
  <c r="J16" i="17"/>
  <c r="I16" i="17"/>
  <c r="H16" i="17"/>
  <c r="G16" i="17"/>
  <c r="F16" i="17"/>
  <c r="E16" i="17"/>
  <c r="D16" i="17"/>
  <c r="C16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C15" i="17"/>
  <c r="Q14" i="17"/>
  <c r="P14" i="17"/>
  <c r="O14" i="17"/>
  <c r="N14" i="17"/>
  <c r="M14" i="17"/>
  <c r="L14" i="17"/>
  <c r="K14" i="17"/>
  <c r="J14" i="17"/>
  <c r="I14" i="17"/>
  <c r="H14" i="17"/>
  <c r="G14" i="17"/>
  <c r="F14" i="17"/>
  <c r="E14" i="17"/>
  <c r="D14" i="17"/>
  <c r="C14" i="17"/>
  <c r="Q13" i="17"/>
  <c r="P13" i="17"/>
  <c r="O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Q12" i="17"/>
  <c r="P12" i="17"/>
  <c r="O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Q11" i="17"/>
  <c r="P11" i="17"/>
  <c r="O11" i="17"/>
  <c r="N11" i="17"/>
  <c r="M11" i="17"/>
  <c r="L11" i="17"/>
  <c r="K11" i="17"/>
  <c r="J11" i="17"/>
  <c r="I11" i="17"/>
  <c r="H11" i="17"/>
  <c r="G11" i="17"/>
  <c r="F11" i="17"/>
  <c r="E11" i="17"/>
  <c r="D11" i="17"/>
  <c r="C11" i="17"/>
  <c r="Q10" i="17"/>
  <c r="P10" i="17"/>
  <c r="O10" i="17"/>
  <c r="N10" i="17"/>
  <c r="M10" i="17"/>
  <c r="L10" i="17"/>
  <c r="K10" i="17"/>
  <c r="J10" i="17"/>
  <c r="I10" i="17"/>
  <c r="H10" i="17"/>
  <c r="G10" i="17"/>
  <c r="F10" i="17"/>
  <c r="E10" i="17"/>
  <c r="D10" i="17"/>
  <c r="C10" i="17"/>
  <c r="Q9" i="17"/>
  <c r="P9" i="17"/>
  <c r="O9" i="17"/>
  <c r="N9" i="17"/>
  <c r="M9" i="17"/>
  <c r="L9" i="17"/>
  <c r="K9" i="17"/>
  <c r="J9" i="17"/>
  <c r="I9" i="17"/>
  <c r="H9" i="17"/>
  <c r="G9" i="17"/>
  <c r="F9" i="17"/>
  <c r="E9" i="17"/>
  <c r="D9" i="17"/>
  <c r="C9" i="17"/>
  <c r="Q8" i="17"/>
  <c r="P8" i="17"/>
  <c r="O8" i="17"/>
  <c r="N8" i="17"/>
  <c r="M8" i="17"/>
  <c r="L8" i="17"/>
  <c r="K8" i="17"/>
  <c r="J8" i="17"/>
  <c r="I8" i="17"/>
  <c r="H8" i="17"/>
  <c r="G8" i="17"/>
  <c r="F8" i="17"/>
  <c r="E8" i="17"/>
  <c r="D8" i="17"/>
  <c r="C8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C7" i="17"/>
  <c r="Q6" i="17"/>
  <c r="P6" i="17"/>
  <c r="O6" i="17"/>
  <c r="N6" i="17"/>
  <c r="M6" i="17"/>
  <c r="L6" i="17"/>
  <c r="K6" i="17"/>
  <c r="J6" i="17"/>
  <c r="I6" i="17"/>
  <c r="H6" i="17"/>
  <c r="G6" i="17"/>
  <c r="F6" i="17"/>
  <c r="E6" i="17"/>
  <c r="D6" i="17"/>
  <c r="C6" i="17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C58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C57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C56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C55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C54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C53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C52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C51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C50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C49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C48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C47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C46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C45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C44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C43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C42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C41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C40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C39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C38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C37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C36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C35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C34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C33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C32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C31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C30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C29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C28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C27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C26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C25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C24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C23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C22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C21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C20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C19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C18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C17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C16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C15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C14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C13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C12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C11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C10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C9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C8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7" i="16"/>
  <c r="Q6" i="16"/>
  <c r="P6" i="16"/>
  <c r="O6" i="16"/>
  <c r="N6" i="16"/>
  <c r="M6" i="16"/>
  <c r="L6" i="16"/>
  <c r="K6" i="16"/>
  <c r="J6" i="16"/>
  <c r="I6" i="16"/>
  <c r="H6" i="16"/>
  <c r="G6" i="16"/>
  <c r="F6" i="16"/>
  <c r="E6" i="16"/>
  <c r="D6" i="16"/>
  <c r="C6" i="16"/>
  <c r="Q58" i="15"/>
  <c r="P58" i="15"/>
  <c r="O58" i="15"/>
  <c r="N58" i="15"/>
  <c r="M58" i="15"/>
  <c r="L58" i="15"/>
  <c r="K58" i="15"/>
  <c r="J58" i="15"/>
  <c r="I58" i="15"/>
  <c r="H58" i="15"/>
  <c r="G58" i="15"/>
  <c r="F58" i="15"/>
  <c r="E58" i="15"/>
  <c r="D58" i="15"/>
  <c r="C58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7" i="15"/>
  <c r="C57" i="15"/>
  <c r="Q56" i="15"/>
  <c r="P56" i="15"/>
  <c r="O56" i="15"/>
  <c r="N56" i="15"/>
  <c r="M56" i="15"/>
  <c r="L56" i="15"/>
  <c r="K56" i="15"/>
  <c r="J56" i="15"/>
  <c r="I56" i="15"/>
  <c r="H56" i="15"/>
  <c r="G56" i="15"/>
  <c r="F56" i="15"/>
  <c r="E56" i="15"/>
  <c r="D56" i="15"/>
  <c r="C56" i="15"/>
  <c r="Q55" i="15"/>
  <c r="P55" i="15"/>
  <c r="O55" i="15"/>
  <c r="N55" i="15"/>
  <c r="M55" i="15"/>
  <c r="L55" i="15"/>
  <c r="K55" i="15"/>
  <c r="J55" i="15"/>
  <c r="I55" i="15"/>
  <c r="H55" i="15"/>
  <c r="G55" i="15"/>
  <c r="F55" i="15"/>
  <c r="E55" i="15"/>
  <c r="D55" i="15"/>
  <c r="C55" i="15"/>
  <c r="Q54" i="15"/>
  <c r="P54" i="15"/>
  <c r="O54" i="15"/>
  <c r="N54" i="15"/>
  <c r="M54" i="15"/>
  <c r="L54" i="15"/>
  <c r="K54" i="15"/>
  <c r="J54" i="15"/>
  <c r="I54" i="15"/>
  <c r="H54" i="15"/>
  <c r="G54" i="15"/>
  <c r="F54" i="15"/>
  <c r="E54" i="15"/>
  <c r="D54" i="15"/>
  <c r="C54" i="15"/>
  <c r="Q53" i="15"/>
  <c r="P53" i="15"/>
  <c r="O53" i="15"/>
  <c r="N53" i="15"/>
  <c r="M53" i="15"/>
  <c r="L53" i="15"/>
  <c r="K53" i="15"/>
  <c r="J53" i="15"/>
  <c r="I53" i="15"/>
  <c r="H53" i="15"/>
  <c r="G53" i="15"/>
  <c r="F53" i="15"/>
  <c r="E53" i="15"/>
  <c r="D53" i="15"/>
  <c r="C53" i="15"/>
  <c r="Q52" i="15"/>
  <c r="P52" i="15"/>
  <c r="O52" i="15"/>
  <c r="N52" i="15"/>
  <c r="M52" i="15"/>
  <c r="L52" i="15"/>
  <c r="K52" i="15"/>
  <c r="J52" i="15"/>
  <c r="I52" i="15"/>
  <c r="H52" i="15"/>
  <c r="G52" i="15"/>
  <c r="F52" i="15"/>
  <c r="E52" i="15"/>
  <c r="D52" i="15"/>
  <c r="C52" i="15"/>
  <c r="Q51" i="15"/>
  <c r="P51" i="15"/>
  <c r="O51" i="15"/>
  <c r="N51" i="15"/>
  <c r="M51" i="15"/>
  <c r="L51" i="15"/>
  <c r="K51" i="15"/>
  <c r="J51" i="15"/>
  <c r="I51" i="15"/>
  <c r="H51" i="15"/>
  <c r="G51" i="15"/>
  <c r="F51" i="15"/>
  <c r="E51" i="15"/>
  <c r="D51" i="15"/>
  <c r="C51" i="15"/>
  <c r="Q50" i="15"/>
  <c r="P50" i="15"/>
  <c r="O50" i="15"/>
  <c r="N50" i="15"/>
  <c r="M50" i="15"/>
  <c r="L50" i="15"/>
  <c r="K50" i="15"/>
  <c r="J50" i="15"/>
  <c r="I50" i="15"/>
  <c r="H50" i="15"/>
  <c r="G50" i="15"/>
  <c r="F50" i="15"/>
  <c r="E50" i="15"/>
  <c r="D50" i="15"/>
  <c r="C50" i="15"/>
  <c r="Q49" i="15"/>
  <c r="P49" i="15"/>
  <c r="O49" i="15"/>
  <c r="N49" i="15"/>
  <c r="M49" i="15"/>
  <c r="L49" i="15"/>
  <c r="K49" i="15"/>
  <c r="J49" i="15"/>
  <c r="I49" i="15"/>
  <c r="H49" i="15"/>
  <c r="G49" i="15"/>
  <c r="F49" i="15"/>
  <c r="E49" i="15"/>
  <c r="D49" i="15"/>
  <c r="C49" i="15"/>
  <c r="Q48" i="15"/>
  <c r="P48" i="15"/>
  <c r="O48" i="15"/>
  <c r="N48" i="15"/>
  <c r="M48" i="15"/>
  <c r="L48" i="15"/>
  <c r="K48" i="15"/>
  <c r="J48" i="15"/>
  <c r="I48" i="15"/>
  <c r="H48" i="15"/>
  <c r="G48" i="15"/>
  <c r="F48" i="15"/>
  <c r="E48" i="15"/>
  <c r="D48" i="15"/>
  <c r="C48" i="15"/>
  <c r="Q47" i="15"/>
  <c r="P47" i="15"/>
  <c r="O47" i="15"/>
  <c r="N47" i="15"/>
  <c r="M47" i="15"/>
  <c r="L47" i="15"/>
  <c r="K47" i="15"/>
  <c r="J47" i="15"/>
  <c r="I47" i="15"/>
  <c r="H47" i="15"/>
  <c r="G47" i="15"/>
  <c r="F47" i="15"/>
  <c r="E47" i="15"/>
  <c r="D47" i="15"/>
  <c r="C47" i="15"/>
  <c r="Q46" i="15"/>
  <c r="P46" i="15"/>
  <c r="O46" i="15"/>
  <c r="N46" i="15"/>
  <c r="M46" i="15"/>
  <c r="L46" i="15"/>
  <c r="K46" i="15"/>
  <c r="J46" i="15"/>
  <c r="I46" i="15"/>
  <c r="H46" i="15"/>
  <c r="G46" i="15"/>
  <c r="F46" i="15"/>
  <c r="E46" i="15"/>
  <c r="D46" i="15"/>
  <c r="C46" i="15"/>
  <c r="Q45" i="15"/>
  <c r="P45" i="15"/>
  <c r="O45" i="15"/>
  <c r="N45" i="15"/>
  <c r="M45" i="15"/>
  <c r="L45" i="15"/>
  <c r="K45" i="15"/>
  <c r="J45" i="15"/>
  <c r="I45" i="15"/>
  <c r="H45" i="15"/>
  <c r="G45" i="15"/>
  <c r="F45" i="15"/>
  <c r="E45" i="15"/>
  <c r="D45" i="15"/>
  <c r="C45" i="15"/>
  <c r="Q44" i="15"/>
  <c r="P44" i="15"/>
  <c r="O44" i="15"/>
  <c r="N44" i="15"/>
  <c r="M44" i="15"/>
  <c r="L44" i="15"/>
  <c r="K44" i="15"/>
  <c r="J44" i="15"/>
  <c r="I44" i="15"/>
  <c r="H44" i="15"/>
  <c r="G44" i="15"/>
  <c r="F44" i="15"/>
  <c r="E44" i="15"/>
  <c r="D44" i="15"/>
  <c r="C44" i="15"/>
  <c r="Q43" i="15"/>
  <c r="P43" i="15"/>
  <c r="O43" i="15"/>
  <c r="N43" i="15"/>
  <c r="M43" i="15"/>
  <c r="L43" i="15"/>
  <c r="K43" i="15"/>
  <c r="J43" i="15"/>
  <c r="I43" i="15"/>
  <c r="H43" i="15"/>
  <c r="G43" i="15"/>
  <c r="F43" i="15"/>
  <c r="E43" i="15"/>
  <c r="D43" i="15"/>
  <c r="C43" i="15"/>
  <c r="Q42" i="15"/>
  <c r="P42" i="15"/>
  <c r="O42" i="15"/>
  <c r="N42" i="15"/>
  <c r="M42" i="15"/>
  <c r="L42" i="15"/>
  <c r="K42" i="15"/>
  <c r="J42" i="15"/>
  <c r="I42" i="15"/>
  <c r="H42" i="15"/>
  <c r="G42" i="15"/>
  <c r="F42" i="15"/>
  <c r="E42" i="15"/>
  <c r="D42" i="15"/>
  <c r="C42" i="15"/>
  <c r="Q41" i="15"/>
  <c r="P41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C41" i="15"/>
  <c r="Q40" i="15"/>
  <c r="P40" i="15"/>
  <c r="O40" i="15"/>
  <c r="N40" i="15"/>
  <c r="M40" i="15"/>
  <c r="L40" i="15"/>
  <c r="K40" i="15"/>
  <c r="J40" i="15"/>
  <c r="I40" i="15"/>
  <c r="H40" i="15"/>
  <c r="G40" i="15"/>
  <c r="F40" i="15"/>
  <c r="E40" i="15"/>
  <c r="D40" i="15"/>
  <c r="C40" i="15"/>
  <c r="Q39" i="15"/>
  <c r="P39" i="15"/>
  <c r="O39" i="15"/>
  <c r="N39" i="15"/>
  <c r="M39" i="15"/>
  <c r="L39" i="15"/>
  <c r="K39" i="15"/>
  <c r="J39" i="15"/>
  <c r="I39" i="15"/>
  <c r="H39" i="15"/>
  <c r="G39" i="15"/>
  <c r="F39" i="15"/>
  <c r="E39" i="15"/>
  <c r="D39" i="15"/>
  <c r="C39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5"/>
  <c r="Q37" i="15"/>
  <c r="P37" i="15"/>
  <c r="O37" i="15"/>
  <c r="N37" i="15"/>
  <c r="M37" i="15"/>
  <c r="L37" i="15"/>
  <c r="K37" i="15"/>
  <c r="J37" i="15"/>
  <c r="I37" i="15"/>
  <c r="H37" i="15"/>
  <c r="G37" i="15"/>
  <c r="F37" i="15"/>
  <c r="E37" i="15"/>
  <c r="D37" i="15"/>
  <c r="C37" i="15"/>
  <c r="Q36" i="15"/>
  <c r="P36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C36" i="15"/>
  <c r="Q35" i="15"/>
  <c r="P35" i="15"/>
  <c r="O35" i="15"/>
  <c r="N35" i="15"/>
  <c r="M35" i="15"/>
  <c r="L35" i="15"/>
  <c r="K35" i="15"/>
  <c r="J35" i="15"/>
  <c r="I35" i="15"/>
  <c r="H35" i="15"/>
  <c r="G35" i="15"/>
  <c r="F35" i="15"/>
  <c r="E35" i="15"/>
  <c r="D35" i="15"/>
  <c r="C35" i="15"/>
  <c r="Q34" i="15"/>
  <c r="P34" i="15"/>
  <c r="O34" i="15"/>
  <c r="N34" i="15"/>
  <c r="M34" i="15"/>
  <c r="L34" i="15"/>
  <c r="K34" i="15"/>
  <c r="J34" i="15"/>
  <c r="I34" i="15"/>
  <c r="H34" i="15"/>
  <c r="G34" i="15"/>
  <c r="F34" i="15"/>
  <c r="E34" i="15"/>
  <c r="D34" i="15"/>
  <c r="C34" i="15"/>
  <c r="Q33" i="15"/>
  <c r="P33" i="15"/>
  <c r="O33" i="15"/>
  <c r="N33" i="15"/>
  <c r="M33" i="15"/>
  <c r="L33" i="15"/>
  <c r="K33" i="15"/>
  <c r="J33" i="15"/>
  <c r="I33" i="15"/>
  <c r="H33" i="15"/>
  <c r="G33" i="15"/>
  <c r="F33" i="15"/>
  <c r="E33" i="15"/>
  <c r="D33" i="15"/>
  <c r="C33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D32" i="15"/>
  <c r="C32" i="15"/>
  <c r="Q31" i="15"/>
  <c r="P31" i="15"/>
  <c r="O31" i="15"/>
  <c r="N31" i="15"/>
  <c r="M31" i="15"/>
  <c r="L31" i="15"/>
  <c r="K31" i="15"/>
  <c r="J31" i="15"/>
  <c r="I31" i="15"/>
  <c r="H31" i="15"/>
  <c r="G31" i="15"/>
  <c r="F31" i="15"/>
  <c r="E31" i="15"/>
  <c r="D31" i="15"/>
  <c r="C31" i="15"/>
  <c r="Q30" i="15"/>
  <c r="P30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C30" i="15"/>
  <c r="Q29" i="15"/>
  <c r="P29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C29" i="15"/>
  <c r="Q28" i="15"/>
  <c r="P28" i="15"/>
  <c r="O28" i="15"/>
  <c r="N28" i="15"/>
  <c r="M28" i="15"/>
  <c r="L28" i="15"/>
  <c r="K28" i="15"/>
  <c r="J28" i="15"/>
  <c r="I28" i="15"/>
  <c r="H28" i="15"/>
  <c r="G28" i="15"/>
  <c r="F28" i="15"/>
  <c r="E28" i="15"/>
  <c r="D28" i="15"/>
  <c r="C28" i="15"/>
  <c r="Q27" i="15"/>
  <c r="P27" i="15"/>
  <c r="O27" i="15"/>
  <c r="N27" i="15"/>
  <c r="M27" i="15"/>
  <c r="L27" i="15"/>
  <c r="K27" i="15"/>
  <c r="J27" i="15"/>
  <c r="I27" i="15"/>
  <c r="H27" i="15"/>
  <c r="G27" i="15"/>
  <c r="F27" i="15"/>
  <c r="E27" i="15"/>
  <c r="D27" i="15"/>
  <c r="C27" i="15"/>
  <c r="Q26" i="15"/>
  <c r="P26" i="15"/>
  <c r="O26" i="15"/>
  <c r="N26" i="15"/>
  <c r="M26" i="15"/>
  <c r="L26" i="15"/>
  <c r="K26" i="15"/>
  <c r="J26" i="15"/>
  <c r="I26" i="15"/>
  <c r="H26" i="15"/>
  <c r="G26" i="15"/>
  <c r="F26" i="15"/>
  <c r="E26" i="15"/>
  <c r="D26" i="15"/>
  <c r="C26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D25" i="15"/>
  <c r="C25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D24" i="15"/>
  <c r="C24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C23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C22" i="15"/>
  <c r="Q21" i="15"/>
  <c r="P21" i="15"/>
  <c r="O21" i="15"/>
  <c r="N21" i="15"/>
  <c r="M21" i="15"/>
  <c r="L21" i="15"/>
  <c r="K21" i="15"/>
  <c r="J21" i="15"/>
  <c r="I21" i="15"/>
  <c r="H21" i="15"/>
  <c r="G21" i="15"/>
  <c r="F21" i="15"/>
  <c r="E21" i="15"/>
  <c r="D21" i="15"/>
  <c r="C21" i="15"/>
  <c r="Q20" i="15"/>
  <c r="P20" i="15"/>
  <c r="O20" i="15"/>
  <c r="N20" i="15"/>
  <c r="M20" i="15"/>
  <c r="L20" i="15"/>
  <c r="K20" i="15"/>
  <c r="J20" i="15"/>
  <c r="I20" i="15"/>
  <c r="H20" i="15"/>
  <c r="G20" i="15"/>
  <c r="F20" i="15"/>
  <c r="E20" i="15"/>
  <c r="D20" i="15"/>
  <c r="C20" i="15"/>
  <c r="Q19" i="15"/>
  <c r="P19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C19" i="15"/>
  <c r="Q18" i="15"/>
  <c r="P18" i="15"/>
  <c r="O18" i="15"/>
  <c r="N18" i="15"/>
  <c r="M18" i="15"/>
  <c r="L18" i="15"/>
  <c r="K18" i="15"/>
  <c r="J18" i="15"/>
  <c r="I18" i="15"/>
  <c r="H18" i="15"/>
  <c r="G18" i="15"/>
  <c r="F18" i="15"/>
  <c r="E18" i="15"/>
  <c r="D18" i="15"/>
  <c r="C18" i="15"/>
  <c r="Q17" i="15"/>
  <c r="P17" i="15"/>
  <c r="O17" i="15"/>
  <c r="N17" i="15"/>
  <c r="M17" i="15"/>
  <c r="L17" i="15"/>
  <c r="K17" i="15"/>
  <c r="J17" i="15"/>
  <c r="I17" i="15"/>
  <c r="H17" i="15"/>
  <c r="G17" i="15"/>
  <c r="F17" i="15"/>
  <c r="E17" i="15"/>
  <c r="D17" i="15"/>
  <c r="C17" i="15"/>
  <c r="Q16" i="15"/>
  <c r="P16" i="15"/>
  <c r="O16" i="15"/>
  <c r="N16" i="15"/>
  <c r="M16" i="15"/>
  <c r="L16" i="15"/>
  <c r="K16" i="15"/>
  <c r="J16" i="15"/>
  <c r="I16" i="15"/>
  <c r="H16" i="15"/>
  <c r="G16" i="15"/>
  <c r="F16" i="15"/>
  <c r="E16" i="15"/>
  <c r="D16" i="15"/>
  <c r="C16" i="15"/>
  <c r="Q15" i="15"/>
  <c r="P15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C15" i="15"/>
  <c r="Q14" i="15"/>
  <c r="P14" i="15"/>
  <c r="O14" i="15"/>
  <c r="N14" i="15"/>
  <c r="M14" i="15"/>
  <c r="L14" i="15"/>
  <c r="K14" i="15"/>
  <c r="J14" i="15"/>
  <c r="I14" i="15"/>
  <c r="H14" i="15"/>
  <c r="G14" i="15"/>
  <c r="F14" i="15"/>
  <c r="E14" i="15"/>
  <c r="D14" i="15"/>
  <c r="C14" i="15"/>
  <c r="Q13" i="15"/>
  <c r="P13" i="15"/>
  <c r="O13" i="15"/>
  <c r="N13" i="15"/>
  <c r="M13" i="15"/>
  <c r="L13" i="15"/>
  <c r="K13" i="15"/>
  <c r="J13" i="15"/>
  <c r="I13" i="15"/>
  <c r="H13" i="15"/>
  <c r="G13" i="15"/>
  <c r="F13" i="15"/>
  <c r="E13" i="15"/>
  <c r="D13" i="15"/>
  <c r="C13" i="15"/>
  <c r="Q12" i="15"/>
  <c r="P12" i="15"/>
  <c r="O12" i="15"/>
  <c r="N12" i="15"/>
  <c r="M12" i="15"/>
  <c r="L12" i="15"/>
  <c r="K12" i="15"/>
  <c r="J12" i="15"/>
  <c r="I12" i="15"/>
  <c r="H12" i="15"/>
  <c r="G12" i="15"/>
  <c r="F12" i="15"/>
  <c r="E12" i="15"/>
  <c r="D12" i="15"/>
  <c r="C12" i="15"/>
  <c r="Q11" i="15"/>
  <c r="P11" i="15"/>
  <c r="O11" i="15"/>
  <c r="N11" i="15"/>
  <c r="M11" i="15"/>
  <c r="L11" i="15"/>
  <c r="K11" i="15"/>
  <c r="J11" i="15"/>
  <c r="I11" i="15"/>
  <c r="H11" i="15"/>
  <c r="G11" i="15"/>
  <c r="F11" i="15"/>
  <c r="E11" i="15"/>
  <c r="D11" i="15"/>
  <c r="C11" i="15"/>
  <c r="Q10" i="15"/>
  <c r="P10" i="15"/>
  <c r="O10" i="15"/>
  <c r="N10" i="15"/>
  <c r="M10" i="15"/>
  <c r="L10" i="15"/>
  <c r="K10" i="15"/>
  <c r="J10" i="15"/>
  <c r="I10" i="15"/>
  <c r="H10" i="15"/>
  <c r="G10" i="15"/>
  <c r="F10" i="15"/>
  <c r="E10" i="15"/>
  <c r="D10" i="15"/>
  <c r="C10" i="15"/>
  <c r="Q9" i="15"/>
  <c r="P9" i="15"/>
  <c r="O9" i="15"/>
  <c r="N9" i="15"/>
  <c r="M9" i="15"/>
  <c r="L9" i="15"/>
  <c r="K9" i="15"/>
  <c r="J9" i="15"/>
  <c r="I9" i="15"/>
  <c r="H9" i="15"/>
  <c r="G9" i="15"/>
  <c r="F9" i="15"/>
  <c r="E9" i="15"/>
  <c r="D9" i="15"/>
  <c r="C9" i="15"/>
  <c r="Q8" i="15"/>
  <c r="P8" i="15"/>
  <c r="O8" i="15"/>
  <c r="N8" i="15"/>
  <c r="M8" i="15"/>
  <c r="L8" i="15"/>
  <c r="K8" i="15"/>
  <c r="J8" i="15"/>
  <c r="I8" i="15"/>
  <c r="H8" i="15"/>
  <c r="G8" i="15"/>
  <c r="F8" i="15"/>
  <c r="E8" i="15"/>
  <c r="D8" i="15"/>
  <c r="C8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C7" i="15"/>
  <c r="Q6" i="15"/>
  <c r="P6" i="15"/>
  <c r="O6" i="15"/>
  <c r="N6" i="15"/>
  <c r="M6" i="15"/>
  <c r="L6" i="15"/>
  <c r="K6" i="15"/>
  <c r="J6" i="15"/>
  <c r="I6" i="15"/>
  <c r="H6" i="15"/>
  <c r="G6" i="15"/>
  <c r="F6" i="15"/>
  <c r="E6" i="15"/>
  <c r="D6" i="15"/>
  <c r="C6" i="15"/>
  <c r="Q58" i="14"/>
  <c r="P58" i="14"/>
  <c r="O58" i="14"/>
  <c r="N58" i="14"/>
  <c r="M58" i="14"/>
  <c r="L58" i="14"/>
  <c r="K58" i="14"/>
  <c r="J58" i="14"/>
  <c r="I58" i="14"/>
  <c r="H58" i="14"/>
  <c r="G58" i="14"/>
  <c r="F58" i="14"/>
  <c r="E58" i="14"/>
  <c r="D58" i="14"/>
  <c r="C58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7" i="14"/>
  <c r="C57" i="14"/>
  <c r="Q56" i="14"/>
  <c r="P56" i="14"/>
  <c r="O56" i="14"/>
  <c r="N56" i="14"/>
  <c r="M56" i="14"/>
  <c r="L56" i="14"/>
  <c r="K56" i="14"/>
  <c r="J56" i="14"/>
  <c r="I56" i="14"/>
  <c r="H56" i="14"/>
  <c r="G56" i="14"/>
  <c r="F56" i="14"/>
  <c r="E56" i="14"/>
  <c r="D56" i="14"/>
  <c r="C56" i="14"/>
  <c r="Q55" i="14"/>
  <c r="P55" i="14"/>
  <c r="O55" i="14"/>
  <c r="N55" i="14"/>
  <c r="M55" i="14"/>
  <c r="L55" i="14"/>
  <c r="K55" i="14"/>
  <c r="J55" i="14"/>
  <c r="I55" i="14"/>
  <c r="H55" i="14"/>
  <c r="G55" i="14"/>
  <c r="F55" i="14"/>
  <c r="E55" i="14"/>
  <c r="D55" i="14"/>
  <c r="C55" i="14"/>
  <c r="Q54" i="14"/>
  <c r="P54" i="14"/>
  <c r="O54" i="14"/>
  <c r="N54" i="14"/>
  <c r="M54" i="14"/>
  <c r="L54" i="14"/>
  <c r="K54" i="14"/>
  <c r="J54" i="14"/>
  <c r="I54" i="14"/>
  <c r="H54" i="14"/>
  <c r="G54" i="14"/>
  <c r="F54" i="14"/>
  <c r="E54" i="14"/>
  <c r="D54" i="14"/>
  <c r="C54" i="14"/>
  <c r="Q53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3" i="14"/>
  <c r="Q52" i="14"/>
  <c r="P52" i="14"/>
  <c r="O52" i="14"/>
  <c r="N52" i="14"/>
  <c r="M52" i="14"/>
  <c r="L52" i="14"/>
  <c r="K52" i="14"/>
  <c r="J52" i="14"/>
  <c r="I52" i="14"/>
  <c r="H52" i="14"/>
  <c r="G52" i="14"/>
  <c r="F52" i="14"/>
  <c r="E52" i="14"/>
  <c r="D52" i="14"/>
  <c r="C52" i="14"/>
  <c r="Q51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1" i="14"/>
  <c r="Q50" i="14"/>
  <c r="P50" i="14"/>
  <c r="O50" i="14"/>
  <c r="N50" i="14"/>
  <c r="M50" i="14"/>
  <c r="L50" i="14"/>
  <c r="K50" i="14"/>
  <c r="J50" i="14"/>
  <c r="I50" i="14"/>
  <c r="H50" i="14"/>
  <c r="G50" i="14"/>
  <c r="F50" i="14"/>
  <c r="E50" i="14"/>
  <c r="D50" i="14"/>
  <c r="C50" i="14"/>
  <c r="Q49" i="14"/>
  <c r="P49" i="14"/>
  <c r="O49" i="14"/>
  <c r="N49" i="14"/>
  <c r="M49" i="14"/>
  <c r="L49" i="14"/>
  <c r="K49" i="14"/>
  <c r="J49" i="14"/>
  <c r="I49" i="14"/>
  <c r="H49" i="14"/>
  <c r="G49" i="14"/>
  <c r="F49" i="14"/>
  <c r="E49" i="14"/>
  <c r="D49" i="14"/>
  <c r="C49" i="14"/>
  <c r="Q48" i="14"/>
  <c r="P48" i="14"/>
  <c r="O48" i="14"/>
  <c r="N48" i="14"/>
  <c r="M48" i="14"/>
  <c r="L48" i="14"/>
  <c r="K48" i="14"/>
  <c r="J48" i="14"/>
  <c r="I48" i="14"/>
  <c r="H48" i="14"/>
  <c r="G48" i="14"/>
  <c r="F48" i="14"/>
  <c r="E48" i="14"/>
  <c r="D48" i="14"/>
  <c r="C48" i="14"/>
  <c r="Q47" i="14"/>
  <c r="P47" i="14"/>
  <c r="O47" i="14"/>
  <c r="N47" i="14"/>
  <c r="M47" i="14"/>
  <c r="L47" i="14"/>
  <c r="K47" i="14"/>
  <c r="J47" i="14"/>
  <c r="I47" i="14"/>
  <c r="H47" i="14"/>
  <c r="G47" i="14"/>
  <c r="F47" i="14"/>
  <c r="E47" i="14"/>
  <c r="D47" i="14"/>
  <c r="C47" i="14"/>
  <c r="Q46" i="14"/>
  <c r="P46" i="14"/>
  <c r="O46" i="14"/>
  <c r="N46" i="14"/>
  <c r="M46" i="14"/>
  <c r="L46" i="14"/>
  <c r="K46" i="14"/>
  <c r="J46" i="14"/>
  <c r="I46" i="14"/>
  <c r="H46" i="14"/>
  <c r="G46" i="14"/>
  <c r="F46" i="14"/>
  <c r="E46" i="14"/>
  <c r="D46" i="14"/>
  <c r="C46" i="14"/>
  <c r="Q45" i="14"/>
  <c r="P45" i="14"/>
  <c r="O45" i="14"/>
  <c r="N45" i="14"/>
  <c r="M45" i="14"/>
  <c r="L45" i="14"/>
  <c r="K45" i="14"/>
  <c r="J45" i="14"/>
  <c r="I45" i="14"/>
  <c r="H45" i="14"/>
  <c r="G45" i="14"/>
  <c r="F45" i="14"/>
  <c r="E45" i="14"/>
  <c r="D45" i="14"/>
  <c r="C45" i="14"/>
  <c r="Q44" i="14"/>
  <c r="P44" i="14"/>
  <c r="O44" i="14"/>
  <c r="N44" i="14"/>
  <c r="M44" i="14"/>
  <c r="L44" i="14"/>
  <c r="K44" i="14"/>
  <c r="J44" i="14"/>
  <c r="I44" i="14"/>
  <c r="H44" i="14"/>
  <c r="G44" i="14"/>
  <c r="F44" i="14"/>
  <c r="E44" i="14"/>
  <c r="D44" i="14"/>
  <c r="C44" i="14"/>
  <c r="Q43" i="14"/>
  <c r="P43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C43" i="14"/>
  <c r="Q42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2" i="14"/>
  <c r="Q41" i="14"/>
  <c r="P41" i="14"/>
  <c r="O41" i="14"/>
  <c r="N41" i="14"/>
  <c r="M41" i="14"/>
  <c r="L41" i="14"/>
  <c r="K41" i="14"/>
  <c r="J41" i="14"/>
  <c r="I41" i="14"/>
  <c r="H41" i="14"/>
  <c r="G41" i="14"/>
  <c r="F41" i="14"/>
  <c r="E41" i="14"/>
  <c r="D41" i="14"/>
  <c r="C41" i="14"/>
  <c r="Q40" i="14"/>
  <c r="P40" i="14"/>
  <c r="O40" i="14"/>
  <c r="N40" i="14"/>
  <c r="M40" i="14"/>
  <c r="L40" i="14"/>
  <c r="K40" i="14"/>
  <c r="J40" i="14"/>
  <c r="I40" i="14"/>
  <c r="H40" i="14"/>
  <c r="G40" i="14"/>
  <c r="F40" i="14"/>
  <c r="E40" i="14"/>
  <c r="D40" i="14"/>
  <c r="C40" i="14"/>
  <c r="Q39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9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C38" i="14"/>
  <c r="Q37" i="14"/>
  <c r="P37" i="14"/>
  <c r="O37" i="14"/>
  <c r="N37" i="14"/>
  <c r="M37" i="14"/>
  <c r="L37" i="14"/>
  <c r="K37" i="14"/>
  <c r="J37" i="14"/>
  <c r="I37" i="14"/>
  <c r="H37" i="14"/>
  <c r="G37" i="14"/>
  <c r="F37" i="14"/>
  <c r="E37" i="14"/>
  <c r="D37" i="14"/>
  <c r="C37" i="14"/>
  <c r="Q36" i="14"/>
  <c r="P36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C36" i="14"/>
  <c r="Q35" i="14"/>
  <c r="P35" i="14"/>
  <c r="O35" i="14"/>
  <c r="N35" i="14"/>
  <c r="M35" i="14"/>
  <c r="L35" i="14"/>
  <c r="K35" i="14"/>
  <c r="J35" i="14"/>
  <c r="I35" i="14"/>
  <c r="H35" i="14"/>
  <c r="G35" i="14"/>
  <c r="F35" i="14"/>
  <c r="E35" i="14"/>
  <c r="D35" i="14"/>
  <c r="C35" i="14"/>
  <c r="Q34" i="14"/>
  <c r="P34" i="14"/>
  <c r="O34" i="14"/>
  <c r="N34" i="14"/>
  <c r="M34" i="14"/>
  <c r="L34" i="14"/>
  <c r="K34" i="14"/>
  <c r="J34" i="14"/>
  <c r="I34" i="14"/>
  <c r="H34" i="14"/>
  <c r="G34" i="14"/>
  <c r="F34" i="14"/>
  <c r="E34" i="14"/>
  <c r="D34" i="14"/>
  <c r="C34" i="14"/>
  <c r="Q33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3" i="14"/>
  <c r="Q32" i="14"/>
  <c r="P32" i="14"/>
  <c r="O32" i="14"/>
  <c r="N32" i="14"/>
  <c r="M32" i="14"/>
  <c r="L32" i="14"/>
  <c r="K32" i="14"/>
  <c r="J32" i="14"/>
  <c r="I32" i="14"/>
  <c r="H32" i="14"/>
  <c r="G32" i="14"/>
  <c r="F32" i="14"/>
  <c r="E32" i="14"/>
  <c r="D32" i="14"/>
  <c r="C32" i="14"/>
  <c r="Q31" i="14"/>
  <c r="P31" i="14"/>
  <c r="O31" i="14"/>
  <c r="N31" i="14"/>
  <c r="M31" i="14"/>
  <c r="L31" i="14"/>
  <c r="K31" i="14"/>
  <c r="J31" i="14"/>
  <c r="I31" i="14"/>
  <c r="H31" i="14"/>
  <c r="G31" i="14"/>
  <c r="F31" i="14"/>
  <c r="E31" i="14"/>
  <c r="D31" i="14"/>
  <c r="C31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Q28" i="14"/>
  <c r="P28" i="14"/>
  <c r="O28" i="14"/>
  <c r="N28" i="14"/>
  <c r="M28" i="14"/>
  <c r="L28" i="14"/>
  <c r="K28" i="14"/>
  <c r="J28" i="14"/>
  <c r="I28" i="14"/>
  <c r="H28" i="14"/>
  <c r="G28" i="14"/>
  <c r="F28" i="14"/>
  <c r="E28" i="14"/>
  <c r="D28" i="14"/>
  <c r="C28" i="14"/>
  <c r="Q27" i="14"/>
  <c r="P27" i="14"/>
  <c r="O27" i="14"/>
  <c r="N27" i="14"/>
  <c r="M27" i="14"/>
  <c r="L27" i="14"/>
  <c r="K27" i="14"/>
  <c r="J27" i="14"/>
  <c r="I27" i="14"/>
  <c r="H27" i="14"/>
  <c r="G27" i="14"/>
  <c r="F27" i="14"/>
  <c r="E27" i="14"/>
  <c r="D27" i="14"/>
  <c r="C27" i="14"/>
  <c r="Q26" i="14"/>
  <c r="P26" i="14"/>
  <c r="O26" i="14"/>
  <c r="N26" i="14"/>
  <c r="M26" i="14"/>
  <c r="L26" i="14"/>
  <c r="K26" i="14"/>
  <c r="J26" i="14"/>
  <c r="I26" i="14"/>
  <c r="H26" i="14"/>
  <c r="G26" i="14"/>
  <c r="F26" i="14"/>
  <c r="E26" i="14"/>
  <c r="D26" i="14"/>
  <c r="C26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D24" i="14"/>
  <c r="C24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3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Q21" i="14"/>
  <c r="P21" i="14"/>
  <c r="O21" i="14"/>
  <c r="N21" i="14"/>
  <c r="M21" i="14"/>
  <c r="L21" i="14"/>
  <c r="K21" i="14"/>
  <c r="J21" i="14"/>
  <c r="I21" i="14"/>
  <c r="H21" i="14"/>
  <c r="G21" i="14"/>
  <c r="F21" i="14"/>
  <c r="E21" i="14"/>
  <c r="D21" i="14"/>
  <c r="C21" i="14"/>
  <c r="Q20" i="14"/>
  <c r="P20" i="14"/>
  <c r="O20" i="14"/>
  <c r="N20" i="14"/>
  <c r="M20" i="14"/>
  <c r="L20" i="14"/>
  <c r="K20" i="14"/>
  <c r="J20" i="14"/>
  <c r="I20" i="14"/>
  <c r="H20" i="14"/>
  <c r="G20" i="14"/>
  <c r="F20" i="14"/>
  <c r="E20" i="14"/>
  <c r="D20" i="14"/>
  <c r="C20" i="14"/>
  <c r="Q19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C19" i="14"/>
  <c r="Q18" i="14"/>
  <c r="P18" i="14"/>
  <c r="O18" i="14"/>
  <c r="N18" i="14"/>
  <c r="M18" i="14"/>
  <c r="L18" i="14"/>
  <c r="K18" i="14"/>
  <c r="J18" i="14"/>
  <c r="I18" i="14"/>
  <c r="H18" i="14"/>
  <c r="G18" i="14"/>
  <c r="F18" i="14"/>
  <c r="E18" i="14"/>
  <c r="D18" i="14"/>
  <c r="C18" i="14"/>
  <c r="Q17" i="14"/>
  <c r="P17" i="14"/>
  <c r="O17" i="14"/>
  <c r="N17" i="14"/>
  <c r="M17" i="14"/>
  <c r="L17" i="14"/>
  <c r="K17" i="14"/>
  <c r="J17" i="14"/>
  <c r="I17" i="14"/>
  <c r="H17" i="14"/>
  <c r="G17" i="14"/>
  <c r="F17" i="14"/>
  <c r="E17" i="14"/>
  <c r="D17" i="14"/>
  <c r="C17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Q15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Q14" i="14"/>
  <c r="P14" i="14"/>
  <c r="O14" i="14"/>
  <c r="N14" i="14"/>
  <c r="M14" i="14"/>
  <c r="L14" i="14"/>
  <c r="K14" i="14"/>
  <c r="J14" i="14"/>
  <c r="I14" i="14"/>
  <c r="H14" i="14"/>
  <c r="G14" i="14"/>
  <c r="F14" i="14"/>
  <c r="E14" i="14"/>
  <c r="D14" i="14"/>
  <c r="C14" i="14"/>
  <c r="Q13" i="14"/>
  <c r="P13" i="14"/>
  <c r="O13" i="14"/>
  <c r="N13" i="14"/>
  <c r="M13" i="14"/>
  <c r="L13" i="14"/>
  <c r="K13" i="14"/>
  <c r="J13" i="14"/>
  <c r="I13" i="14"/>
  <c r="H13" i="14"/>
  <c r="G13" i="14"/>
  <c r="F13" i="14"/>
  <c r="E13" i="14"/>
  <c r="D13" i="14"/>
  <c r="C13" i="14"/>
  <c r="Q12" i="14"/>
  <c r="P12" i="14"/>
  <c r="O12" i="14"/>
  <c r="N12" i="14"/>
  <c r="M12" i="14"/>
  <c r="L12" i="14"/>
  <c r="K12" i="14"/>
  <c r="J12" i="14"/>
  <c r="I12" i="14"/>
  <c r="H12" i="14"/>
  <c r="G12" i="14"/>
  <c r="F12" i="14"/>
  <c r="E12" i="14"/>
  <c r="D12" i="14"/>
  <c r="C12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Q10" i="14"/>
  <c r="P10" i="14"/>
  <c r="O10" i="14"/>
  <c r="N10" i="14"/>
  <c r="M10" i="14"/>
  <c r="L10" i="14"/>
  <c r="K10" i="14"/>
  <c r="J10" i="14"/>
  <c r="I10" i="14"/>
  <c r="H10" i="14"/>
  <c r="G10" i="14"/>
  <c r="F10" i="14"/>
  <c r="E10" i="14"/>
  <c r="D10" i="14"/>
  <c r="C10" i="14"/>
  <c r="Q9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9" i="14"/>
  <c r="Q8" i="14"/>
  <c r="P8" i="14"/>
  <c r="O8" i="14"/>
  <c r="N8" i="14"/>
  <c r="M8" i="14"/>
  <c r="L8" i="14"/>
  <c r="K8" i="14"/>
  <c r="J8" i="14"/>
  <c r="I8" i="14"/>
  <c r="H8" i="14"/>
  <c r="G8" i="14"/>
  <c r="F8" i="14"/>
  <c r="E8" i="14"/>
  <c r="D8" i="14"/>
  <c r="C8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Q6" i="14"/>
  <c r="P6" i="14"/>
  <c r="O6" i="14"/>
  <c r="N6" i="14"/>
  <c r="M6" i="14"/>
  <c r="L6" i="14"/>
  <c r="K6" i="14"/>
  <c r="J6" i="14"/>
  <c r="I6" i="14"/>
  <c r="H6" i="14"/>
  <c r="G6" i="14"/>
  <c r="F6" i="14"/>
  <c r="E6" i="14"/>
  <c r="D6" i="14"/>
  <c r="C6" i="14"/>
  <c r="Q58" i="13"/>
  <c r="P58" i="13"/>
  <c r="O58" i="13"/>
  <c r="N58" i="13"/>
  <c r="M58" i="13"/>
  <c r="L58" i="13"/>
  <c r="K58" i="13"/>
  <c r="J58" i="13"/>
  <c r="I58" i="13"/>
  <c r="H58" i="13"/>
  <c r="G58" i="13"/>
  <c r="F58" i="13"/>
  <c r="E58" i="13"/>
  <c r="D58" i="13"/>
  <c r="C58" i="13"/>
  <c r="Q57" i="13"/>
  <c r="P57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Q56" i="13"/>
  <c r="P56" i="13"/>
  <c r="O56" i="13"/>
  <c r="N56" i="13"/>
  <c r="M56" i="13"/>
  <c r="L56" i="13"/>
  <c r="K56" i="13"/>
  <c r="J56" i="13"/>
  <c r="I56" i="13"/>
  <c r="H56" i="13"/>
  <c r="G56" i="13"/>
  <c r="F56" i="13"/>
  <c r="E56" i="13"/>
  <c r="D56" i="13"/>
  <c r="C56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D55" i="13"/>
  <c r="C55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D54" i="13"/>
  <c r="C54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C53" i="13"/>
  <c r="Q52" i="13"/>
  <c r="P52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Q51" i="13"/>
  <c r="P51" i="13"/>
  <c r="O51" i="13"/>
  <c r="N51" i="13"/>
  <c r="M51" i="13"/>
  <c r="L51" i="13"/>
  <c r="K51" i="13"/>
  <c r="J51" i="13"/>
  <c r="I51" i="13"/>
  <c r="H51" i="13"/>
  <c r="G51" i="13"/>
  <c r="F51" i="13"/>
  <c r="E51" i="13"/>
  <c r="D51" i="13"/>
  <c r="C51" i="13"/>
  <c r="Q50" i="13"/>
  <c r="P50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Q49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D49" i="13"/>
  <c r="C49" i="13"/>
  <c r="Q48" i="13"/>
  <c r="P48" i="13"/>
  <c r="O48" i="13"/>
  <c r="N48" i="13"/>
  <c r="M48" i="13"/>
  <c r="L48" i="13"/>
  <c r="K48" i="13"/>
  <c r="J48" i="13"/>
  <c r="I48" i="13"/>
  <c r="H48" i="13"/>
  <c r="G48" i="13"/>
  <c r="F48" i="13"/>
  <c r="E48" i="13"/>
  <c r="D48" i="13"/>
  <c r="C48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C47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C46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C45" i="13"/>
  <c r="Q44" i="13"/>
  <c r="P44" i="13"/>
  <c r="O44" i="13"/>
  <c r="N44" i="13"/>
  <c r="M44" i="13"/>
  <c r="L44" i="13"/>
  <c r="K44" i="13"/>
  <c r="J44" i="13"/>
  <c r="I44" i="13"/>
  <c r="H44" i="13"/>
  <c r="G44" i="13"/>
  <c r="F44" i="13"/>
  <c r="E44" i="13"/>
  <c r="D44" i="13"/>
  <c r="C44" i="13"/>
  <c r="Q43" i="13"/>
  <c r="P43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Q42" i="13"/>
  <c r="P42" i="13"/>
  <c r="O42" i="13"/>
  <c r="N42" i="13"/>
  <c r="M42" i="13"/>
  <c r="L42" i="13"/>
  <c r="K42" i="13"/>
  <c r="J42" i="13"/>
  <c r="I42" i="13"/>
  <c r="H42" i="13"/>
  <c r="G42" i="13"/>
  <c r="F42" i="13"/>
  <c r="E42" i="13"/>
  <c r="D42" i="13"/>
  <c r="C42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Q40" i="13"/>
  <c r="P40" i="13"/>
  <c r="O40" i="13"/>
  <c r="N40" i="13"/>
  <c r="M40" i="13"/>
  <c r="L40" i="13"/>
  <c r="K40" i="13"/>
  <c r="J40" i="13"/>
  <c r="I40" i="13"/>
  <c r="H40" i="13"/>
  <c r="G40" i="13"/>
  <c r="F40" i="13"/>
  <c r="E40" i="13"/>
  <c r="D40" i="13"/>
  <c r="C40" i="13"/>
  <c r="Q39" i="13"/>
  <c r="P39" i="13"/>
  <c r="O39" i="13"/>
  <c r="N39" i="13"/>
  <c r="M39" i="13"/>
  <c r="L39" i="13"/>
  <c r="K39" i="13"/>
  <c r="J39" i="13"/>
  <c r="I39" i="13"/>
  <c r="H39" i="13"/>
  <c r="G39" i="13"/>
  <c r="F39" i="13"/>
  <c r="E39" i="13"/>
  <c r="D39" i="13"/>
  <c r="C39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D37" i="13"/>
  <c r="C37" i="13"/>
  <c r="Q36" i="13"/>
  <c r="P36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C35" i="13"/>
  <c r="Q34" i="13"/>
  <c r="P34" i="13"/>
  <c r="O34" i="13"/>
  <c r="N34" i="13"/>
  <c r="M34" i="13"/>
  <c r="L34" i="13"/>
  <c r="K34" i="13"/>
  <c r="J34" i="13"/>
  <c r="I34" i="13"/>
  <c r="H34" i="13"/>
  <c r="G34" i="13"/>
  <c r="F34" i="13"/>
  <c r="E34" i="13"/>
  <c r="D34" i="13"/>
  <c r="C34" i="13"/>
  <c r="Q33" i="13"/>
  <c r="P33" i="13"/>
  <c r="O33" i="13"/>
  <c r="N33" i="13"/>
  <c r="M33" i="13"/>
  <c r="L33" i="13"/>
  <c r="K33" i="13"/>
  <c r="J33" i="13"/>
  <c r="I33" i="13"/>
  <c r="H33" i="13"/>
  <c r="G33" i="13"/>
  <c r="F33" i="13"/>
  <c r="E33" i="13"/>
  <c r="D33" i="13"/>
  <c r="C33" i="13"/>
  <c r="Q32" i="13"/>
  <c r="P32" i="13"/>
  <c r="O32" i="13"/>
  <c r="N32" i="13"/>
  <c r="M32" i="13"/>
  <c r="L32" i="13"/>
  <c r="K32" i="13"/>
  <c r="J32" i="13"/>
  <c r="I32" i="13"/>
  <c r="H32" i="13"/>
  <c r="G32" i="13"/>
  <c r="F32" i="13"/>
  <c r="E32" i="13"/>
  <c r="D32" i="13"/>
  <c r="C32" i="13"/>
  <c r="Q31" i="13"/>
  <c r="P31" i="13"/>
  <c r="O31" i="13"/>
  <c r="N31" i="13"/>
  <c r="M31" i="13"/>
  <c r="L31" i="13"/>
  <c r="K31" i="13"/>
  <c r="J31" i="13"/>
  <c r="I31" i="13"/>
  <c r="H31" i="13"/>
  <c r="G31" i="13"/>
  <c r="F31" i="13"/>
  <c r="E31" i="13"/>
  <c r="D31" i="13"/>
  <c r="C31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Q28" i="13"/>
  <c r="P28" i="13"/>
  <c r="O28" i="13"/>
  <c r="N28" i="13"/>
  <c r="M28" i="13"/>
  <c r="L28" i="13"/>
  <c r="K28" i="13"/>
  <c r="J28" i="13"/>
  <c r="I28" i="13"/>
  <c r="H28" i="13"/>
  <c r="G28" i="13"/>
  <c r="F28" i="13"/>
  <c r="E28" i="13"/>
  <c r="D28" i="13"/>
  <c r="C28" i="13"/>
  <c r="Q27" i="13"/>
  <c r="P27" i="13"/>
  <c r="O27" i="13"/>
  <c r="N27" i="13"/>
  <c r="M27" i="13"/>
  <c r="L27" i="13"/>
  <c r="K27" i="13"/>
  <c r="J27" i="13"/>
  <c r="I27" i="13"/>
  <c r="H27" i="13"/>
  <c r="G27" i="13"/>
  <c r="F27" i="13"/>
  <c r="E27" i="13"/>
  <c r="D27" i="13"/>
  <c r="C27" i="13"/>
  <c r="Q26" i="13"/>
  <c r="P26" i="13"/>
  <c r="O26" i="13"/>
  <c r="N26" i="13"/>
  <c r="M26" i="13"/>
  <c r="L26" i="13"/>
  <c r="K26" i="13"/>
  <c r="J26" i="13"/>
  <c r="I26" i="13"/>
  <c r="H26" i="13"/>
  <c r="G26" i="13"/>
  <c r="F26" i="13"/>
  <c r="E26" i="13"/>
  <c r="D26" i="13"/>
  <c r="C26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E25" i="13"/>
  <c r="D25" i="13"/>
  <c r="C25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E24" i="13"/>
  <c r="D24" i="13"/>
  <c r="C24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D23" i="13"/>
  <c r="C23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C22" i="13"/>
  <c r="Q21" i="13"/>
  <c r="P21" i="13"/>
  <c r="O21" i="13"/>
  <c r="N21" i="13"/>
  <c r="M21" i="13"/>
  <c r="L21" i="13"/>
  <c r="K21" i="13"/>
  <c r="J21" i="13"/>
  <c r="I21" i="13"/>
  <c r="H21" i="13"/>
  <c r="G21" i="13"/>
  <c r="F21" i="13"/>
  <c r="E21" i="13"/>
  <c r="D21" i="13"/>
  <c r="C21" i="13"/>
  <c r="Q20" i="13"/>
  <c r="P20" i="13"/>
  <c r="O20" i="13"/>
  <c r="N20" i="13"/>
  <c r="M20" i="13"/>
  <c r="L20" i="13"/>
  <c r="K20" i="13"/>
  <c r="J20" i="13"/>
  <c r="I20" i="13"/>
  <c r="H20" i="13"/>
  <c r="G20" i="13"/>
  <c r="F20" i="13"/>
  <c r="E20" i="13"/>
  <c r="D20" i="13"/>
  <c r="C20" i="13"/>
  <c r="Q19" i="13"/>
  <c r="P19" i="13"/>
  <c r="O19" i="13"/>
  <c r="N19" i="13"/>
  <c r="M19" i="13"/>
  <c r="L19" i="13"/>
  <c r="K19" i="13"/>
  <c r="J19" i="13"/>
  <c r="I19" i="13"/>
  <c r="H19" i="13"/>
  <c r="G19" i="13"/>
  <c r="F19" i="13"/>
  <c r="E19" i="13"/>
  <c r="D19" i="13"/>
  <c r="C19" i="13"/>
  <c r="Q18" i="13"/>
  <c r="P18" i="13"/>
  <c r="O18" i="13"/>
  <c r="N18" i="13"/>
  <c r="M18" i="13"/>
  <c r="L18" i="13"/>
  <c r="K18" i="13"/>
  <c r="J18" i="13"/>
  <c r="I18" i="13"/>
  <c r="H18" i="13"/>
  <c r="G18" i="13"/>
  <c r="F18" i="13"/>
  <c r="E18" i="13"/>
  <c r="D18" i="13"/>
  <c r="C18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D17" i="13"/>
  <c r="C17" i="13"/>
  <c r="Q16" i="13"/>
  <c r="P16" i="13"/>
  <c r="O16" i="13"/>
  <c r="N16" i="13"/>
  <c r="M16" i="13"/>
  <c r="L16" i="13"/>
  <c r="K16" i="13"/>
  <c r="J16" i="13"/>
  <c r="I16" i="13"/>
  <c r="H16" i="13"/>
  <c r="G16" i="13"/>
  <c r="F16" i="13"/>
  <c r="E16" i="13"/>
  <c r="D16" i="13"/>
  <c r="C16" i="13"/>
  <c r="Q15" i="13"/>
  <c r="P15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Q14" i="13"/>
  <c r="P14" i="13"/>
  <c r="O14" i="13"/>
  <c r="N14" i="13"/>
  <c r="M14" i="13"/>
  <c r="L14" i="13"/>
  <c r="K14" i="13"/>
  <c r="J14" i="13"/>
  <c r="I14" i="13"/>
  <c r="H14" i="13"/>
  <c r="G14" i="13"/>
  <c r="F14" i="13"/>
  <c r="E14" i="13"/>
  <c r="D14" i="13"/>
  <c r="C14" i="13"/>
  <c r="Q13" i="13"/>
  <c r="P13" i="13"/>
  <c r="O13" i="13"/>
  <c r="N13" i="13"/>
  <c r="M13" i="13"/>
  <c r="L13" i="13"/>
  <c r="K13" i="13"/>
  <c r="J13" i="13"/>
  <c r="I13" i="13"/>
  <c r="H13" i="13"/>
  <c r="G13" i="13"/>
  <c r="F13" i="13"/>
  <c r="E13" i="13"/>
  <c r="D13" i="13"/>
  <c r="C13" i="13"/>
  <c r="Q12" i="13"/>
  <c r="P12" i="13"/>
  <c r="O12" i="13"/>
  <c r="N12" i="13"/>
  <c r="M12" i="13"/>
  <c r="L12" i="13"/>
  <c r="K12" i="13"/>
  <c r="J12" i="13"/>
  <c r="I12" i="13"/>
  <c r="H12" i="13"/>
  <c r="G12" i="13"/>
  <c r="F12" i="13"/>
  <c r="E12" i="13"/>
  <c r="D12" i="13"/>
  <c r="C12" i="13"/>
  <c r="Q11" i="13"/>
  <c r="P11" i="13"/>
  <c r="O11" i="13"/>
  <c r="N11" i="13"/>
  <c r="M11" i="13"/>
  <c r="L11" i="13"/>
  <c r="K11" i="13"/>
  <c r="J11" i="13"/>
  <c r="I11" i="13"/>
  <c r="H11" i="13"/>
  <c r="G11" i="13"/>
  <c r="F11" i="13"/>
  <c r="E11" i="13"/>
  <c r="D11" i="13"/>
  <c r="C11" i="13"/>
  <c r="Q10" i="13"/>
  <c r="P10" i="13"/>
  <c r="O10" i="13"/>
  <c r="N10" i="13"/>
  <c r="M10" i="13"/>
  <c r="L10" i="13"/>
  <c r="K10" i="13"/>
  <c r="J10" i="13"/>
  <c r="I10" i="13"/>
  <c r="H10" i="13"/>
  <c r="G10" i="13"/>
  <c r="F10" i="13"/>
  <c r="E10" i="13"/>
  <c r="D10" i="13"/>
  <c r="C10" i="13"/>
  <c r="Q9" i="13"/>
  <c r="P9" i="13"/>
  <c r="O9" i="13"/>
  <c r="N9" i="13"/>
  <c r="M9" i="13"/>
  <c r="L9" i="13"/>
  <c r="K9" i="13"/>
  <c r="J9" i="13"/>
  <c r="I9" i="13"/>
  <c r="H9" i="13"/>
  <c r="G9" i="13"/>
  <c r="F9" i="13"/>
  <c r="E9" i="13"/>
  <c r="D9" i="13"/>
  <c r="C9" i="13"/>
  <c r="Q8" i="13"/>
  <c r="P8" i="13"/>
  <c r="O8" i="13"/>
  <c r="N8" i="13"/>
  <c r="M8" i="13"/>
  <c r="L8" i="13"/>
  <c r="K8" i="13"/>
  <c r="J8" i="13"/>
  <c r="I8" i="13"/>
  <c r="H8" i="13"/>
  <c r="G8" i="13"/>
  <c r="F8" i="13"/>
  <c r="E8" i="13"/>
  <c r="D8" i="13"/>
  <c r="C8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Q6" i="13"/>
  <c r="P6" i="13"/>
  <c r="O6" i="13"/>
  <c r="N6" i="13"/>
  <c r="M6" i="13"/>
  <c r="L6" i="13"/>
  <c r="K6" i="13"/>
  <c r="J6" i="13"/>
  <c r="I6" i="13"/>
  <c r="H6" i="13"/>
  <c r="G6" i="13"/>
  <c r="F6" i="13"/>
  <c r="E6" i="13"/>
  <c r="D6" i="13"/>
  <c r="C6" i="13"/>
  <c r="Q58" i="12"/>
  <c r="P58" i="12"/>
  <c r="O58" i="12"/>
  <c r="N58" i="12"/>
  <c r="M58" i="12"/>
  <c r="L58" i="12"/>
  <c r="K58" i="12"/>
  <c r="J58" i="12"/>
  <c r="I58" i="12"/>
  <c r="H58" i="12"/>
  <c r="G58" i="12"/>
  <c r="F58" i="12"/>
  <c r="E58" i="12"/>
  <c r="D58" i="12"/>
  <c r="C58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D57" i="12"/>
  <c r="C57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D56" i="12"/>
  <c r="C56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D55" i="12"/>
  <c r="C55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D54" i="12"/>
  <c r="C54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C53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D52" i="12"/>
  <c r="C52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D51" i="12"/>
  <c r="C51" i="12"/>
  <c r="Q50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D50" i="12"/>
  <c r="C50" i="12"/>
  <c r="Q49" i="12"/>
  <c r="P49" i="12"/>
  <c r="O49" i="12"/>
  <c r="N49" i="12"/>
  <c r="M49" i="12"/>
  <c r="L49" i="12"/>
  <c r="K49" i="12"/>
  <c r="J49" i="12"/>
  <c r="I49" i="12"/>
  <c r="H49" i="12"/>
  <c r="G49" i="12"/>
  <c r="F49" i="12"/>
  <c r="E49" i="12"/>
  <c r="D49" i="12"/>
  <c r="C49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8" i="12"/>
  <c r="C48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C47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C46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C45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C44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C43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42" i="12"/>
  <c r="C42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C41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C40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C39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C38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C37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C36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C35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C34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C33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C32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C31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C30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C29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C28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C27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C26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C25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C23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C22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C21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C20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C18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C17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C16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C15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C14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C12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C11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D10" i="12"/>
  <c r="C10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D9" i="12"/>
  <c r="C9" i="12"/>
  <c r="Q8" i="12"/>
  <c r="P8" i="12"/>
  <c r="O8" i="12"/>
  <c r="N8" i="12"/>
  <c r="M8" i="12"/>
  <c r="L8" i="12"/>
  <c r="K8" i="12"/>
  <c r="J8" i="12"/>
  <c r="I8" i="12"/>
  <c r="H8" i="12"/>
  <c r="G8" i="12"/>
  <c r="F8" i="12"/>
  <c r="E8" i="12"/>
  <c r="D8" i="12"/>
  <c r="C8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C7" i="12"/>
  <c r="Q6" i="12"/>
  <c r="P6" i="12"/>
  <c r="O6" i="12"/>
  <c r="N6" i="12"/>
  <c r="M6" i="12"/>
  <c r="L6" i="12"/>
  <c r="K6" i="12"/>
  <c r="J6" i="12"/>
  <c r="I6" i="12"/>
  <c r="H6" i="12"/>
  <c r="G6" i="12"/>
  <c r="F6" i="12"/>
  <c r="E6" i="12"/>
  <c r="D6" i="12"/>
  <c r="C6" i="12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D58" i="11"/>
  <c r="C58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D57" i="11"/>
  <c r="C57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D56" i="11"/>
  <c r="C56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D55" i="11"/>
  <c r="C55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D54" i="11"/>
  <c r="C54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D53" i="11"/>
  <c r="C53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D51" i="11"/>
  <c r="C51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D49" i="11"/>
  <c r="C49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D48" i="11"/>
  <c r="C48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D47" i="11"/>
  <c r="C47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D46" i="11"/>
  <c r="C46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D45" i="11"/>
  <c r="C45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D44" i="11"/>
  <c r="C44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D40" i="11"/>
  <c r="C40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D39" i="11"/>
  <c r="C39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D37" i="11"/>
  <c r="C37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D35" i="11"/>
  <c r="C35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D34" i="11"/>
  <c r="C34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D33" i="11"/>
  <c r="C33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D32" i="11"/>
  <c r="C32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D31" i="11"/>
  <c r="C31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C30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D21" i="11"/>
  <c r="C21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D20" i="11"/>
  <c r="C20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D18" i="11"/>
  <c r="C18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D16" i="11"/>
  <c r="C16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D14" i="11"/>
  <c r="C14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D13" i="11"/>
  <c r="C13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D12" i="11"/>
  <c r="C12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D11" i="11"/>
  <c r="C11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D10" i="11"/>
  <c r="C10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D9" i="11"/>
  <c r="C9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D8" i="11"/>
  <c r="C8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C7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D6" i="11"/>
  <c r="C6" i="11"/>
  <c r="Q58" i="10"/>
  <c r="P58" i="10"/>
  <c r="O58" i="10"/>
  <c r="N58" i="10"/>
  <c r="M58" i="10"/>
  <c r="L58" i="10"/>
  <c r="K58" i="10"/>
  <c r="J58" i="10"/>
  <c r="I58" i="10"/>
  <c r="H58" i="10"/>
  <c r="G58" i="10"/>
  <c r="F58" i="10"/>
  <c r="E58" i="10"/>
  <c r="D58" i="10"/>
  <c r="C58" i="10"/>
  <c r="Q57" i="10"/>
  <c r="P57" i="10"/>
  <c r="O57" i="10"/>
  <c r="N57" i="10"/>
  <c r="M57" i="10"/>
  <c r="L57" i="10"/>
  <c r="K57" i="10"/>
  <c r="J57" i="10"/>
  <c r="I57" i="10"/>
  <c r="H57" i="10"/>
  <c r="G57" i="10"/>
  <c r="F57" i="10"/>
  <c r="E57" i="10"/>
  <c r="D57" i="10"/>
  <c r="C57" i="10"/>
  <c r="Q56" i="10"/>
  <c r="P56" i="10"/>
  <c r="O56" i="10"/>
  <c r="N56" i="10"/>
  <c r="M56" i="10"/>
  <c r="L56" i="10"/>
  <c r="K56" i="10"/>
  <c r="J56" i="10"/>
  <c r="I56" i="10"/>
  <c r="H56" i="10"/>
  <c r="G56" i="10"/>
  <c r="F56" i="10"/>
  <c r="E56" i="10"/>
  <c r="D56" i="10"/>
  <c r="C56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D55" i="10"/>
  <c r="C55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D54" i="10"/>
  <c r="C54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D53" i="10"/>
  <c r="C53" i="10"/>
  <c r="Q52" i="10"/>
  <c r="P52" i="10"/>
  <c r="O52" i="10"/>
  <c r="N52" i="10"/>
  <c r="M52" i="10"/>
  <c r="L52" i="10"/>
  <c r="K52" i="10"/>
  <c r="J52" i="10"/>
  <c r="I52" i="10"/>
  <c r="H52" i="10"/>
  <c r="G52" i="10"/>
  <c r="F52" i="10"/>
  <c r="E52" i="10"/>
  <c r="D52" i="10"/>
  <c r="C52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C51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Q49" i="10"/>
  <c r="P49" i="10"/>
  <c r="O49" i="10"/>
  <c r="N49" i="10"/>
  <c r="M49" i="10"/>
  <c r="L49" i="10"/>
  <c r="K49" i="10"/>
  <c r="J49" i="10"/>
  <c r="I49" i="10"/>
  <c r="H49" i="10"/>
  <c r="G49" i="10"/>
  <c r="F49" i="10"/>
  <c r="E49" i="10"/>
  <c r="D49" i="10"/>
  <c r="C49" i="10"/>
  <c r="Q48" i="10"/>
  <c r="P48" i="10"/>
  <c r="O48" i="10"/>
  <c r="N48" i="10"/>
  <c r="M48" i="10"/>
  <c r="L48" i="10"/>
  <c r="K48" i="10"/>
  <c r="J48" i="10"/>
  <c r="I48" i="10"/>
  <c r="H48" i="10"/>
  <c r="G48" i="10"/>
  <c r="F48" i="10"/>
  <c r="E48" i="10"/>
  <c r="D48" i="10"/>
  <c r="C48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C47" i="10"/>
  <c r="Q46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C46" i="10"/>
  <c r="Q45" i="10"/>
  <c r="P45" i="10"/>
  <c r="O45" i="10"/>
  <c r="N45" i="10"/>
  <c r="M45" i="10"/>
  <c r="L45" i="10"/>
  <c r="K45" i="10"/>
  <c r="J45" i="10"/>
  <c r="I45" i="10"/>
  <c r="H45" i="10"/>
  <c r="G45" i="10"/>
  <c r="F45" i="10"/>
  <c r="E45" i="10"/>
  <c r="D45" i="10"/>
  <c r="C45" i="10"/>
  <c r="Q44" i="10"/>
  <c r="P44" i="10"/>
  <c r="O44" i="10"/>
  <c r="N44" i="10"/>
  <c r="M44" i="10"/>
  <c r="L44" i="10"/>
  <c r="K44" i="10"/>
  <c r="J44" i="10"/>
  <c r="I44" i="10"/>
  <c r="H44" i="10"/>
  <c r="G44" i="10"/>
  <c r="F44" i="10"/>
  <c r="E44" i="10"/>
  <c r="D44" i="10"/>
  <c r="C44" i="10"/>
  <c r="Q43" i="10"/>
  <c r="P43" i="10"/>
  <c r="O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D42" i="10"/>
  <c r="C42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D41" i="10"/>
  <c r="C41" i="10"/>
  <c r="Q40" i="10"/>
  <c r="P40" i="10"/>
  <c r="O40" i="10"/>
  <c r="N40" i="10"/>
  <c r="M40" i="10"/>
  <c r="L40" i="10"/>
  <c r="K40" i="10"/>
  <c r="J40" i="10"/>
  <c r="I40" i="10"/>
  <c r="H40" i="10"/>
  <c r="G40" i="10"/>
  <c r="F40" i="10"/>
  <c r="E40" i="10"/>
  <c r="D40" i="10"/>
  <c r="C40" i="10"/>
  <c r="Q39" i="10"/>
  <c r="P39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C39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C36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E34" i="10"/>
  <c r="D34" i="10"/>
  <c r="C34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C33" i="10"/>
  <c r="Q32" i="10"/>
  <c r="P32" i="10"/>
  <c r="O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Q31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C31" i="10"/>
  <c r="Q30" i="10"/>
  <c r="P30" i="10"/>
  <c r="O30" i="10"/>
  <c r="N30" i="10"/>
  <c r="M30" i="10"/>
  <c r="L30" i="10"/>
  <c r="K30" i="10"/>
  <c r="J30" i="10"/>
  <c r="I30" i="10"/>
  <c r="H30" i="10"/>
  <c r="G30" i="10"/>
  <c r="F30" i="10"/>
  <c r="E30" i="10"/>
  <c r="D30" i="10"/>
  <c r="C30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Q28" i="10"/>
  <c r="P28" i="10"/>
  <c r="O28" i="10"/>
  <c r="N28" i="10"/>
  <c r="M28" i="10"/>
  <c r="L28" i="10"/>
  <c r="K28" i="10"/>
  <c r="J28" i="10"/>
  <c r="I28" i="10"/>
  <c r="H28" i="10"/>
  <c r="G28" i="10"/>
  <c r="F28" i="10"/>
  <c r="E28" i="10"/>
  <c r="D28" i="10"/>
  <c r="C28" i="10"/>
  <c r="Q27" i="10"/>
  <c r="P27" i="10"/>
  <c r="O27" i="10"/>
  <c r="N27" i="10"/>
  <c r="M27" i="10"/>
  <c r="L27" i="10"/>
  <c r="K27" i="10"/>
  <c r="J27" i="10"/>
  <c r="I27" i="10"/>
  <c r="H27" i="10"/>
  <c r="G27" i="10"/>
  <c r="F27" i="10"/>
  <c r="E27" i="10"/>
  <c r="D27" i="10"/>
  <c r="C27" i="10"/>
  <c r="Q26" i="10"/>
  <c r="P26" i="10"/>
  <c r="O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Q25" i="10"/>
  <c r="P25" i="10"/>
  <c r="O25" i="10"/>
  <c r="N25" i="10"/>
  <c r="M25" i="10"/>
  <c r="L25" i="10"/>
  <c r="K25" i="10"/>
  <c r="J25" i="10"/>
  <c r="I25" i="10"/>
  <c r="H25" i="10"/>
  <c r="G25" i="10"/>
  <c r="F25" i="10"/>
  <c r="E25" i="10"/>
  <c r="D25" i="10"/>
  <c r="C25" i="10"/>
  <c r="Q24" i="10"/>
  <c r="P24" i="10"/>
  <c r="O24" i="10"/>
  <c r="N24" i="10"/>
  <c r="M24" i="10"/>
  <c r="L24" i="10"/>
  <c r="K24" i="10"/>
  <c r="J24" i="10"/>
  <c r="I24" i="10"/>
  <c r="H24" i="10"/>
  <c r="G24" i="10"/>
  <c r="F24" i="10"/>
  <c r="E24" i="10"/>
  <c r="D24" i="10"/>
  <c r="C24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C23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C22" i="10"/>
  <c r="Q21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D21" i="10"/>
  <c r="C21" i="10"/>
  <c r="Q20" i="10"/>
  <c r="P20" i="10"/>
  <c r="O20" i="10"/>
  <c r="N20" i="10"/>
  <c r="M20" i="10"/>
  <c r="L20" i="10"/>
  <c r="K20" i="10"/>
  <c r="J20" i="10"/>
  <c r="I20" i="10"/>
  <c r="H20" i="10"/>
  <c r="G20" i="10"/>
  <c r="F20" i="10"/>
  <c r="E20" i="10"/>
  <c r="D20" i="10"/>
  <c r="C20" i="10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Q18" i="10"/>
  <c r="P18" i="10"/>
  <c r="O18" i="10"/>
  <c r="N18" i="10"/>
  <c r="M18" i="10"/>
  <c r="L18" i="10"/>
  <c r="K18" i="10"/>
  <c r="J18" i="10"/>
  <c r="I18" i="10"/>
  <c r="H18" i="10"/>
  <c r="G18" i="10"/>
  <c r="F18" i="10"/>
  <c r="E18" i="10"/>
  <c r="D18" i="10"/>
  <c r="C18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D17" i="10"/>
  <c r="C17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D16" i="10"/>
  <c r="C16" i="10"/>
  <c r="Q15" i="10"/>
  <c r="P15" i="10"/>
  <c r="O15" i="10"/>
  <c r="N15" i="10"/>
  <c r="M15" i="10"/>
  <c r="L15" i="10"/>
  <c r="K15" i="10"/>
  <c r="J15" i="10"/>
  <c r="I15" i="10"/>
  <c r="H15" i="10"/>
  <c r="G15" i="10"/>
  <c r="F15" i="10"/>
  <c r="E15" i="10"/>
  <c r="D15" i="10"/>
  <c r="C15" i="10"/>
  <c r="Q14" i="10"/>
  <c r="P14" i="10"/>
  <c r="O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Q13" i="10"/>
  <c r="P13" i="10"/>
  <c r="O13" i="10"/>
  <c r="N13" i="10"/>
  <c r="M13" i="10"/>
  <c r="L13" i="10"/>
  <c r="K13" i="10"/>
  <c r="J13" i="10"/>
  <c r="I13" i="10"/>
  <c r="H13" i="10"/>
  <c r="G13" i="10"/>
  <c r="F13" i="10"/>
  <c r="E13" i="10"/>
  <c r="D13" i="10"/>
  <c r="C13" i="10"/>
  <c r="Q12" i="10"/>
  <c r="P12" i="10"/>
  <c r="O12" i="10"/>
  <c r="N12" i="10"/>
  <c r="M12" i="10"/>
  <c r="L12" i="10"/>
  <c r="K12" i="10"/>
  <c r="J12" i="10"/>
  <c r="I12" i="10"/>
  <c r="H12" i="10"/>
  <c r="G12" i="10"/>
  <c r="F12" i="10"/>
  <c r="E12" i="10"/>
  <c r="D12" i="10"/>
  <c r="C12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C9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8" i="10"/>
  <c r="C8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7" i="10"/>
  <c r="C7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6" i="10"/>
  <c r="C6" i="10"/>
  <c r="Q58" i="8"/>
  <c r="P58" i="8"/>
  <c r="O58" i="8"/>
  <c r="N58" i="8"/>
  <c r="M58" i="8"/>
  <c r="L58" i="8"/>
  <c r="K58" i="8"/>
  <c r="J58" i="8"/>
  <c r="I58" i="8"/>
  <c r="H58" i="8"/>
  <c r="G58" i="8"/>
  <c r="F58" i="8"/>
  <c r="E58" i="8"/>
  <c r="D58" i="8"/>
  <c r="C58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D57" i="8"/>
  <c r="C57" i="8"/>
  <c r="Q56" i="8"/>
  <c r="P56" i="8"/>
  <c r="O56" i="8"/>
  <c r="N56" i="8"/>
  <c r="M56" i="8"/>
  <c r="L56" i="8"/>
  <c r="K56" i="8"/>
  <c r="J56" i="8"/>
  <c r="I56" i="8"/>
  <c r="H56" i="8"/>
  <c r="G56" i="8"/>
  <c r="F56" i="8"/>
  <c r="E56" i="8"/>
  <c r="D56" i="8"/>
  <c r="C56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D55" i="8"/>
  <c r="C55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D54" i="8"/>
  <c r="C54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C53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D52" i="8"/>
  <c r="C52" i="8"/>
  <c r="Q51" i="8"/>
  <c r="P51" i="8"/>
  <c r="O51" i="8"/>
  <c r="N51" i="8"/>
  <c r="M51" i="8"/>
  <c r="L51" i="8"/>
  <c r="K51" i="8"/>
  <c r="J51" i="8"/>
  <c r="I51" i="8"/>
  <c r="H51" i="8"/>
  <c r="G51" i="8"/>
  <c r="F51" i="8"/>
  <c r="E51" i="8"/>
  <c r="D51" i="8"/>
  <c r="C51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D50" i="8"/>
  <c r="C50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D49" i="8"/>
  <c r="C49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D48" i="8"/>
  <c r="C48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C47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D46" i="8"/>
  <c r="C46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D45" i="8"/>
  <c r="C45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D44" i="8"/>
  <c r="C44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C43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D42" i="8"/>
  <c r="C42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C41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C40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C39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C38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C37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D36" i="8"/>
  <c r="C36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C35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C34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C33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C32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C31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C30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C29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Q27" i="8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C27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C25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C24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C23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C22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D21" i="8"/>
  <c r="C21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20" i="8"/>
  <c r="C20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19" i="8"/>
  <c r="C19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C18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C17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16" i="8"/>
  <c r="C16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15" i="8"/>
  <c r="C15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14" i="8"/>
  <c r="C14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13" i="8"/>
  <c r="C13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12" i="8"/>
  <c r="C12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C11" i="8"/>
  <c r="Q10" i="8"/>
  <c r="P10" i="8"/>
  <c r="O10" i="8"/>
  <c r="N10" i="8"/>
  <c r="M10" i="8"/>
  <c r="L10" i="8"/>
  <c r="K10" i="8"/>
  <c r="J10" i="8"/>
  <c r="I10" i="8"/>
  <c r="H10" i="8"/>
  <c r="G10" i="8"/>
  <c r="F10" i="8"/>
  <c r="E10" i="8"/>
  <c r="D10" i="8"/>
  <c r="C10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C9" i="8"/>
  <c r="Q8" i="8"/>
  <c r="P8" i="8"/>
  <c r="O8" i="8"/>
  <c r="N8" i="8"/>
  <c r="M8" i="8"/>
  <c r="L8" i="8"/>
  <c r="K8" i="8"/>
  <c r="J8" i="8"/>
  <c r="I8" i="8"/>
  <c r="H8" i="8"/>
  <c r="G8" i="8"/>
  <c r="F8" i="8"/>
  <c r="E8" i="8"/>
  <c r="D8" i="8"/>
  <c r="C8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C7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C6" i="8"/>
  <c r="W58" i="30"/>
  <c r="V58" i="30"/>
  <c r="U58" i="30"/>
  <c r="T58" i="30"/>
  <c r="S58" i="30"/>
  <c r="R58" i="30"/>
  <c r="Q58" i="30"/>
  <c r="P58" i="30"/>
  <c r="O58" i="30"/>
  <c r="N58" i="30"/>
  <c r="M58" i="30"/>
  <c r="L58" i="30"/>
  <c r="K58" i="30"/>
  <c r="J58" i="30"/>
  <c r="I58" i="30"/>
  <c r="H58" i="30"/>
  <c r="G58" i="30"/>
  <c r="F58" i="30"/>
  <c r="E58" i="30"/>
  <c r="D58" i="30"/>
  <c r="C58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7" i="30"/>
  <c r="C57" i="30"/>
  <c r="W56" i="30"/>
  <c r="V56" i="30"/>
  <c r="U56" i="30"/>
  <c r="T56" i="30"/>
  <c r="S56" i="30"/>
  <c r="R56" i="30"/>
  <c r="Q56" i="30"/>
  <c r="P56" i="30"/>
  <c r="O56" i="30"/>
  <c r="N56" i="30"/>
  <c r="M56" i="30"/>
  <c r="L56" i="30"/>
  <c r="K56" i="30"/>
  <c r="J56" i="30"/>
  <c r="I56" i="30"/>
  <c r="H56" i="30"/>
  <c r="G56" i="30"/>
  <c r="F56" i="30"/>
  <c r="E56" i="30"/>
  <c r="D56" i="30"/>
  <c r="C56" i="30"/>
  <c r="W55" i="30"/>
  <c r="V55" i="30"/>
  <c r="U55" i="30"/>
  <c r="T55" i="30"/>
  <c r="S55" i="30"/>
  <c r="R55" i="30"/>
  <c r="Q55" i="30"/>
  <c r="P55" i="30"/>
  <c r="O55" i="30"/>
  <c r="N55" i="30"/>
  <c r="M55" i="30"/>
  <c r="L55" i="30"/>
  <c r="K55" i="30"/>
  <c r="J55" i="30"/>
  <c r="I55" i="30"/>
  <c r="H55" i="30"/>
  <c r="G55" i="30"/>
  <c r="F55" i="30"/>
  <c r="E55" i="30"/>
  <c r="D55" i="30"/>
  <c r="C55" i="30"/>
  <c r="W54" i="30"/>
  <c r="V54" i="30"/>
  <c r="U54" i="30"/>
  <c r="T54" i="30"/>
  <c r="S54" i="30"/>
  <c r="R54" i="30"/>
  <c r="Q54" i="30"/>
  <c r="P54" i="30"/>
  <c r="O54" i="30"/>
  <c r="N54" i="30"/>
  <c r="M54" i="30"/>
  <c r="L54" i="30"/>
  <c r="K54" i="30"/>
  <c r="J54" i="30"/>
  <c r="I54" i="30"/>
  <c r="H54" i="30"/>
  <c r="G54" i="30"/>
  <c r="F54" i="30"/>
  <c r="E54" i="30"/>
  <c r="D54" i="30"/>
  <c r="C54" i="30"/>
  <c r="W53" i="30"/>
  <c r="V53" i="30"/>
  <c r="U53" i="30"/>
  <c r="T53" i="30"/>
  <c r="S53" i="30"/>
  <c r="R53" i="30"/>
  <c r="Q53" i="30"/>
  <c r="P53" i="30"/>
  <c r="O53" i="30"/>
  <c r="N53" i="30"/>
  <c r="M53" i="30"/>
  <c r="L53" i="30"/>
  <c r="K53" i="30"/>
  <c r="J53" i="30"/>
  <c r="I53" i="30"/>
  <c r="H53" i="30"/>
  <c r="G53" i="30"/>
  <c r="F53" i="30"/>
  <c r="E53" i="30"/>
  <c r="D53" i="30"/>
  <c r="C53" i="30"/>
  <c r="W52" i="30"/>
  <c r="V52" i="30"/>
  <c r="U52" i="30"/>
  <c r="T52" i="30"/>
  <c r="S52" i="30"/>
  <c r="R52" i="30"/>
  <c r="Q52" i="30"/>
  <c r="P52" i="30"/>
  <c r="O52" i="30"/>
  <c r="N52" i="30"/>
  <c r="M52" i="30"/>
  <c r="L52" i="30"/>
  <c r="K52" i="30"/>
  <c r="J52" i="30"/>
  <c r="I52" i="30"/>
  <c r="H52" i="30"/>
  <c r="G52" i="30"/>
  <c r="F52" i="30"/>
  <c r="E52" i="30"/>
  <c r="D52" i="30"/>
  <c r="C52" i="30"/>
  <c r="W51" i="30"/>
  <c r="V51" i="30"/>
  <c r="U51" i="30"/>
  <c r="T51" i="30"/>
  <c r="S51" i="30"/>
  <c r="R51" i="30"/>
  <c r="Q51" i="30"/>
  <c r="P51" i="30"/>
  <c r="O51" i="30"/>
  <c r="N51" i="30"/>
  <c r="M51" i="30"/>
  <c r="L51" i="30"/>
  <c r="K51" i="30"/>
  <c r="J51" i="30"/>
  <c r="I51" i="30"/>
  <c r="H51" i="30"/>
  <c r="G51" i="30"/>
  <c r="F51" i="30"/>
  <c r="E51" i="30"/>
  <c r="D51" i="30"/>
  <c r="C51" i="30"/>
  <c r="W50" i="30"/>
  <c r="V50" i="30"/>
  <c r="U50" i="30"/>
  <c r="T50" i="30"/>
  <c r="S50" i="30"/>
  <c r="R50" i="30"/>
  <c r="Q50" i="30"/>
  <c r="P50" i="30"/>
  <c r="O50" i="30"/>
  <c r="N50" i="30"/>
  <c r="M50" i="30"/>
  <c r="L50" i="30"/>
  <c r="K50" i="30"/>
  <c r="J50" i="30"/>
  <c r="I50" i="30"/>
  <c r="H50" i="30"/>
  <c r="G50" i="30"/>
  <c r="F50" i="30"/>
  <c r="E50" i="30"/>
  <c r="D50" i="30"/>
  <c r="C50" i="30"/>
  <c r="W49" i="30"/>
  <c r="V49" i="30"/>
  <c r="U49" i="30"/>
  <c r="T49" i="30"/>
  <c r="S49" i="30"/>
  <c r="R49" i="30"/>
  <c r="Q49" i="30"/>
  <c r="P49" i="30"/>
  <c r="O49" i="30"/>
  <c r="N49" i="30"/>
  <c r="M49" i="30"/>
  <c r="L49" i="30"/>
  <c r="K49" i="30"/>
  <c r="J49" i="30"/>
  <c r="I49" i="30"/>
  <c r="H49" i="30"/>
  <c r="G49" i="30"/>
  <c r="F49" i="30"/>
  <c r="E49" i="30"/>
  <c r="D49" i="30"/>
  <c r="C49" i="30"/>
  <c r="W48" i="30"/>
  <c r="V48" i="30"/>
  <c r="U48" i="30"/>
  <c r="T48" i="30"/>
  <c r="S48" i="30"/>
  <c r="R48" i="30"/>
  <c r="Q48" i="30"/>
  <c r="P48" i="30"/>
  <c r="O48" i="30"/>
  <c r="N48" i="30"/>
  <c r="M48" i="30"/>
  <c r="L48" i="30"/>
  <c r="K48" i="30"/>
  <c r="J48" i="30"/>
  <c r="I48" i="30"/>
  <c r="H48" i="30"/>
  <c r="G48" i="30"/>
  <c r="F48" i="30"/>
  <c r="E48" i="30"/>
  <c r="D48" i="30"/>
  <c r="C48" i="30"/>
  <c r="W47" i="30"/>
  <c r="V47" i="30"/>
  <c r="U47" i="30"/>
  <c r="T47" i="30"/>
  <c r="S47" i="30"/>
  <c r="R47" i="30"/>
  <c r="Q47" i="30"/>
  <c r="P47" i="30"/>
  <c r="O47" i="30"/>
  <c r="N47" i="30"/>
  <c r="M47" i="30"/>
  <c r="L47" i="30"/>
  <c r="K47" i="30"/>
  <c r="J47" i="30"/>
  <c r="I47" i="30"/>
  <c r="H47" i="30"/>
  <c r="G47" i="30"/>
  <c r="F47" i="30"/>
  <c r="E47" i="30"/>
  <c r="D47" i="30"/>
  <c r="C47" i="30"/>
  <c r="W46" i="30"/>
  <c r="V46" i="30"/>
  <c r="U46" i="30"/>
  <c r="T46" i="30"/>
  <c r="S46" i="30"/>
  <c r="R46" i="30"/>
  <c r="Q46" i="30"/>
  <c r="P46" i="30"/>
  <c r="O46" i="30"/>
  <c r="N46" i="30"/>
  <c r="M46" i="30"/>
  <c r="L46" i="30"/>
  <c r="K46" i="30"/>
  <c r="J46" i="30"/>
  <c r="I46" i="30"/>
  <c r="H46" i="30"/>
  <c r="G46" i="30"/>
  <c r="F46" i="30"/>
  <c r="E46" i="30"/>
  <c r="D46" i="30"/>
  <c r="C46" i="30"/>
  <c r="W45" i="30"/>
  <c r="V45" i="30"/>
  <c r="U45" i="30"/>
  <c r="T45" i="30"/>
  <c r="S45" i="30"/>
  <c r="R45" i="30"/>
  <c r="Q45" i="30"/>
  <c r="P45" i="30"/>
  <c r="O45" i="30"/>
  <c r="N45" i="30"/>
  <c r="M45" i="30"/>
  <c r="L45" i="30"/>
  <c r="K45" i="30"/>
  <c r="J45" i="30"/>
  <c r="I45" i="30"/>
  <c r="H45" i="30"/>
  <c r="G45" i="30"/>
  <c r="F45" i="30"/>
  <c r="E45" i="30"/>
  <c r="D45" i="30"/>
  <c r="C45" i="30"/>
  <c r="W44" i="30"/>
  <c r="V44" i="30"/>
  <c r="U44" i="30"/>
  <c r="T44" i="30"/>
  <c r="S44" i="30"/>
  <c r="R44" i="30"/>
  <c r="Q44" i="30"/>
  <c r="P44" i="30"/>
  <c r="O44" i="30"/>
  <c r="N44" i="30"/>
  <c r="M44" i="30"/>
  <c r="L44" i="30"/>
  <c r="K44" i="30"/>
  <c r="J44" i="30"/>
  <c r="I44" i="30"/>
  <c r="H44" i="30"/>
  <c r="G44" i="30"/>
  <c r="F44" i="30"/>
  <c r="E44" i="30"/>
  <c r="D44" i="30"/>
  <c r="C44" i="30"/>
  <c r="W43" i="30"/>
  <c r="V43" i="30"/>
  <c r="U43" i="30"/>
  <c r="T43" i="30"/>
  <c r="S43" i="30"/>
  <c r="R43" i="30"/>
  <c r="Q43" i="30"/>
  <c r="P43" i="30"/>
  <c r="O43" i="30"/>
  <c r="N43" i="30"/>
  <c r="M43" i="30"/>
  <c r="L43" i="30"/>
  <c r="K43" i="30"/>
  <c r="J43" i="30"/>
  <c r="I43" i="30"/>
  <c r="H43" i="30"/>
  <c r="G43" i="30"/>
  <c r="F43" i="30"/>
  <c r="E43" i="30"/>
  <c r="D43" i="30"/>
  <c r="C43" i="30"/>
  <c r="W42" i="30"/>
  <c r="V42" i="30"/>
  <c r="U42" i="30"/>
  <c r="T42" i="30"/>
  <c r="S42" i="30"/>
  <c r="R42" i="30"/>
  <c r="Q42" i="30"/>
  <c r="P42" i="30"/>
  <c r="O42" i="30"/>
  <c r="N42" i="30"/>
  <c r="M42" i="30"/>
  <c r="L42" i="30"/>
  <c r="K42" i="30"/>
  <c r="J42" i="30"/>
  <c r="I42" i="30"/>
  <c r="H42" i="30"/>
  <c r="G42" i="30"/>
  <c r="F42" i="30"/>
  <c r="E42" i="30"/>
  <c r="D42" i="30"/>
  <c r="C42" i="30"/>
  <c r="W41" i="30"/>
  <c r="V41" i="30"/>
  <c r="U41" i="30"/>
  <c r="T41" i="30"/>
  <c r="S41" i="30"/>
  <c r="R41" i="30"/>
  <c r="Q41" i="30"/>
  <c r="P41" i="30"/>
  <c r="O41" i="30"/>
  <c r="N41" i="30"/>
  <c r="M41" i="30"/>
  <c r="L41" i="30"/>
  <c r="K41" i="30"/>
  <c r="J41" i="30"/>
  <c r="I41" i="30"/>
  <c r="H41" i="30"/>
  <c r="G41" i="30"/>
  <c r="F41" i="30"/>
  <c r="E41" i="30"/>
  <c r="D41" i="30"/>
  <c r="C41" i="30"/>
  <c r="W40" i="30"/>
  <c r="V40" i="30"/>
  <c r="U40" i="30"/>
  <c r="T40" i="30"/>
  <c r="S40" i="30"/>
  <c r="R40" i="30"/>
  <c r="Q40" i="30"/>
  <c r="P40" i="30"/>
  <c r="O40" i="30"/>
  <c r="N40" i="30"/>
  <c r="M40" i="30"/>
  <c r="L40" i="30"/>
  <c r="K40" i="30"/>
  <c r="J40" i="30"/>
  <c r="I40" i="30"/>
  <c r="H40" i="30"/>
  <c r="G40" i="30"/>
  <c r="F40" i="30"/>
  <c r="E40" i="30"/>
  <c r="D40" i="30"/>
  <c r="C40" i="30"/>
  <c r="W39" i="30"/>
  <c r="V39" i="30"/>
  <c r="U39" i="30"/>
  <c r="T39" i="30"/>
  <c r="S39" i="30"/>
  <c r="R39" i="30"/>
  <c r="Q39" i="30"/>
  <c r="P39" i="30"/>
  <c r="O39" i="30"/>
  <c r="N39" i="30"/>
  <c r="M39" i="30"/>
  <c r="L39" i="30"/>
  <c r="K39" i="30"/>
  <c r="J39" i="30"/>
  <c r="I39" i="30"/>
  <c r="H39" i="30"/>
  <c r="G39" i="30"/>
  <c r="F39" i="30"/>
  <c r="E39" i="30"/>
  <c r="D39" i="30"/>
  <c r="C39" i="30"/>
  <c r="W38" i="30"/>
  <c r="V38" i="30"/>
  <c r="U38" i="30"/>
  <c r="T38" i="30"/>
  <c r="S38" i="30"/>
  <c r="R38" i="30"/>
  <c r="Q38" i="30"/>
  <c r="P38" i="30"/>
  <c r="O38" i="30"/>
  <c r="N38" i="30"/>
  <c r="M38" i="30"/>
  <c r="L38" i="30"/>
  <c r="K38" i="30"/>
  <c r="J38" i="30"/>
  <c r="I38" i="30"/>
  <c r="H38" i="30"/>
  <c r="G38" i="30"/>
  <c r="F38" i="30"/>
  <c r="E38" i="30"/>
  <c r="D38" i="30"/>
  <c r="C38" i="30"/>
  <c r="W37" i="30"/>
  <c r="V37" i="30"/>
  <c r="U37" i="30"/>
  <c r="T37" i="30"/>
  <c r="S37" i="30"/>
  <c r="R37" i="30"/>
  <c r="Q37" i="30"/>
  <c r="P37" i="30"/>
  <c r="O37" i="30"/>
  <c r="N37" i="30"/>
  <c r="M37" i="30"/>
  <c r="L37" i="30"/>
  <c r="K37" i="30"/>
  <c r="J37" i="30"/>
  <c r="I37" i="30"/>
  <c r="H37" i="30"/>
  <c r="G37" i="30"/>
  <c r="F37" i="30"/>
  <c r="E37" i="30"/>
  <c r="D37" i="30"/>
  <c r="C37" i="30"/>
  <c r="W36" i="30"/>
  <c r="V36" i="30"/>
  <c r="U36" i="30"/>
  <c r="T36" i="30"/>
  <c r="S36" i="30"/>
  <c r="R36" i="30"/>
  <c r="Q36" i="30"/>
  <c r="P36" i="30"/>
  <c r="O36" i="30"/>
  <c r="N36" i="30"/>
  <c r="M36" i="30"/>
  <c r="L36" i="30"/>
  <c r="K36" i="30"/>
  <c r="J36" i="30"/>
  <c r="I36" i="30"/>
  <c r="H36" i="30"/>
  <c r="G36" i="30"/>
  <c r="F36" i="30"/>
  <c r="E36" i="30"/>
  <c r="D36" i="30"/>
  <c r="C36" i="30"/>
  <c r="W35" i="30"/>
  <c r="V35" i="30"/>
  <c r="U35" i="30"/>
  <c r="T35" i="30"/>
  <c r="S35" i="30"/>
  <c r="R35" i="30"/>
  <c r="Q35" i="30"/>
  <c r="P35" i="30"/>
  <c r="O35" i="30"/>
  <c r="N35" i="30"/>
  <c r="M35" i="30"/>
  <c r="L35" i="30"/>
  <c r="K35" i="30"/>
  <c r="J35" i="30"/>
  <c r="I35" i="30"/>
  <c r="H35" i="30"/>
  <c r="G35" i="30"/>
  <c r="F35" i="30"/>
  <c r="E35" i="30"/>
  <c r="D35" i="30"/>
  <c r="C35" i="30"/>
  <c r="W34" i="30"/>
  <c r="V34" i="30"/>
  <c r="U34" i="30"/>
  <c r="T34" i="30"/>
  <c r="S34" i="30"/>
  <c r="R34" i="30"/>
  <c r="Q34" i="30"/>
  <c r="P34" i="30"/>
  <c r="O34" i="30"/>
  <c r="N34" i="30"/>
  <c r="M34" i="30"/>
  <c r="L34" i="30"/>
  <c r="K34" i="30"/>
  <c r="J34" i="30"/>
  <c r="I34" i="30"/>
  <c r="H34" i="30"/>
  <c r="G34" i="30"/>
  <c r="F34" i="30"/>
  <c r="E34" i="30"/>
  <c r="D34" i="30"/>
  <c r="C34" i="30"/>
  <c r="W33" i="30"/>
  <c r="V33" i="30"/>
  <c r="U33" i="30"/>
  <c r="T33" i="30"/>
  <c r="S33" i="30"/>
  <c r="R33" i="30"/>
  <c r="Q33" i="30"/>
  <c r="P33" i="30"/>
  <c r="O33" i="30"/>
  <c r="N33" i="30"/>
  <c r="M33" i="30"/>
  <c r="L33" i="30"/>
  <c r="K33" i="30"/>
  <c r="J33" i="30"/>
  <c r="I33" i="30"/>
  <c r="H33" i="30"/>
  <c r="G33" i="30"/>
  <c r="F33" i="30"/>
  <c r="E33" i="30"/>
  <c r="D33" i="30"/>
  <c r="C33" i="30"/>
  <c r="W32" i="30"/>
  <c r="V32" i="30"/>
  <c r="U32" i="30"/>
  <c r="T32" i="30"/>
  <c r="S32" i="30"/>
  <c r="R32" i="30"/>
  <c r="Q32" i="30"/>
  <c r="P32" i="30"/>
  <c r="O32" i="30"/>
  <c r="N32" i="30"/>
  <c r="M32" i="30"/>
  <c r="L32" i="30"/>
  <c r="K32" i="30"/>
  <c r="J32" i="30"/>
  <c r="I32" i="30"/>
  <c r="H32" i="30"/>
  <c r="G32" i="30"/>
  <c r="F32" i="30"/>
  <c r="E32" i="30"/>
  <c r="D32" i="30"/>
  <c r="C32" i="30"/>
  <c r="W31" i="30"/>
  <c r="V31" i="30"/>
  <c r="U31" i="30"/>
  <c r="T31" i="30"/>
  <c r="S31" i="30"/>
  <c r="R31" i="30"/>
  <c r="Q31" i="30"/>
  <c r="P31" i="30"/>
  <c r="O31" i="30"/>
  <c r="N31" i="30"/>
  <c r="M31" i="30"/>
  <c r="L31" i="30"/>
  <c r="K31" i="30"/>
  <c r="J31" i="30"/>
  <c r="I31" i="30"/>
  <c r="H31" i="30"/>
  <c r="G31" i="30"/>
  <c r="F31" i="30"/>
  <c r="E31" i="30"/>
  <c r="D31" i="30"/>
  <c r="C31" i="30"/>
  <c r="W30" i="30"/>
  <c r="V30" i="30"/>
  <c r="U30" i="30"/>
  <c r="T30" i="30"/>
  <c r="S30" i="30"/>
  <c r="R30" i="30"/>
  <c r="Q30" i="30"/>
  <c r="P30" i="30"/>
  <c r="O30" i="30"/>
  <c r="N30" i="30"/>
  <c r="M30" i="30"/>
  <c r="L30" i="30"/>
  <c r="K30" i="30"/>
  <c r="J30" i="30"/>
  <c r="I30" i="30"/>
  <c r="H30" i="30"/>
  <c r="G30" i="30"/>
  <c r="F30" i="30"/>
  <c r="E30" i="30"/>
  <c r="D30" i="30"/>
  <c r="C30" i="30"/>
  <c r="W29" i="30"/>
  <c r="V29" i="30"/>
  <c r="U29" i="30"/>
  <c r="T29" i="30"/>
  <c r="S29" i="30"/>
  <c r="R29" i="30"/>
  <c r="Q29" i="30"/>
  <c r="P29" i="30"/>
  <c r="O29" i="30"/>
  <c r="N29" i="30"/>
  <c r="M29" i="30"/>
  <c r="L29" i="30"/>
  <c r="K29" i="30"/>
  <c r="J29" i="30"/>
  <c r="I29" i="30"/>
  <c r="H29" i="30"/>
  <c r="G29" i="30"/>
  <c r="F29" i="30"/>
  <c r="E29" i="30"/>
  <c r="D29" i="30"/>
  <c r="C29" i="30"/>
  <c r="W28" i="30"/>
  <c r="V28" i="30"/>
  <c r="U28" i="30"/>
  <c r="T28" i="30"/>
  <c r="S28" i="30"/>
  <c r="R28" i="30"/>
  <c r="Q28" i="30"/>
  <c r="P28" i="30"/>
  <c r="O28" i="30"/>
  <c r="N28" i="30"/>
  <c r="M28" i="30"/>
  <c r="L28" i="30"/>
  <c r="K28" i="30"/>
  <c r="J28" i="30"/>
  <c r="I28" i="30"/>
  <c r="H28" i="30"/>
  <c r="G28" i="30"/>
  <c r="F28" i="30"/>
  <c r="E28" i="30"/>
  <c r="D28" i="30"/>
  <c r="C28" i="30"/>
  <c r="W27" i="30"/>
  <c r="V27" i="30"/>
  <c r="U27" i="30"/>
  <c r="T27" i="30"/>
  <c r="S27" i="30"/>
  <c r="R27" i="30"/>
  <c r="Q27" i="30"/>
  <c r="P27" i="30"/>
  <c r="O27" i="30"/>
  <c r="N27" i="30"/>
  <c r="M27" i="30"/>
  <c r="L27" i="30"/>
  <c r="K27" i="30"/>
  <c r="J27" i="30"/>
  <c r="I27" i="30"/>
  <c r="H27" i="30"/>
  <c r="G27" i="30"/>
  <c r="F27" i="30"/>
  <c r="E27" i="30"/>
  <c r="D27" i="30"/>
  <c r="C27" i="30"/>
  <c r="W26" i="30"/>
  <c r="V26" i="30"/>
  <c r="U26" i="30"/>
  <c r="T26" i="30"/>
  <c r="S26" i="30"/>
  <c r="R26" i="30"/>
  <c r="Q26" i="30"/>
  <c r="P26" i="30"/>
  <c r="O26" i="30"/>
  <c r="N26" i="30"/>
  <c r="M26" i="30"/>
  <c r="L26" i="30"/>
  <c r="K26" i="30"/>
  <c r="J26" i="30"/>
  <c r="I26" i="30"/>
  <c r="H26" i="30"/>
  <c r="G26" i="30"/>
  <c r="F26" i="30"/>
  <c r="E26" i="30"/>
  <c r="D26" i="30"/>
  <c r="C26" i="30"/>
  <c r="W25" i="30"/>
  <c r="V25" i="30"/>
  <c r="U25" i="30"/>
  <c r="T25" i="30"/>
  <c r="S25" i="30"/>
  <c r="R25" i="30"/>
  <c r="Q25" i="30"/>
  <c r="P25" i="30"/>
  <c r="O25" i="30"/>
  <c r="N25" i="30"/>
  <c r="M25" i="30"/>
  <c r="L25" i="30"/>
  <c r="K25" i="30"/>
  <c r="J25" i="30"/>
  <c r="I25" i="30"/>
  <c r="H25" i="30"/>
  <c r="G25" i="30"/>
  <c r="F25" i="30"/>
  <c r="E25" i="30"/>
  <c r="D25" i="30"/>
  <c r="C25" i="30"/>
  <c r="W24" i="30"/>
  <c r="V24" i="30"/>
  <c r="U24" i="30"/>
  <c r="T24" i="30"/>
  <c r="S24" i="30"/>
  <c r="R24" i="30"/>
  <c r="Q24" i="30"/>
  <c r="P24" i="30"/>
  <c r="O24" i="30"/>
  <c r="N24" i="30"/>
  <c r="M24" i="30"/>
  <c r="L24" i="30"/>
  <c r="K24" i="30"/>
  <c r="J24" i="30"/>
  <c r="I24" i="30"/>
  <c r="H24" i="30"/>
  <c r="G24" i="30"/>
  <c r="F24" i="30"/>
  <c r="E24" i="30"/>
  <c r="D24" i="30"/>
  <c r="C24" i="30"/>
  <c r="W23" i="30"/>
  <c r="V23" i="30"/>
  <c r="U23" i="30"/>
  <c r="T23" i="30"/>
  <c r="S23" i="30"/>
  <c r="R23" i="30"/>
  <c r="Q23" i="30"/>
  <c r="P23" i="30"/>
  <c r="O23" i="30"/>
  <c r="N23" i="30"/>
  <c r="M23" i="30"/>
  <c r="L23" i="30"/>
  <c r="K23" i="30"/>
  <c r="J23" i="30"/>
  <c r="I23" i="30"/>
  <c r="H23" i="30"/>
  <c r="G23" i="30"/>
  <c r="F23" i="30"/>
  <c r="E23" i="30"/>
  <c r="D23" i="30"/>
  <c r="C23" i="30"/>
  <c r="W22" i="30"/>
  <c r="V22" i="30"/>
  <c r="U22" i="30"/>
  <c r="T22" i="30"/>
  <c r="S22" i="30"/>
  <c r="R22" i="30"/>
  <c r="Q22" i="30"/>
  <c r="P22" i="30"/>
  <c r="O22" i="30"/>
  <c r="N22" i="30"/>
  <c r="M22" i="30"/>
  <c r="L22" i="30"/>
  <c r="K22" i="30"/>
  <c r="J22" i="30"/>
  <c r="I22" i="30"/>
  <c r="H22" i="30"/>
  <c r="G22" i="30"/>
  <c r="F22" i="30"/>
  <c r="E22" i="30"/>
  <c r="D22" i="30"/>
  <c r="C22" i="30"/>
  <c r="W21" i="30"/>
  <c r="V21" i="30"/>
  <c r="U21" i="30"/>
  <c r="T21" i="30"/>
  <c r="S21" i="30"/>
  <c r="R21" i="30"/>
  <c r="Q21" i="30"/>
  <c r="P21" i="30"/>
  <c r="O21" i="30"/>
  <c r="N21" i="30"/>
  <c r="M21" i="30"/>
  <c r="L21" i="30"/>
  <c r="K21" i="30"/>
  <c r="J21" i="30"/>
  <c r="I21" i="30"/>
  <c r="H21" i="30"/>
  <c r="G21" i="30"/>
  <c r="F21" i="30"/>
  <c r="E21" i="30"/>
  <c r="D21" i="30"/>
  <c r="C21" i="30"/>
  <c r="W20" i="30"/>
  <c r="V20" i="30"/>
  <c r="U20" i="30"/>
  <c r="T20" i="30"/>
  <c r="S20" i="30"/>
  <c r="R20" i="30"/>
  <c r="Q20" i="30"/>
  <c r="P20" i="30"/>
  <c r="O20" i="30"/>
  <c r="N20" i="30"/>
  <c r="M20" i="30"/>
  <c r="L20" i="30"/>
  <c r="K20" i="30"/>
  <c r="J20" i="30"/>
  <c r="I20" i="30"/>
  <c r="H20" i="30"/>
  <c r="G20" i="30"/>
  <c r="F20" i="30"/>
  <c r="E20" i="30"/>
  <c r="D20" i="30"/>
  <c r="C20" i="30"/>
  <c r="W19" i="30"/>
  <c r="V19" i="30"/>
  <c r="U19" i="30"/>
  <c r="T19" i="30"/>
  <c r="S19" i="30"/>
  <c r="R19" i="30"/>
  <c r="Q19" i="30"/>
  <c r="P19" i="30"/>
  <c r="O19" i="30"/>
  <c r="N19" i="30"/>
  <c r="M19" i="30"/>
  <c r="L19" i="30"/>
  <c r="K19" i="30"/>
  <c r="J19" i="30"/>
  <c r="I19" i="30"/>
  <c r="H19" i="30"/>
  <c r="G19" i="30"/>
  <c r="F19" i="30"/>
  <c r="E19" i="30"/>
  <c r="D19" i="30"/>
  <c r="C19" i="30"/>
  <c r="W18" i="30"/>
  <c r="V18" i="30"/>
  <c r="U18" i="30"/>
  <c r="T18" i="30"/>
  <c r="S18" i="30"/>
  <c r="R18" i="30"/>
  <c r="Q18" i="30"/>
  <c r="P18" i="30"/>
  <c r="O18" i="30"/>
  <c r="N18" i="30"/>
  <c r="M18" i="30"/>
  <c r="L18" i="30"/>
  <c r="K18" i="30"/>
  <c r="J18" i="30"/>
  <c r="I18" i="30"/>
  <c r="H18" i="30"/>
  <c r="G18" i="30"/>
  <c r="F18" i="30"/>
  <c r="E18" i="30"/>
  <c r="D18" i="30"/>
  <c r="C18" i="30"/>
  <c r="W17" i="30"/>
  <c r="V17" i="30"/>
  <c r="U17" i="30"/>
  <c r="T17" i="30"/>
  <c r="S17" i="30"/>
  <c r="R17" i="30"/>
  <c r="Q17" i="30"/>
  <c r="P17" i="30"/>
  <c r="O17" i="30"/>
  <c r="N17" i="30"/>
  <c r="M17" i="30"/>
  <c r="L17" i="30"/>
  <c r="K17" i="30"/>
  <c r="J17" i="30"/>
  <c r="I17" i="30"/>
  <c r="H17" i="30"/>
  <c r="G17" i="30"/>
  <c r="F17" i="30"/>
  <c r="E17" i="30"/>
  <c r="D17" i="30"/>
  <c r="C17" i="30"/>
  <c r="W16" i="30"/>
  <c r="V16" i="30"/>
  <c r="U16" i="30"/>
  <c r="T16" i="30"/>
  <c r="S16" i="30"/>
  <c r="R16" i="30"/>
  <c r="Q16" i="30"/>
  <c r="P16" i="30"/>
  <c r="O16" i="30"/>
  <c r="N16" i="30"/>
  <c r="M16" i="30"/>
  <c r="L16" i="30"/>
  <c r="K16" i="30"/>
  <c r="J16" i="30"/>
  <c r="I16" i="30"/>
  <c r="H16" i="30"/>
  <c r="G16" i="30"/>
  <c r="F16" i="30"/>
  <c r="E16" i="30"/>
  <c r="D16" i="30"/>
  <c r="C16" i="30"/>
  <c r="W15" i="30"/>
  <c r="V15" i="30"/>
  <c r="U15" i="30"/>
  <c r="T15" i="30"/>
  <c r="S15" i="30"/>
  <c r="R15" i="30"/>
  <c r="Q15" i="30"/>
  <c r="P15" i="30"/>
  <c r="O15" i="30"/>
  <c r="N15" i="30"/>
  <c r="M15" i="30"/>
  <c r="L15" i="30"/>
  <c r="K15" i="30"/>
  <c r="J15" i="30"/>
  <c r="I15" i="30"/>
  <c r="H15" i="30"/>
  <c r="G15" i="30"/>
  <c r="F15" i="30"/>
  <c r="E15" i="30"/>
  <c r="D15" i="30"/>
  <c r="C15" i="30"/>
  <c r="W14" i="30"/>
  <c r="V14" i="30"/>
  <c r="U14" i="30"/>
  <c r="T14" i="30"/>
  <c r="S14" i="30"/>
  <c r="R14" i="30"/>
  <c r="Q14" i="30"/>
  <c r="P14" i="30"/>
  <c r="O14" i="30"/>
  <c r="N14" i="30"/>
  <c r="M14" i="30"/>
  <c r="L14" i="30"/>
  <c r="K14" i="30"/>
  <c r="J14" i="30"/>
  <c r="I14" i="30"/>
  <c r="H14" i="30"/>
  <c r="G14" i="30"/>
  <c r="F14" i="30"/>
  <c r="E14" i="30"/>
  <c r="D14" i="30"/>
  <c r="C14" i="30"/>
  <c r="W13" i="30"/>
  <c r="V13" i="30"/>
  <c r="U13" i="30"/>
  <c r="T13" i="30"/>
  <c r="S13" i="30"/>
  <c r="R13" i="30"/>
  <c r="Q13" i="30"/>
  <c r="P13" i="30"/>
  <c r="O13" i="30"/>
  <c r="N13" i="30"/>
  <c r="M13" i="30"/>
  <c r="L13" i="30"/>
  <c r="K13" i="30"/>
  <c r="J13" i="30"/>
  <c r="I13" i="30"/>
  <c r="H13" i="30"/>
  <c r="G13" i="30"/>
  <c r="F13" i="30"/>
  <c r="E13" i="30"/>
  <c r="D13" i="30"/>
  <c r="C13" i="30"/>
  <c r="W12" i="30"/>
  <c r="V12" i="30"/>
  <c r="U12" i="30"/>
  <c r="T12" i="30"/>
  <c r="S12" i="30"/>
  <c r="R12" i="30"/>
  <c r="Q12" i="30"/>
  <c r="P12" i="30"/>
  <c r="O12" i="30"/>
  <c r="N12" i="30"/>
  <c r="M12" i="30"/>
  <c r="L12" i="30"/>
  <c r="K12" i="30"/>
  <c r="J12" i="30"/>
  <c r="I12" i="30"/>
  <c r="H12" i="30"/>
  <c r="G12" i="30"/>
  <c r="F12" i="30"/>
  <c r="E12" i="30"/>
  <c r="D12" i="30"/>
  <c r="C12" i="30"/>
  <c r="W11" i="30"/>
  <c r="V11" i="30"/>
  <c r="U11" i="30"/>
  <c r="T11" i="30"/>
  <c r="S11" i="30"/>
  <c r="R11" i="30"/>
  <c r="Q11" i="30"/>
  <c r="P11" i="30"/>
  <c r="O11" i="30"/>
  <c r="N11" i="30"/>
  <c r="M11" i="30"/>
  <c r="L11" i="30"/>
  <c r="K11" i="30"/>
  <c r="J11" i="30"/>
  <c r="I11" i="30"/>
  <c r="H11" i="30"/>
  <c r="G11" i="30"/>
  <c r="F11" i="30"/>
  <c r="E11" i="30"/>
  <c r="D11" i="30"/>
  <c r="C11" i="30"/>
  <c r="W10" i="30"/>
  <c r="V10" i="30"/>
  <c r="U10" i="30"/>
  <c r="T10" i="30"/>
  <c r="S10" i="30"/>
  <c r="R10" i="30"/>
  <c r="Q10" i="30"/>
  <c r="P10" i="30"/>
  <c r="O10" i="30"/>
  <c r="N10" i="30"/>
  <c r="M10" i="30"/>
  <c r="L10" i="30"/>
  <c r="K10" i="30"/>
  <c r="J10" i="30"/>
  <c r="I10" i="30"/>
  <c r="H10" i="30"/>
  <c r="G10" i="30"/>
  <c r="F10" i="30"/>
  <c r="E10" i="30"/>
  <c r="D10" i="30"/>
  <c r="C10" i="30"/>
  <c r="W9" i="30"/>
  <c r="V9" i="30"/>
  <c r="U9" i="30"/>
  <c r="T9" i="30"/>
  <c r="S9" i="30"/>
  <c r="R9" i="30"/>
  <c r="Q9" i="30"/>
  <c r="P9" i="30"/>
  <c r="O9" i="30"/>
  <c r="N9" i="30"/>
  <c r="M9" i="30"/>
  <c r="L9" i="30"/>
  <c r="K9" i="30"/>
  <c r="J9" i="30"/>
  <c r="I9" i="30"/>
  <c r="H9" i="30"/>
  <c r="G9" i="30"/>
  <c r="F9" i="30"/>
  <c r="E9" i="30"/>
  <c r="D9" i="30"/>
  <c r="C9" i="30"/>
  <c r="W8" i="30"/>
  <c r="V8" i="30"/>
  <c r="U8" i="30"/>
  <c r="T8" i="30"/>
  <c r="S8" i="30"/>
  <c r="R8" i="30"/>
  <c r="Q8" i="30"/>
  <c r="P8" i="30"/>
  <c r="O8" i="30"/>
  <c r="N8" i="30"/>
  <c r="M8" i="30"/>
  <c r="L8" i="30"/>
  <c r="K8" i="30"/>
  <c r="J8" i="30"/>
  <c r="I8" i="30"/>
  <c r="H8" i="30"/>
  <c r="G8" i="30"/>
  <c r="F8" i="30"/>
  <c r="E8" i="30"/>
  <c r="D8" i="30"/>
  <c r="C8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C7" i="30"/>
  <c r="W6" i="30"/>
  <c r="V6" i="30"/>
  <c r="U6" i="30"/>
  <c r="T6" i="30"/>
  <c r="S6" i="30"/>
  <c r="R6" i="30"/>
  <c r="Q6" i="30"/>
  <c r="P6" i="30"/>
  <c r="O6" i="30"/>
  <c r="N6" i="30"/>
  <c r="M6" i="30"/>
  <c r="L6" i="30"/>
  <c r="K6" i="30"/>
  <c r="J6" i="30"/>
  <c r="I6" i="30"/>
  <c r="H6" i="30"/>
  <c r="G6" i="30"/>
  <c r="F6" i="30"/>
  <c r="E6" i="30"/>
  <c r="D6" i="30"/>
  <c r="C6" i="30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C58" i="4"/>
  <c r="W57" i="4"/>
  <c r="V57" i="4"/>
  <c r="U57" i="4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C57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C56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D55" i="4"/>
  <c r="C55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C54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C53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2" i="4"/>
  <c r="C52" i="4"/>
  <c r="W51" i="4"/>
  <c r="V51" i="4"/>
  <c r="U51" i="4"/>
  <c r="T51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C51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D50" i="4"/>
  <c r="C50" i="4"/>
  <c r="W49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9" i="4"/>
  <c r="C49" i="4"/>
  <c r="W48" i="4"/>
  <c r="V48" i="4"/>
  <c r="U48" i="4"/>
  <c r="T48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D48" i="4"/>
  <c r="C48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C47" i="4"/>
  <c r="W46" i="4"/>
  <c r="V46" i="4"/>
  <c r="U46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D46" i="4"/>
  <c r="C46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C45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C44" i="4"/>
  <c r="W43" i="4"/>
  <c r="V43" i="4"/>
  <c r="U43" i="4"/>
  <c r="T43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D43" i="4"/>
  <c r="C43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C42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W39" i="4"/>
  <c r="V39" i="4"/>
  <c r="U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W38" i="4"/>
  <c r="V38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W37" i="4"/>
  <c r="V37" i="4"/>
  <c r="U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W33" i="4"/>
  <c r="V33" i="4"/>
  <c r="U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W32" i="4"/>
  <c r="V32" i="4"/>
  <c r="U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W27" i="4"/>
  <c r="V27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C22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C21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C10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C9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8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7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C39" i="29"/>
  <c r="E39" i="29"/>
  <c r="F39" i="29"/>
  <c r="G39" i="29"/>
  <c r="H39" i="29"/>
  <c r="I39" i="29"/>
  <c r="D39" i="29"/>
  <c r="C15" i="29"/>
  <c r="I151" i="29" l="1"/>
  <c r="H151" i="29"/>
  <c r="G151" i="29"/>
  <c r="F151" i="29"/>
  <c r="E151" i="29"/>
  <c r="D151" i="29"/>
  <c r="I143" i="29"/>
  <c r="H143" i="29"/>
  <c r="G143" i="29"/>
  <c r="F143" i="29"/>
  <c r="E143" i="29"/>
  <c r="D143" i="29"/>
  <c r="C143" i="29"/>
  <c r="I135" i="29"/>
  <c r="H135" i="29"/>
  <c r="G135" i="29"/>
  <c r="F135" i="29"/>
  <c r="E135" i="29"/>
  <c r="D135" i="29"/>
  <c r="C135" i="29"/>
  <c r="I127" i="29"/>
  <c r="H127" i="29"/>
  <c r="G127" i="29"/>
  <c r="F127" i="29"/>
  <c r="E127" i="29"/>
  <c r="D127" i="29"/>
  <c r="C127" i="29"/>
  <c r="I119" i="29"/>
  <c r="H119" i="29"/>
  <c r="G119" i="29"/>
  <c r="F119" i="29"/>
  <c r="E119" i="29"/>
  <c r="D119" i="29"/>
  <c r="C119" i="29"/>
  <c r="I111" i="29"/>
  <c r="H111" i="29"/>
  <c r="G111" i="29"/>
  <c r="F111" i="29"/>
  <c r="E111" i="29"/>
  <c r="D111" i="29"/>
  <c r="C111" i="29"/>
  <c r="I103" i="29"/>
  <c r="H103" i="29"/>
  <c r="G103" i="29"/>
  <c r="F103" i="29"/>
  <c r="E103" i="29"/>
  <c r="D103" i="29"/>
  <c r="C103" i="29"/>
  <c r="I95" i="29"/>
  <c r="H95" i="29"/>
  <c r="G95" i="29"/>
  <c r="F95" i="29"/>
  <c r="E95" i="29"/>
  <c r="D95" i="29"/>
  <c r="C95" i="29"/>
  <c r="I87" i="29"/>
  <c r="H87" i="29"/>
  <c r="G87" i="29"/>
  <c r="F87" i="29"/>
  <c r="E87" i="29"/>
  <c r="D87" i="29"/>
  <c r="C87" i="29"/>
  <c r="I79" i="29"/>
  <c r="H79" i="29"/>
  <c r="G79" i="29"/>
  <c r="F79" i="29"/>
  <c r="E79" i="29"/>
  <c r="D79" i="29"/>
  <c r="C79" i="29"/>
  <c r="I71" i="29"/>
  <c r="H71" i="29"/>
  <c r="G71" i="29"/>
  <c r="F71" i="29"/>
  <c r="E71" i="29"/>
  <c r="D71" i="29"/>
  <c r="C71" i="29"/>
  <c r="I63" i="29"/>
  <c r="H63" i="29"/>
  <c r="G63" i="29"/>
  <c r="F63" i="29"/>
  <c r="E63" i="29"/>
  <c r="D63" i="29"/>
  <c r="C63" i="29"/>
  <c r="I55" i="29"/>
  <c r="H55" i="29"/>
  <c r="G55" i="29"/>
  <c r="F55" i="29"/>
  <c r="E55" i="29"/>
  <c r="D55" i="29"/>
  <c r="C55" i="29"/>
  <c r="I47" i="29"/>
  <c r="H47" i="29"/>
  <c r="G47" i="29"/>
  <c r="F47" i="29"/>
  <c r="E47" i="29"/>
  <c r="D47" i="29"/>
  <c r="C47" i="29"/>
  <c r="I31" i="29"/>
  <c r="H31" i="29"/>
  <c r="G31" i="29"/>
  <c r="F31" i="29"/>
  <c r="E31" i="29"/>
  <c r="D31" i="29"/>
  <c r="C31" i="29"/>
  <c r="I15" i="29" l="1"/>
  <c r="H15" i="29"/>
  <c r="G15" i="29"/>
  <c r="F15" i="29"/>
  <c r="E15" i="29"/>
  <c r="D15" i="29"/>
  <c r="BN5" i="6"/>
  <c r="H1" i="5" l="1"/>
  <c r="M121" i="30"/>
  <c r="L121" i="30"/>
  <c r="K121" i="30"/>
  <c r="J121" i="30"/>
  <c r="I121" i="30"/>
  <c r="H121" i="30"/>
  <c r="G121" i="30"/>
  <c r="F121" i="30"/>
  <c r="E121" i="30"/>
  <c r="D121" i="30"/>
  <c r="O121" i="30" s="1"/>
  <c r="M120" i="30"/>
  <c r="L120" i="30"/>
  <c r="K120" i="30"/>
  <c r="J120" i="30"/>
  <c r="I120" i="30"/>
  <c r="H120" i="30"/>
  <c r="G120" i="30"/>
  <c r="L119" i="30"/>
  <c r="K119" i="30"/>
  <c r="J119" i="30"/>
  <c r="I119" i="30"/>
  <c r="H119" i="30"/>
  <c r="G119" i="30"/>
  <c r="C119" i="30"/>
  <c r="L118" i="30"/>
  <c r="K118" i="30"/>
  <c r="J118" i="30"/>
  <c r="I118" i="30"/>
  <c r="H118" i="30"/>
  <c r="G118" i="30"/>
  <c r="L117" i="30"/>
  <c r="K117" i="30"/>
  <c r="J117" i="30"/>
  <c r="I117" i="30"/>
  <c r="H117" i="30"/>
  <c r="G117" i="30"/>
  <c r="D117" i="30"/>
  <c r="C117" i="30"/>
  <c r="L116" i="30"/>
  <c r="K116" i="30"/>
  <c r="J116" i="30"/>
  <c r="I116" i="30"/>
  <c r="H116" i="30"/>
  <c r="G116" i="30"/>
  <c r="L115" i="30"/>
  <c r="K115" i="30"/>
  <c r="J115" i="30"/>
  <c r="I115" i="30"/>
  <c r="H115" i="30"/>
  <c r="G115" i="30"/>
  <c r="C115" i="30"/>
  <c r="K114" i="30"/>
  <c r="J114" i="30"/>
  <c r="I114" i="30"/>
  <c r="H114" i="30"/>
  <c r="G114" i="30"/>
  <c r="C114" i="30"/>
  <c r="L113" i="30"/>
  <c r="K113" i="30"/>
  <c r="J113" i="30"/>
  <c r="I113" i="30"/>
  <c r="H113" i="30"/>
  <c r="G113" i="30"/>
  <c r="C113" i="30"/>
  <c r="L112" i="30"/>
  <c r="K112" i="30"/>
  <c r="J112" i="30"/>
  <c r="I112" i="30"/>
  <c r="H112" i="30"/>
  <c r="C112" i="30"/>
  <c r="L111" i="30"/>
  <c r="K111" i="30"/>
  <c r="J111" i="30"/>
  <c r="I111" i="30"/>
  <c r="H111" i="30"/>
  <c r="G111" i="30"/>
  <c r="L110" i="30"/>
  <c r="K110" i="30"/>
  <c r="J110" i="30"/>
  <c r="I110" i="30"/>
  <c r="H110" i="30"/>
  <c r="G110" i="30"/>
  <c r="C110" i="30"/>
  <c r="L109" i="30"/>
  <c r="K109" i="30"/>
  <c r="J109" i="30"/>
  <c r="I109" i="30"/>
  <c r="H109" i="30"/>
  <c r="G109" i="30"/>
  <c r="L108" i="30"/>
  <c r="K108" i="30"/>
  <c r="J108" i="30"/>
  <c r="I108" i="30"/>
  <c r="H108" i="30"/>
  <c r="G108" i="30"/>
  <c r="C108" i="30"/>
  <c r="L107" i="30"/>
  <c r="K107" i="30"/>
  <c r="J107" i="30"/>
  <c r="I107" i="30"/>
  <c r="H107" i="30"/>
  <c r="G107" i="30"/>
  <c r="L106" i="30"/>
  <c r="K106" i="30"/>
  <c r="J106" i="30"/>
  <c r="I106" i="30"/>
  <c r="H106" i="30"/>
  <c r="G106" i="30"/>
  <c r="C106" i="30"/>
  <c r="L105" i="30"/>
  <c r="K105" i="30"/>
  <c r="J105" i="30"/>
  <c r="I105" i="30"/>
  <c r="H105" i="30"/>
  <c r="G105" i="30"/>
  <c r="L104" i="30"/>
  <c r="K104" i="30"/>
  <c r="J104" i="30"/>
  <c r="I104" i="30"/>
  <c r="H104" i="30"/>
  <c r="G104" i="30"/>
  <c r="L103" i="30"/>
  <c r="K103" i="30"/>
  <c r="J103" i="30"/>
  <c r="I103" i="30"/>
  <c r="H103" i="30"/>
  <c r="G103" i="30"/>
  <c r="C103" i="30"/>
  <c r="L102" i="30"/>
  <c r="K102" i="30"/>
  <c r="J102" i="30"/>
  <c r="I102" i="30"/>
  <c r="H102" i="30"/>
  <c r="G102" i="30"/>
  <c r="L101" i="30"/>
  <c r="K101" i="30"/>
  <c r="J101" i="30"/>
  <c r="I101" i="30"/>
  <c r="H101" i="30"/>
  <c r="G101" i="30"/>
  <c r="C101" i="30"/>
  <c r="L100" i="30"/>
  <c r="K100" i="30"/>
  <c r="J100" i="30"/>
  <c r="I100" i="30"/>
  <c r="H100" i="30"/>
  <c r="G100" i="30"/>
  <c r="L99" i="30"/>
  <c r="K99" i="30"/>
  <c r="J99" i="30"/>
  <c r="I99" i="30"/>
  <c r="H99" i="30"/>
  <c r="G99" i="30"/>
  <c r="C99" i="30"/>
  <c r="L98" i="30"/>
  <c r="K98" i="30"/>
  <c r="J98" i="30"/>
  <c r="I98" i="30"/>
  <c r="H98" i="30"/>
  <c r="G98" i="30"/>
  <c r="C98" i="30"/>
  <c r="L97" i="30"/>
  <c r="K97" i="30"/>
  <c r="J97" i="30"/>
  <c r="I97" i="30"/>
  <c r="H97" i="30"/>
  <c r="G97" i="30"/>
  <c r="C97" i="30"/>
  <c r="L96" i="30"/>
  <c r="K96" i="30"/>
  <c r="J96" i="30"/>
  <c r="I96" i="30"/>
  <c r="H96" i="30"/>
  <c r="G96" i="30"/>
  <c r="C96" i="30"/>
  <c r="L95" i="30"/>
  <c r="K95" i="30"/>
  <c r="J95" i="30"/>
  <c r="I95" i="30"/>
  <c r="H95" i="30"/>
  <c r="G95" i="30"/>
  <c r="L94" i="30"/>
  <c r="K94" i="30"/>
  <c r="J94" i="30"/>
  <c r="I94" i="30"/>
  <c r="H94" i="30"/>
  <c r="G94" i="30"/>
  <c r="C94" i="30"/>
  <c r="L93" i="30"/>
  <c r="K93" i="30"/>
  <c r="J93" i="30"/>
  <c r="I93" i="30"/>
  <c r="H93" i="30"/>
  <c r="G93" i="30"/>
  <c r="L92" i="30"/>
  <c r="K92" i="30"/>
  <c r="J92" i="30"/>
  <c r="I92" i="30"/>
  <c r="H92" i="30"/>
  <c r="G92" i="30"/>
  <c r="C92" i="30"/>
  <c r="L91" i="30"/>
  <c r="K91" i="30"/>
  <c r="J91" i="30"/>
  <c r="I91" i="30"/>
  <c r="H91" i="30"/>
  <c r="G91" i="30"/>
  <c r="L90" i="30"/>
  <c r="K90" i="30"/>
  <c r="J90" i="30"/>
  <c r="I90" i="30"/>
  <c r="H90" i="30"/>
  <c r="G90" i="30"/>
  <c r="C90" i="30"/>
  <c r="L89" i="30"/>
  <c r="K89" i="30"/>
  <c r="J89" i="30"/>
  <c r="I89" i="30"/>
  <c r="H89" i="30"/>
  <c r="G89" i="30"/>
  <c r="L88" i="30"/>
  <c r="K88" i="30"/>
  <c r="J88" i="30"/>
  <c r="I88" i="30"/>
  <c r="H88" i="30"/>
  <c r="G88" i="30"/>
  <c r="L87" i="30"/>
  <c r="K87" i="30"/>
  <c r="J87" i="30"/>
  <c r="I87" i="30"/>
  <c r="H87" i="30"/>
  <c r="G87" i="30"/>
  <c r="C87" i="30"/>
  <c r="M86" i="30"/>
  <c r="L86" i="30"/>
  <c r="K86" i="30"/>
  <c r="J86" i="30"/>
  <c r="I86" i="30"/>
  <c r="H86" i="30"/>
  <c r="G86" i="30"/>
  <c r="F86" i="30"/>
  <c r="E86" i="30"/>
  <c r="Y23" i="30"/>
  <c r="L85" i="30"/>
  <c r="K85" i="30"/>
  <c r="J85" i="30"/>
  <c r="I85" i="30"/>
  <c r="H85" i="30"/>
  <c r="G85" i="30"/>
  <c r="F85" i="30"/>
  <c r="E85" i="30"/>
  <c r="D85" i="30"/>
  <c r="C85" i="30"/>
  <c r="M84" i="30"/>
  <c r="L84" i="30"/>
  <c r="K84" i="30"/>
  <c r="J84" i="30"/>
  <c r="I84" i="30"/>
  <c r="H84" i="30"/>
  <c r="G84" i="30"/>
  <c r="F84" i="30"/>
  <c r="E84" i="30"/>
  <c r="Y21" i="30"/>
  <c r="M83" i="30"/>
  <c r="L83" i="30"/>
  <c r="K83" i="30"/>
  <c r="J83" i="30"/>
  <c r="I83" i="30"/>
  <c r="H83" i="30"/>
  <c r="G83" i="30"/>
  <c r="F83" i="30"/>
  <c r="E83" i="30"/>
  <c r="D83" i="30"/>
  <c r="C83" i="30"/>
  <c r="M82" i="30"/>
  <c r="L82" i="30"/>
  <c r="K82" i="30"/>
  <c r="J82" i="30"/>
  <c r="I82" i="30"/>
  <c r="H82" i="30"/>
  <c r="G82" i="30"/>
  <c r="F82" i="30"/>
  <c r="E82" i="30"/>
  <c r="Y19" i="30"/>
  <c r="C82" i="30"/>
  <c r="M81" i="30"/>
  <c r="L81" i="30"/>
  <c r="K81" i="30"/>
  <c r="J81" i="30"/>
  <c r="I81" i="30"/>
  <c r="H81" i="30"/>
  <c r="G81" i="30"/>
  <c r="F81" i="30"/>
  <c r="E81" i="30"/>
  <c r="D81" i="30"/>
  <c r="C81" i="30"/>
  <c r="M80" i="30"/>
  <c r="L80" i="30"/>
  <c r="K80" i="30"/>
  <c r="J80" i="30"/>
  <c r="I80" i="30"/>
  <c r="H80" i="30"/>
  <c r="G80" i="30"/>
  <c r="F80" i="30"/>
  <c r="E80" i="30"/>
  <c r="Y17" i="30"/>
  <c r="C80" i="30"/>
  <c r="M79" i="30"/>
  <c r="L79" i="30"/>
  <c r="K79" i="30"/>
  <c r="J79" i="30"/>
  <c r="I79" i="30"/>
  <c r="H79" i="30"/>
  <c r="G79" i="30"/>
  <c r="F79" i="30"/>
  <c r="E79" i="30"/>
  <c r="M78" i="30"/>
  <c r="L78" i="30"/>
  <c r="K78" i="30"/>
  <c r="J78" i="30"/>
  <c r="I78" i="30"/>
  <c r="H78" i="30"/>
  <c r="G78" i="30"/>
  <c r="F78" i="30"/>
  <c r="E78" i="30"/>
  <c r="D78" i="30"/>
  <c r="C78" i="30"/>
  <c r="M77" i="30"/>
  <c r="L77" i="30"/>
  <c r="K77" i="30"/>
  <c r="J77" i="30"/>
  <c r="I77" i="30"/>
  <c r="H77" i="30"/>
  <c r="G77" i="30"/>
  <c r="F77" i="30"/>
  <c r="E77" i="30"/>
  <c r="Y14" i="30"/>
  <c r="M76" i="30"/>
  <c r="L76" i="30"/>
  <c r="K76" i="30"/>
  <c r="J76" i="30"/>
  <c r="I76" i="30"/>
  <c r="H76" i="30"/>
  <c r="G76" i="30"/>
  <c r="F76" i="30"/>
  <c r="E76" i="30"/>
  <c r="D76" i="30"/>
  <c r="C76" i="30"/>
  <c r="M75" i="30"/>
  <c r="L75" i="30"/>
  <c r="K75" i="30"/>
  <c r="J75" i="30"/>
  <c r="I75" i="30"/>
  <c r="H75" i="30"/>
  <c r="G75" i="30"/>
  <c r="F75" i="30"/>
  <c r="D75" i="30"/>
  <c r="M74" i="30"/>
  <c r="L74" i="30"/>
  <c r="K74" i="30"/>
  <c r="J74" i="30"/>
  <c r="I74" i="30"/>
  <c r="H74" i="30"/>
  <c r="G74" i="30"/>
  <c r="F74" i="30"/>
  <c r="E74" i="30"/>
  <c r="Y11" i="30"/>
  <c r="C74" i="30"/>
  <c r="M73" i="30"/>
  <c r="L73" i="30"/>
  <c r="K73" i="30"/>
  <c r="J73" i="30"/>
  <c r="I73" i="30"/>
  <c r="H73" i="30"/>
  <c r="G73" i="30"/>
  <c r="F73" i="30"/>
  <c r="E73" i="30"/>
  <c r="D73" i="30"/>
  <c r="C73" i="30"/>
  <c r="M72" i="30"/>
  <c r="L72" i="30"/>
  <c r="K72" i="30"/>
  <c r="J72" i="30"/>
  <c r="I72" i="30"/>
  <c r="H72" i="30"/>
  <c r="G72" i="30"/>
  <c r="F72" i="30"/>
  <c r="E72" i="30"/>
  <c r="Y9" i="30"/>
  <c r="M71" i="30"/>
  <c r="L71" i="30"/>
  <c r="K71" i="30"/>
  <c r="I71" i="30"/>
  <c r="H71" i="30"/>
  <c r="G71" i="30"/>
  <c r="F71" i="30"/>
  <c r="E71" i="30"/>
  <c r="Y8" i="30"/>
  <c r="C71" i="30"/>
  <c r="M70" i="30"/>
  <c r="L70" i="30"/>
  <c r="K70" i="30"/>
  <c r="J70" i="30"/>
  <c r="I70" i="30"/>
  <c r="H70" i="30"/>
  <c r="G70" i="30"/>
  <c r="F70" i="30"/>
  <c r="E70" i="30"/>
  <c r="D70" i="30"/>
  <c r="L69" i="30"/>
  <c r="K69" i="30"/>
  <c r="I69" i="30"/>
  <c r="H69" i="30"/>
  <c r="G69" i="30"/>
  <c r="E69" i="30"/>
  <c r="D69" i="30"/>
  <c r="C69" i="30"/>
  <c r="L114" i="30"/>
  <c r="G112" i="30"/>
  <c r="M85" i="30"/>
  <c r="Y16" i="30"/>
  <c r="BN308" i="6"/>
  <c r="BN307" i="6"/>
  <c r="BN306" i="6"/>
  <c r="BN305" i="6"/>
  <c r="BN304" i="6"/>
  <c r="BN303" i="6"/>
  <c r="BN302" i="6"/>
  <c r="BN301" i="6"/>
  <c r="BN300" i="6"/>
  <c r="BN299" i="6"/>
  <c r="BN298" i="6"/>
  <c r="BN297" i="6"/>
  <c r="BN296" i="6"/>
  <c r="BN295" i="6"/>
  <c r="BN294" i="6"/>
  <c r="BN293" i="6"/>
  <c r="BA266" i="2" l="1" a="1"/>
  <c r="BA266" i="2" s="1"/>
  <c r="BA258" i="2" a="1"/>
  <c r="BA258" i="2" s="1"/>
  <c r="BA263" i="2" a="1"/>
  <c r="BA263" i="2" s="1"/>
  <c r="BA255" i="2" a="1"/>
  <c r="BA255" i="2" s="1"/>
  <c r="BA260" i="2" a="1"/>
  <c r="BA260" i="2" s="1"/>
  <c r="BA265" i="2" a="1"/>
  <c r="BA265" i="2" s="1"/>
  <c r="BA257" i="2" a="1"/>
  <c r="BA257" i="2" s="1"/>
  <c r="BA262" i="2" a="1"/>
  <c r="BA262" i="2" s="1"/>
  <c r="BA259" i="2" a="1"/>
  <c r="BA259" i="2" s="1"/>
  <c r="BA264" i="2" a="1"/>
  <c r="BA264" i="2" s="1"/>
  <c r="BA256" i="2" a="1"/>
  <c r="BA256" i="2" s="1"/>
  <c r="BA261" i="2" a="1"/>
  <c r="BA261" i="2" s="1"/>
  <c r="BB266" i="2" a="1"/>
  <c r="BB266" i="2" s="1"/>
  <c r="BB258" i="2" a="1"/>
  <c r="BB258" i="2" s="1"/>
  <c r="BB257" i="2" a="1"/>
  <c r="BB257" i="2" s="1"/>
  <c r="BB263" i="2" a="1"/>
  <c r="BB263" i="2" s="1"/>
  <c r="BB255" i="2" a="1"/>
  <c r="BB255" i="2" s="1"/>
  <c r="BB260" i="2" a="1"/>
  <c r="BB260" i="2" s="1"/>
  <c r="BB262" i="2" a="1"/>
  <c r="BB262" i="2" s="1"/>
  <c r="BB259" i="2" a="1"/>
  <c r="BB259" i="2" s="1"/>
  <c r="BB264" i="2" a="1"/>
  <c r="BB264" i="2" s="1"/>
  <c r="BB256" i="2" a="1"/>
  <c r="BB256" i="2" s="1"/>
  <c r="BB265" i="2" a="1"/>
  <c r="BB265" i="2" s="1"/>
  <c r="BB261" i="2" a="1"/>
  <c r="BB261" i="2" s="1"/>
  <c r="D114" i="30"/>
  <c r="F116" i="30"/>
  <c r="M117" i="30"/>
  <c r="F120" i="30"/>
  <c r="Y56" i="30"/>
  <c r="Z56" i="30" s="1"/>
  <c r="Y57" i="30"/>
  <c r="Z57" i="30" s="1"/>
  <c r="E120" i="30"/>
  <c r="M116" i="30"/>
  <c r="E119" i="30"/>
  <c r="F119" i="30"/>
  <c r="D115" i="30"/>
  <c r="M118" i="30"/>
  <c r="M119" i="30"/>
  <c r="D116" i="30"/>
  <c r="F118" i="30"/>
  <c r="Y55" i="30"/>
  <c r="Z55" i="30" s="1"/>
  <c r="E118" i="30"/>
  <c r="F115" i="30"/>
  <c r="E116" i="30"/>
  <c r="E117" i="30"/>
  <c r="F117" i="30"/>
  <c r="D98" i="30"/>
  <c r="M115" i="30"/>
  <c r="E115" i="30"/>
  <c r="M114" i="30"/>
  <c r="E114" i="30"/>
  <c r="F114" i="30"/>
  <c r="F113" i="30"/>
  <c r="D113" i="30"/>
  <c r="M113" i="30"/>
  <c r="E113" i="30"/>
  <c r="F112" i="30"/>
  <c r="M110" i="30"/>
  <c r="M111" i="30"/>
  <c r="Y49" i="30"/>
  <c r="Z49" i="30" s="1"/>
  <c r="M112" i="30"/>
  <c r="E112" i="30"/>
  <c r="Y48" i="30"/>
  <c r="Z48" i="30" s="1"/>
  <c r="E111" i="30"/>
  <c r="F111" i="30"/>
  <c r="D110" i="30"/>
  <c r="E110" i="30"/>
  <c r="F110" i="30"/>
  <c r="M106" i="30"/>
  <c r="E109" i="30"/>
  <c r="M101" i="30"/>
  <c r="F109" i="30"/>
  <c r="Y46" i="30"/>
  <c r="Z46" i="30" s="1"/>
  <c r="M109" i="30"/>
  <c r="M108" i="30"/>
  <c r="D108" i="30"/>
  <c r="F107" i="30"/>
  <c r="E108" i="30"/>
  <c r="F108" i="30"/>
  <c r="D107" i="30"/>
  <c r="M107" i="30"/>
  <c r="E107" i="30"/>
  <c r="F105" i="30"/>
  <c r="M105" i="30"/>
  <c r="E106" i="30"/>
  <c r="F106" i="30"/>
  <c r="D105" i="30"/>
  <c r="D106" i="30"/>
  <c r="E105" i="30"/>
  <c r="D103" i="30"/>
  <c r="E103" i="30"/>
  <c r="M104" i="30"/>
  <c r="Y41" i="30"/>
  <c r="Z41" i="30" s="1"/>
  <c r="D101" i="30"/>
  <c r="E104" i="30"/>
  <c r="F104" i="30"/>
  <c r="M102" i="30"/>
  <c r="M103" i="30"/>
  <c r="F103" i="30"/>
  <c r="F102" i="30"/>
  <c r="Y39" i="30"/>
  <c r="Z39" i="30" s="1"/>
  <c r="E102" i="30"/>
  <c r="E101" i="30"/>
  <c r="F100" i="30"/>
  <c r="F101" i="30"/>
  <c r="E100" i="30"/>
  <c r="Y37" i="30"/>
  <c r="Z37" i="30" s="1"/>
  <c r="M100" i="30"/>
  <c r="D92" i="30"/>
  <c r="M98" i="30"/>
  <c r="F99" i="30"/>
  <c r="D99" i="30"/>
  <c r="M99" i="30"/>
  <c r="E99" i="30"/>
  <c r="E98" i="30"/>
  <c r="F98" i="30"/>
  <c r="M97" i="30"/>
  <c r="E97" i="30"/>
  <c r="D97" i="30"/>
  <c r="F97" i="30"/>
  <c r="Y44" i="30"/>
  <c r="Z44" i="30" s="1"/>
  <c r="F96" i="30"/>
  <c r="Y33" i="30"/>
  <c r="Z33" i="30" s="1"/>
  <c r="M96" i="30"/>
  <c r="E96" i="30"/>
  <c r="D89" i="30"/>
  <c r="M95" i="30"/>
  <c r="F94" i="30"/>
  <c r="E94" i="30"/>
  <c r="Y12" i="30"/>
  <c r="Z12" i="30" s="1"/>
  <c r="Z16" i="30"/>
  <c r="Y32" i="30"/>
  <c r="Z32" i="30" s="1"/>
  <c r="E95" i="30"/>
  <c r="F95" i="30"/>
  <c r="D82" i="30"/>
  <c r="O82" i="30" s="1"/>
  <c r="Q82" i="30" s="1"/>
  <c r="D94" i="30"/>
  <c r="M94" i="30"/>
  <c r="F87" i="30"/>
  <c r="M91" i="30"/>
  <c r="M92" i="30"/>
  <c r="M93" i="30"/>
  <c r="E93" i="30"/>
  <c r="D100" i="30"/>
  <c r="F93" i="30"/>
  <c r="F90" i="30"/>
  <c r="D93" i="30"/>
  <c r="F92" i="30"/>
  <c r="Y54" i="30"/>
  <c r="Z54" i="30" s="1"/>
  <c r="Y28" i="30"/>
  <c r="Z28" i="30" s="1"/>
  <c r="E92" i="30"/>
  <c r="F91" i="30"/>
  <c r="D87" i="30"/>
  <c r="M90" i="30"/>
  <c r="Z23" i="30"/>
  <c r="D91" i="30"/>
  <c r="E91" i="30"/>
  <c r="E88" i="30"/>
  <c r="M89" i="30"/>
  <c r="L60" i="30" a="1"/>
  <c r="L60" i="30" s="1"/>
  <c r="G60" i="30" a="1"/>
  <c r="G60" i="30" s="1"/>
  <c r="E89" i="30"/>
  <c r="R60" i="30" a="1"/>
  <c r="R60" i="30" s="1"/>
  <c r="W60" i="30" a="1"/>
  <c r="W60" i="30" s="1"/>
  <c r="Y25" i="30"/>
  <c r="Z25" i="30" s="1"/>
  <c r="Y27" i="30"/>
  <c r="Z27" i="30" s="1"/>
  <c r="M88" i="30"/>
  <c r="M60" i="30" a="1"/>
  <c r="M60" i="30" s="1"/>
  <c r="F89" i="30"/>
  <c r="E90" i="30"/>
  <c r="Y38" i="30"/>
  <c r="Z38" i="30" s="1"/>
  <c r="H60" i="30" a="1"/>
  <c r="H60" i="30" s="1"/>
  <c r="Y15" i="30"/>
  <c r="Z15" i="30" s="1"/>
  <c r="N60" i="30" a="1"/>
  <c r="N60" i="30" s="1"/>
  <c r="I60" i="30" a="1"/>
  <c r="I60" i="30" s="1"/>
  <c r="Y53" i="30"/>
  <c r="D84" i="30"/>
  <c r="O84" i="30" s="1"/>
  <c r="Q84" i="30" s="1"/>
  <c r="F88" i="30"/>
  <c r="D90" i="30"/>
  <c r="K60" i="30" a="1"/>
  <c r="K60" i="30" s="1"/>
  <c r="Y43" i="30"/>
  <c r="D74" i="30"/>
  <c r="O74" i="30" s="1"/>
  <c r="Q74" i="30" s="1"/>
  <c r="Z21" i="30"/>
  <c r="V60" i="30" a="1"/>
  <c r="V60" i="30" s="1"/>
  <c r="E60" i="30" a="1"/>
  <c r="E60" i="30" s="1"/>
  <c r="M87" i="30"/>
  <c r="D71" i="30"/>
  <c r="Y24" i="30"/>
  <c r="Z24" i="30" s="1"/>
  <c r="D119" i="30"/>
  <c r="U60" i="30" a="1"/>
  <c r="U60" i="30" s="1"/>
  <c r="Y40" i="30"/>
  <c r="Z40" i="30" s="1"/>
  <c r="D109" i="30"/>
  <c r="J60" i="30" a="1"/>
  <c r="J60" i="30" s="1"/>
  <c r="J71" i="30"/>
  <c r="Y30" i="30"/>
  <c r="Z30" i="30" s="1"/>
  <c r="E87" i="30"/>
  <c r="K123" i="30" a="1"/>
  <c r="K123" i="30" s="1"/>
  <c r="L123" i="30" a="1"/>
  <c r="L123" i="30" s="1"/>
  <c r="H123" i="30" a="1"/>
  <c r="H123" i="30" s="1"/>
  <c r="O81" i="30"/>
  <c r="P81" i="30" s="1"/>
  <c r="G123" i="30" a="1"/>
  <c r="G123" i="30" s="1"/>
  <c r="I123" i="30" a="1"/>
  <c r="I123" i="30" s="1"/>
  <c r="Z9" i="30"/>
  <c r="O85" i="30"/>
  <c r="P85" i="30" s="1"/>
  <c r="Z19" i="30"/>
  <c r="O76" i="30"/>
  <c r="P76" i="30" s="1"/>
  <c r="O73" i="30"/>
  <c r="P73" i="30" s="1"/>
  <c r="O70" i="30"/>
  <c r="O83" i="30"/>
  <c r="P83" i="30" s="1"/>
  <c r="Z14" i="30"/>
  <c r="Z17" i="30"/>
  <c r="O78" i="30"/>
  <c r="P78" i="30" s="1"/>
  <c r="C60" i="30" a="1"/>
  <c r="C60" i="30" s="1"/>
  <c r="S60" i="30" a="1"/>
  <c r="S60" i="30" s="1"/>
  <c r="M69" i="30"/>
  <c r="C72" i="30"/>
  <c r="C88" i="30"/>
  <c r="C104" i="30"/>
  <c r="C120" i="30"/>
  <c r="Z8" i="30"/>
  <c r="Y31" i="30"/>
  <c r="Y47" i="30"/>
  <c r="D72" i="30"/>
  <c r="O72" i="30" s="1"/>
  <c r="Q72" i="30" s="1"/>
  <c r="D80" i="30"/>
  <c r="O80" i="30" s="1"/>
  <c r="Q80" i="30" s="1"/>
  <c r="D88" i="30"/>
  <c r="D96" i="30"/>
  <c r="D104" i="30"/>
  <c r="D112" i="30"/>
  <c r="D120" i="30"/>
  <c r="D60" i="30" a="1"/>
  <c r="D60" i="30" s="1"/>
  <c r="T60" i="30" a="1"/>
  <c r="T60" i="30" s="1"/>
  <c r="C79" i="30"/>
  <c r="C95" i="30"/>
  <c r="C111" i="30"/>
  <c r="Y6" i="30"/>
  <c r="Z6" i="30" s="1"/>
  <c r="Y22" i="30"/>
  <c r="Y13" i="30"/>
  <c r="Y29" i="30"/>
  <c r="Y45" i="30"/>
  <c r="D79" i="30"/>
  <c r="O79" i="30" s="1"/>
  <c r="Q79" i="30" s="1"/>
  <c r="D95" i="30"/>
  <c r="D111" i="30"/>
  <c r="Y20" i="30"/>
  <c r="Y36" i="30"/>
  <c r="Y52" i="30"/>
  <c r="C70" i="30"/>
  <c r="C86" i="30"/>
  <c r="C102" i="30"/>
  <c r="C118" i="30"/>
  <c r="D86" i="30"/>
  <c r="O86" i="30" s="1"/>
  <c r="Q86" i="30" s="1"/>
  <c r="D102" i="30"/>
  <c r="D118" i="30"/>
  <c r="Z11" i="30"/>
  <c r="Y34" i="30"/>
  <c r="Y50" i="30"/>
  <c r="F60" i="30" a="1"/>
  <c r="F60" i="30" s="1"/>
  <c r="C77" i="30"/>
  <c r="C93" i="30"/>
  <c r="C109" i="30"/>
  <c r="Y18" i="30"/>
  <c r="D77" i="30"/>
  <c r="O77" i="30" s="1"/>
  <c r="Q77" i="30" s="1"/>
  <c r="O60" i="30" a="1"/>
  <c r="O60" i="30" s="1"/>
  <c r="C84" i="30"/>
  <c r="C100" i="30"/>
  <c r="C116" i="30"/>
  <c r="Y7" i="30"/>
  <c r="F69" i="30"/>
  <c r="P60" i="30" a="1"/>
  <c r="P60" i="30" s="1"/>
  <c r="C75" i="30"/>
  <c r="C91" i="30"/>
  <c r="C107" i="30"/>
  <c r="Q60" i="30" a="1"/>
  <c r="Q60" i="30" s="1"/>
  <c r="E75" i="30"/>
  <c r="Y35" i="30"/>
  <c r="Y51" i="30"/>
  <c r="J69" i="30"/>
  <c r="Y10" i="30"/>
  <c r="Y26" i="30"/>
  <c r="Y42" i="30"/>
  <c r="Y58" i="30"/>
  <c r="Q121" i="30" s="1"/>
  <c r="C89" i="30"/>
  <c r="C105" i="30"/>
  <c r="C121" i="30"/>
  <c r="P121" i="30" s="1"/>
  <c r="O71" i="30" l="1"/>
  <c r="Q71" i="30" s="1"/>
  <c r="O120" i="30"/>
  <c r="Q120" i="30" s="1"/>
  <c r="O112" i="30"/>
  <c r="P112" i="30" s="1"/>
  <c r="O116" i="30"/>
  <c r="Q116" i="30" s="1"/>
  <c r="O119" i="30"/>
  <c r="Q119" i="30" s="1"/>
  <c r="O115" i="30"/>
  <c r="P115" i="30" s="1"/>
  <c r="O117" i="30"/>
  <c r="P117" i="30" s="1"/>
  <c r="O118" i="30"/>
  <c r="Q118" i="30" s="1"/>
  <c r="O114" i="30"/>
  <c r="P114" i="30" s="1"/>
  <c r="O113" i="30"/>
  <c r="P113" i="30" s="1"/>
  <c r="O111" i="30"/>
  <c r="Q111" i="30" s="1"/>
  <c r="O110" i="30"/>
  <c r="P110" i="30" s="1"/>
  <c r="O104" i="30"/>
  <c r="Q104" i="30" s="1"/>
  <c r="O102" i="30"/>
  <c r="Q102" i="30" s="1"/>
  <c r="O109" i="30"/>
  <c r="Q109" i="30" s="1"/>
  <c r="O108" i="30"/>
  <c r="P108" i="30" s="1"/>
  <c r="O107" i="30"/>
  <c r="Q107" i="30" s="1"/>
  <c r="O106" i="30"/>
  <c r="P106" i="30" s="1"/>
  <c r="O105" i="30"/>
  <c r="P105" i="30" s="1"/>
  <c r="O101" i="30"/>
  <c r="P101" i="30" s="1"/>
  <c r="O103" i="30"/>
  <c r="P103" i="30" s="1"/>
  <c r="O100" i="30"/>
  <c r="Q100" i="30" s="1"/>
  <c r="O96" i="30"/>
  <c r="P96" i="30" s="1"/>
  <c r="O95" i="30"/>
  <c r="Q95" i="30" s="1"/>
  <c r="O98" i="30"/>
  <c r="P98" i="30" s="1"/>
  <c r="O99" i="30"/>
  <c r="P99" i="30" s="1"/>
  <c r="O97" i="30"/>
  <c r="P97" i="30" s="1"/>
  <c r="O94" i="30"/>
  <c r="P94" i="30" s="1"/>
  <c r="O92" i="30"/>
  <c r="P92" i="30" s="1"/>
  <c r="O90" i="30"/>
  <c r="P90" i="30" s="1"/>
  <c r="P77" i="30"/>
  <c r="O93" i="30"/>
  <c r="P93" i="30" s="1"/>
  <c r="O87" i="30"/>
  <c r="P87" i="30" s="1"/>
  <c r="O91" i="30"/>
  <c r="Q91" i="30" s="1"/>
  <c r="O89" i="30"/>
  <c r="Q89" i="30" s="1"/>
  <c r="W61" i="30"/>
  <c r="Z53" i="30"/>
  <c r="Z43" i="30"/>
  <c r="F123" i="30" a="1"/>
  <c r="F123" i="30" s="1"/>
  <c r="F125" i="30" s="1"/>
  <c r="O88" i="30"/>
  <c r="Q88" i="30" s="1"/>
  <c r="E123" i="30" a="1"/>
  <c r="E123" i="30" s="1"/>
  <c r="E125" i="30" s="1"/>
  <c r="J123" i="30" a="1"/>
  <c r="J123" i="30" s="1"/>
  <c r="J125" i="30" s="1"/>
  <c r="Q70" i="30"/>
  <c r="P84" i="30"/>
  <c r="M123" i="30" a="1"/>
  <c r="M123" i="30" s="1"/>
  <c r="M125" i="30" s="1"/>
  <c r="Z50" i="30"/>
  <c r="P74" i="30"/>
  <c r="P82" i="30"/>
  <c r="Q85" i="30"/>
  <c r="H61" i="30"/>
  <c r="Z51" i="30"/>
  <c r="Z34" i="30"/>
  <c r="P86" i="30"/>
  <c r="Y63" i="30" a="1"/>
  <c r="Y63" i="30" s="1"/>
  <c r="Z31" i="30"/>
  <c r="K61" i="30"/>
  <c r="V61" i="30"/>
  <c r="Q78" i="30"/>
  <c r="Z35" i="30"/>
  <c r="Q81" i="30"/>
  <c r="Z18" i="30"/>
  <c r="P70" i="30"/>
  <c r="Z52" i="30"/>
  <c r="P80" i="30"/>
  <c r="U61" i="30"/>
  <c r="Q61" i="30"/>
  <c r="I125" i="30"/>
  <c r="Z36" i="30"/>
  <c r="P79" i="30"/>
  <c r="J61" i="30"/>
  <c r="E61" i="30"/>
  <c r="T61" i="30"/>
  <c r="L125" i="30"/>
  <c r="F61" i="30"/>
  <c r="D61" i="30"/>
  <c r="Y60" i="30"/>
  <c r="Z60" i="30" s="1"/>
  <c r="Z26" i="30"/>
  <c r="Z42" i="30"/>
  <c r="P61" i="30"/>
  <c r="H125" i="30"/>
  <c r="Z20" i="30"/>
  <c r="Q83" i="30"/>
  <c r="P72" i="30"/>
  <c r="S61" i="30"/>
  <c r="K125" i="30"/>
  <c r="Z45" i="30"/>
  <c r="C61" i="30"/>
  <c r="I61" i="30"/>
  <c r="C123" i="30" a="1"/>
  <c r="C123" i="30" s="1"/>
  <c r="G124" i="30" s="1"/>
  <c r="O75" i="30"/>
  <c r="Q75" i="30" s="1"/>
  <c r="Z58" i="30"/>
  <c r="M61" i="30"/>
  <c r="Z29" i="30"/>
  <c r="Z22" i="30"/>
  <c r="Z7" i="30"/>
  <c r="O61" i="30"/>
  <c r="G125" i="30"/>
  <c r="Q76" i="30"/>
  <c r="Z13" i="30"/>
  <c r="G61" i="30"/>
  <c r="N61" i="30"/>
  <c r="Z10" i="30"/>
  <c r="Q73" i="30"/>
  <c r="Z47" i="30"/>
  <c r="R61" i="30"/>
  <c r="L61" i="30"/>
  <c r="O69" i="30"/>
  <c r="Q69" i="30" s="1"/>
  <c r="D123" i="30" a="1"/>
  <c r="D123" i="30" s="1"/>
  <c r="P118" i="30" l="1"/>
  <c r="P71" i="30"/>
  <c r="Q112" i="30"/>
  <c r="Q115" i="30"/>
  <c r="P120" i="30"/>
  <c r="P116" i="30"/>
  <c r="Q114" i="30"/>
  <c r="P119" i="30"/>
  <c r="Q117" i="30"/>
  <c r="Q113" i="30"/>
  <c r="P111" i="30"/>
  <c r="Q110" i="30"/>
  <c r="P104" i="30"/>
  <c r="P102" i="30"/>
  <c r="P107" i="30"/>
  <c r="Q108" i="30"/>
  <c r="P109" i="30"/>
  <c r="Q106" i="30"/>
  <c r="Q96" i="30"/>
  <c r="Q105" i="30"/>
  <c r="Q103" i="30"/>
  <c r="Q101" i="30"/>
  <c r="P95" i="30"/>
  <c r="Q99" i="30"/>
  <c r="P100" i="30"/>
  <c r="Q98" i="30"/>
  <c r="Q97" i="30"/>
  <c r="Q93" i="30"/>
  <c r="Q94" i="30"/>
  <c r="Q90" i="30"/>
  <c r="Q92" i="30"/>
  <c r="P91" i="30"/>
  <c r="Q87" i="30"/>
  <c r="P89" i="30"/>
  <c r="P88" i="30"/>
  <c r="P75" i="30"/>
  <c r="Z63" i="30"/>
  <c r="C124" i="30"/>
  <c r="L124" i="30"/>
  <c r="K124" i="30"/>
  <c r="E124" i="30"/>
  <c r="C125" i="30"/>
  <c r="Y61" i="30"/>
  <c r="Z61" i="30" s="1"/>
  <c r="J124" i="30"/>
  <c r="O127" i="30" a="1"/>
  <c r="O127" i="30" s="1"/>
  <c r="Q127" i="30" s="1"/>
  <c r="P69" i="30"/>
  <c r="M124" i="30"/>
  <c r="I124" i="30"/>
  <c r="D124" i="30"/>
  <c r="D125" i="30"/>
  <c r="O123" i="30"/>
  <c r="P123" i="30" s="1"/>
  <c r="H124" i="30"/>
  <c r="F124" i="30"/>
  <c r="O124" i="30" l="1"/>
  <c r="P124" i="30" s="1"/>
  <c r="P127" i="30"/>
  <c r="BN11" i="6" l="1"/>
  <c r="X58" i="20" l="1"/>
  <c r="N2" i="6"/>
  <c r="O2" i="6"/>
  <c r="P2" i="6"/>
  <c r="Q2" i="6"/>
  <c r="R2" i="6"/>
  <c r="S2" i="6"/>
  <c r="T2" i="6"/>
  <c r="U2" i="6"/>
  <c r="V2" i="6"/>
  <c r="W2" i="6"/>
  <c r="X2" i="6"/>
  <c r="Y2" i="6"/>
  <c r="Z2" i="6"/>
  <c r="AA2" i="6"/>
  <c r="AB2" i="6"/>
  <c r="AC2" i="6"/>
  <c r="AD2" i="6"/>
  <c r="AE2" i="6"/>
  <c r="AF2" i="6"/>
  <c r="AG2" i="6"/>
  <c r="AH2" i="6"/>
  <c r="AI2" i="6"/>
  <c r="AJ2" i="6"/>
  <c r="AK2" i="6"/>
  <c r="AL2" i="6"/>
  <c r="AM2" i="6"/>
  <c r="AN2" i="6"/>
  <c r="AO2" i="6"/>
  <c r="AP2" i="6"/>
  <c r="AQ2" i="6"/>
  <c r="AR2" i="6"/>
  <c r="AS2" i="6"/>
  <c r="AT2" i="6"/>
  <c r="AU2" i="6"/>
  <c r="AV2" i="6"/>
  <c r="AW2" i="6"/>
  <c r="AX2" i="6"/>
  <c r="AY2" i="6"/>
  <c r="AZ2" i="6"/>
  <c r="BA2" i="6"/>
  <c r="BB2" i="6"/>
  <c r="BC2" i="6"/>
  <c r="BD2" i="6"/>
  <c r="X57" i="20" l="1"/>
  <c r="Y57" i="20" s="1"/>
  <c r="X56" i="20"/>
  <c r="Y56" i="20" s="1"/>
  <c r="X55" i="20"/>
  <c r="Y55" i="20" s="1"/>
  <c r="X54" i="20"/>
  <c r="Y54" i="20" s="1"/>
  <c r="X53" i="20"/>
  <c r="Y53" i="20" s="1"/>
  <c r="X52" i="20"/>
  <c r="Y52" i="20" s="1"/>
  <c r="X51" i="20"/>
  <c r="Y51" i="20" s="1"/>
  <c r="X50" i="20"/>
  <c r="Y50" i="20" s="1"/>
  <c r="X49" i="20"/>
  <c r="Y49" i="20" s="1"/>
  <c r="C60" i="4" a="1"/>
  <c r="C60" i="4" s="1"/>
  <c r="X48" i="20"/>
  <c r="Y48" i="20" s="1"/>
  <c r="X47" i="20"/>
  <c r="Y47" i="20" s="1"/>
  <c r="X46" i="20"/>
  <c r="Y46" i="20" s="1"/>
  <c r="X45" i="20"/>
  <c r="Y45" i="20" s="1"/>
  <c r="X44" i="20"/>
  <c r="Y44" i="20" s="1"/>
  <c r="X43" i="20"/>
  <c r="Y43" i="20" s="1"/>
  <c r="X42" i="20"/>
  <c r="Y42" i="20" s="1"/>
  <c r="X41" i="20"/>
  <c r="Y41" i="20" s="1"/>
  <c r="X40" i="20"/>
  <c r="Y40" i="20" s="1"/>
  <c r="X39" i="20"/>
  <c r="Y39" i="20" s="1"/>
  <c r="X38" i="20"/>
  <c r="Y38" i="20" s="1"/>
  <c r="X37" i="20"/>
  <c r="Y37" i="20" s="1"/>
  <c r="X36" i="20"/>
  <c r="Y36" i="20" s="1"/>
  <c r="X35" i="20"/>
  <c r="Y35" i="20" s="1"/>
  <c r="X34" i="20"/>
  <c r="Y34" i="20" s="1"/>
  <c r="X33" i="20"/>
  <c r="Y33" i="20" s="1"/>
  <c r="X32" i="20"/>
  <c r="Y32" i="20" s="1"/>
  <c r="X31" i="20"/>
  <c r="Y31" i="20" s="1"/>
  <c r="X30" i="20"/>
  <c r="Y30" i="20" s="1"/>
  <c r="X29" i="20"/>
  <c r="Y29" i="20" s="1"/>
  <c r="X28" i="20"/>
  <c r="Y28" i="20" s="1"/>
  <c r="X27" i="20"/>
  <c r="Y27" i="20" s="1"/>
  <c r="X26" i="20"/>
  <c r="Y26" i="20" s="1"/>
  <c r="X25" i="20"/>
  <c r="Y25" i="20" s="1"/>
  <c r="X24" i="20"/>
  <c r="Y24" i="20" s="1"/>
  <c r="X22" i="20"/>
  <c r="Y22" i="20" s="1"/>
  <c r="X23" i="20"/>
  <c r="Y23" i="20" s="1"/>
  <c r="X18" i="20"/>
  <c r="Y18" i="20" s="1"/>
  <c r="X21" i="20"/>
  <c r="Y21" i="20" s="1"/>
  <c r="X20" i="20"/>
  <c r="Y20" i="20" s="1"/>
  <c r="X19" i="20"/>
  <c r="Y19" i="20" s="1"/>
  <c r="X17" i="20"/>
  <c r="Y17" i="20" s="1"/>
  <c r="X16" i="20"/>
  <c r="Y16" i="20" s="1"/>
  <c r="X15" i="20"/>
  <c r="Y15" i="20" s="1"/>
  <c r="X14" i="20"/>
  <c r="Y14" i="20" s="1"/>
  <c r="X13" i="20"/>
  <c r="Y13" i="20" s="1"/>
  <c r="X12" i="20"/>
  <c r="Y12" i="20" s="1"/>
  <c r="X11" i="20"/>
  <c r="Y11" i="20" s="1"/>
  <c r="X10" i="20"/>
  <c r="Y10" i="20" s="1"/>
  <c r="Y58" i="20"/>
  <c r="BE2" i="6"/>
  <c r="BF2" i="6"/>
  <c r="BG2" i="6"/>
  <c r="BH2" i="6"/>
  <c r="BI2" i="6"/>
  <c r="BJ2" i="6"/>
  <c r="BK2" i="6"/>
  <c r="BL2" i="6"/>
  <c r="BM2" i="6"/>
  <c r="S58" i="17" l="1"/>
  <c r="S58" i="14"/>
  <c r="S58" i="12"/>
  <c r="S58" i="11"/>
  <c r="J121" i="4"/>
  <c r="G121" i="4"/>
  <c r="F121" i="4"/>
  <c r="E121" i="4"/>
  <c r="L120" i="4"/>
  <c r="J120" i="4"/>
  <c r="I120" i="4"/>
  <c r="H120" i="4"/>
  <c r="G120" i="4"/>
  <c r="L119" i="4"/>
  <c r="K119" i="4"/>
  <c r="J119" i="4"/>
  <c r="H119" i="4"/>
  <c r="C119" i="4"/>
  <c r="I118" i="4"/>
  <c r="K117" i="4"/>
  <c r="I117" i="4"/>
  <c r="H117" i="4"/>
  <c r="G117" i="4"/>
  <c r="C117" i="4"/>
  <c r="L116" i="4"/>
  <c r="K116" i="4"/>
  <c r="J116" i="4"/>
  <c r="I116" i="4"/>
  <c r="G116" i="4"/>
  <c r="C116" i="4"/>
  <c r="L115" i="4"/>
  <c r="H115" i="4"/>
  <c r="D115" i="4"/>
  <c r="J114" i="4"/>
  <c r="H114" i="4"/>
  <c r="G114" i="4"/>
  <c r="L113" i="4"/>
  <c r="K113" i="4"/>
  <c r="J113" i="4"/>
  <c r="I113" i="4"/>
  <c r="H113" i="4"/>
  <c r="C113" i="4"/>
  <c r="K112" i="4"/>
  <c r="G112" i="4"/>
  <c r="G111" i="4"/>
  <c r="L110" i="4"/>
  <c r="K110" i="4"/>
  <c r="J110" i="4"/>
  <c r="I110" i="4"/>
  <c r="H110" i="4"/>
  <c r="G110" i="4"/>
  <c r="C110" i="4"/>
  <c r="L109" i="4"/>
  <c r="J109" i="4"/>
  <c r="K108" i="4"/>
  <c r="K107" i="4"/>
  <c r="J107" i="4"/>
  <c r="I107" i="4"/>
  <c r="H107" i="4"/>
  <c r="G107" i="4"/>
  <c r="C107" i="4"/>
  <c r="L106" i="4"/>
  <c r="K106" i="4"/>
  <c r="I106" i="4"/>
  <c r="C106" i="4"/>
  <c r="G105" i="4"/>
  <c r="L104" i="4"/>
  <c r="J104" i="4"/>
  <c r="I104" i="4"/>
  <c r="H104" i="4"/>
  <c r="G104" i="4"/>
  <c r="L103" i="4"/>
  <c r="K103" i="4"/>
  <c r="J103" i="4"/>
  <c r="H103" i="4"/>
  <c r="C103" i="4"/>
  <c r="I102" i="4"/>
  <c r="K101" i="4"/>
  <c r="I101" i="4"/>
  <c r="H101" i="4"/>
  <c r="G101" i="4"/>
  <c r="C101" i="4"/>
  <c r="L100" i="4"/>
  <c r="K100" i="4"/>
  <c r="J100" i="4"/>
  <c r="I100" i="4"/>
  <c r="G100" i="4"/>
  <c r="C100" i="4"/>
  <c r="L99" i="4"/>
  <c r="J98" i="4"/>
  <c r="H98" i="4"/>
  <c r="G98" i="4"/>
  <c r="L97" i="4"/>
  <c r="K97" i="4"/>
  <c r="J97" i="4"/>
  <c r="I97" i="4"/>
  <c r="H97" i="4"/>
  <c r="C97" i="4"/>
  <c r="G96" i="4"/>
  <c r="L95" i="4"/>
  <c r="I95" i="4"/>
  <c r="G95" i="4"/>
  <c r="L94" i="4"/>
  <c r="K94" i="4"/>
  <c r="J94" i="4"/>
  <c r="I94" i="4"/>
  <c r="H94" i="4"/>
  <c r="G94" i="4"/>
  <c r="C94" i="4"/>
  <c r="L93" i="4"/>
  <c r="J93" i="4"/>
  <c r="K92" i="4"/>
  <c r="H92" i="4"/>
  <c r="C92" i="4"/>
  <c r="K91" i="4"/>
  <c r="J91" i="4"/>
  <c r="I91" i="4"/>
  <c r="H91" i="4"/>
  <c r="G91" i="4"/>
  <c r="D91" i="4"/>
  <c r="C91" i="4"/>
  <c r="L90" i="4"/>
  <c r="K90" i="4"/>
  <c r="C90" i="4"/>
  <c r="J89" i="4"/>
  <c r="G89" i="4"/>
  <c r="L88" i="4"/>
  <c r="J88" i="4"/>
  <c r="I88" i="4"/>
  <c r="H88" i="4"/>
  <c r="G88" i="4"/>
  <c r="L87" i="4"/>
  <c r="K87" i="4"/>
  <c r="J87" i="4"/>
  <c r="H87" i="4"/>
  <c r="C87" i="4"/>
  <c r="I86" i="4"/>
  <c r="K85" i="4"/>
  <c r="I85" i="4"/>
  <c r="H85" i="4"/>
  <c r="G85" i="4"/>
  <c r="C85" i="4"/>
  <c r="L84" i="4"/>
  <c r="K84" i="4"/>
  <c r="J84" i="4"/>
  <c r="I84" i="4"/>
  <c r="C84" i="4"/>
  <c r="H83" i="4"/>
  <c r="J82" i="4"/>
  <c r="H82" i="4"/>
  <c r="G82" i="4"/>
  <c r="L81" i="4"/>
  <c r="K81" i="4"/>
  <c r="J81" i="4"/>
  <c r="I81" i="4"/>
  <c r="H81" i="4"/>
  <c r="C81" i="4"/>
  <c r="G80" i="4"/>
  <c r="C80" i="4"/>
  <c r="L79" i="4"/>
  <c r="I79" i="4"/>
  <c r="G79" i="4"/>
  <c r="D79" i="4"/>
  <c r="L78" i="4"/>
  <c r="K78" i="4"/>
  <c r="J78" i="4"/>
  <c r="I78" i="4"/>
  <c r="G78" i="4"/>
  <c r="C78" i="4"/>
  <c r="L77" i="4"/>
  <c r="J77" i="4"/>
  <c r="H76" i="4"/>
  <c r="K75" i="4"/>
  <c r="J75" i="4"/>
  <c r="I75" i="4"/>
  <c r="H75" i="4"/>
  <c r="G75" i="4"/>
  <c r="D75" i="4"/>
  <c r="C75" i="4"/>
  <c r="L74" i="4"/>
  <c r="C74" i="4"/>
  <c r="G73" i="4"/>
  <c r="L72" i="4"/>
  <c r="J72" i="4"/>
  <c r="I72" i="4"/>
  <c r="H72" i="4"/>
  <c r="G72" i="4"/>
  <c r="L71" i="4"/>
  <c r="K71" i="4"/>
  <c r="J71" i="4"/>
  <c r="C71" i="4"/>
  <c r="I69" i="4"/>
  <c r="H69" i="4"/>
  <c r="G69" i="4"/>
  <c r="C69" i="4"/>
  <c r="U58" i="28"/>
  <c r="U58" i="27"/>
  <c r="U58" i="25"/>
  <c r="U58" i="22"/>
  <c r="X58" i="19"/>
  <c r="C61" i="4"/>
  <c r="H96" i="4"/>
  <c r="I96" i="4"/>
  <c r="J96" i="4"/>
  <c r="L96" i="4"/>
  <c r="U58" i="26"/>
  <c r="S58" i="18"/>
  <c r="T58" i="18" s="1"/>
  <c r="S58" i="16"/>
  <c r="T58" i="16" s="1"/>
  <c r="S58" i="15"/>
  <c r="S58" i="13"/>
  <c r="T58" i="13" s="1"/>
  <c r="S58" i="10"/>
  <c r="S58" i="8"/>
  <c r="T58" i="8" s="1"/>
  <c r="M94" i="4"/>
  <c r="G99" i="4"/>
  <c r="J99" i="4"/>
  <c r="J101" i="4"/>
  <c r="L101" i="4"/>
  <c r="D102" i="4"/>
  <c r="H102" i="4"/>
  <c r="F103" i="4"/>
  <c r="I103" i="4"/>
  <c r="K104" i="4"/>
  <c r="J105" i="4"/>
  <c r="K105" i="4"/>
  <c r="M105" i="4"/>
  <c r="G106" i="4"/>
  <c r="L107" i="4"/>
  <c r="H108" i="4"/>
  <c r="I108" i="4"/>
  <c r="H111" i="4"/>
  <c r="J111" i="4"/>
  <c r="I112" i="4"/>
  <c r="J112" i="4"/>
  <c r="L112" i="4"/>
  <c r="E114" i="4"/>
  <c r="L114" i="4"/>
  <c r="G115" i="4"/>
  <c r="J115" i="4"/>
  <c r="M115" i="4"/>
  <c r="J117" i="4"/>
  <c r="D118" i="4"/>
  <c r="I119" i="4"/>
  <c r="C120" i="4"/>
  <c r="F120" i="4"/>
  <c r="K121" i="4"/>
  <c r="M121" i="4"/>
  <c r="Y58" i="4"/>
  <c r="Z58" i="4" s="1"/>
  <c r="D92" i="4"/>
  <c r="G92" i="4"/>
  <c r="I92" i="4"/>
  <c r="J92" i="4"/>
  <c r="L92" i="4"/>
  <c r="C93" i="4"/>
  <c r="G93" i="4"/>
  <c r="H93" i="4"/>
  <c r="I93" i="4"/>
  <c r="K93" i="4"/>
  <c r="C95" i="4"/>
  <c r="D95" i="4"/>
  <c r="H95" i="4"/>
  <c r="J95" i="4"/>
  <c r="K95" i="4"/>
  <c r="M95" i="4"/>
  <c r="G97" i="4"/>
  <c r="I98" i="4"/>
  <c r="K98" i="4"/>
  <c r="L98" i="4"/>
  <c r="C99" i="4"/>
  <c r="I99" i="4"/>
  <c r="K99" i="4"/>
  <c r="F100" i="4"/>
  <c r="H100" i="4"/>
  <c r="D101" i="4"/>
  <c r="C102" i="4"/>
  <c r="G102" i="4"/>
  <c r="J102" i="4"/>
  <c r="K102" i="4"/>
  <c r="L102" i="4"/>
  <c r="G103" i="4"/>
  <c r="C104" i="4"/>
  <c r="E104" i="4"/>
  <c r="D105" i="4"/>
  <c r="H105" i="4"/>
  <c r="I105" i="4"/>
  <c r="L105" i="4"/>
  <c r="H106" i="4"/>
  <c r="J106" i="4"/>
  <c r="F107" i="4"/>
  <c r="C108" i="4"/>
  <c r="D108" i="4"/>
  <c r="E108" i="4"/>
  <c r="G108" i="4"/>
  <c r="J108" i="4"/>
  <c r="L108" i="4"/>
  <c r="M108" i="4"/>
  <c r="C109" i="4"/>
  <c r="G109" i="4"/>
  <c r="H109" i="4"/>
  <c r="I109" i="4"/>
  <c r="K109" i="4"/>
  <c r="F110" i="4"/>
  <c r="M110" i="4"/>
  <c r="C111" i="4"/>
  <c r="E111" i="4"/>
  <c r="I111" i="4"/>
  <c r="K111" i="4"/>
  <c r="L111" i="4"/>
  <c r="M111" i="4"/>
  <c r="D112" i="4"/>
  <c r="H112" i="4"/>
  <c r="E113" i="4"/>
  <c r="G113" i="4"/>
  <c r="I114" i="4"/>
  <c r="K114" i="4"/>
  <c r="M114" i="4"/>
  <c r="C115" i="4"/>
  <c r="I115" i="4"/>
  <c r="K115" i="4"/>
  <c r="F116" i="4"/>
  <c r="H116" i="4"/>
  <c r="D117" i="4"/>
  <c r="L117" i="4"/>
  <c r="M117" i="4"/>
  <c r="C118" i="4"/>
  <c r="E118" i="4"/>
  <c r="G118" i="4"/>
  <c r="H118" i="4"/>
  <c r="J118" i="4"/>
  <c r="K118" i="4"/>
  <c r="L118" i="4"/>
  <c r="F119" i="4"/>
  <c r="G119" i="4"/>
  <c r="E120" i="4"/>
  <c r="K120" i="4"/>
  <c r="M120" i="4"/>
  <c r="D121" i="4"/>
  <c r="O121" i="4" s="1"/>
  <c r="H121" i="4"/>
  <c r="I121" i="4"/>
  <c r="L121" i="4"/>
  <c r="K69" i="4"/>
  <c r="C70" i="4"/>
  <c r="G70" i="4"/>
  <c r="K70" i="4"/>
  <c r="H73" i="4"/>
  <c r="C76" i="4"/>
  <c r="I77" i="4"/>
  <c r="J83" i="4"/>
  <c r="H86" i="4"/>
  <c r="L86" i="4"/>
  <c r="H89" i="4"/>
  <c r="L89" i="4"/>
  <c r="J90" i="4"/>
  <c r="I73" i="4"/>
  <c r="J73" i="4"/>
  <c r="H74" i="4"/>
  <c r="J74" i="4"/>
  <c r="K74" i="4"/>
  <c r="L75" i="4"/>
  <c r="I76" i="4"/>
  <c r="J76" i="4"/>
  <c r="L76" i="4"/>
  <c r="C77" i="4"/>
  <c r="G77" i="4"/>
  <c r="H77" i="4"/>
  <c r="K77" i="4"/>
  <c r="H78" i="4"/>
  <c r="H79" i="4"/>
  <c r="K79" i="4"/>
  <c r="M79" i="4"/>
  <c r="L80" i="4"/>
  <c r="D82" i="4"/>
  <c r="I82" i="4"/>
  <c r="L82" i="4"/>
  <c r="C83" i="4"/>
  <c r="G83" i="4"/>
  <c r="K83" i="4"/>
  <c r="H84" i="4"/>
  <c r="J85" i="4"/>
  <c r="L85" i="4"/>
  <c r="C86" i="4"/>
  <c r="G86" i="4"/>
  <c r="J86" i="4"/>
  <c r="K86" i="4"/>
  <c r="F87" i="4"/>
  <c r="C88" i="4"/>
  <c r="C89" i="4"/>
  <c r="I89" i="4"/>
  <c r="K89" i="4"/>
  <c r="G90" i="4"/>
  <c r="H90" i="4"/>
  <c r="L91" i="4"/>
  <c r="I71" i="4"/>
  <c r="H70" i="4"/>
  <c r="I70" i="4"/>
  <c r="J70" i="4"/>
  <c r="D69" i="4"/>
  <c r="L69" i="4"/>
  <c r="D73" i="4"/>
  <c r="D72" i="4"/>
  <c r="G71" i="4"/>
  <c r="BN292" i="6"/>
  <c r="BN291" i="6"/>
  <c r="BN290" i="6"/>
  <c r="BN289" i="6"/>
  <c r="BN288" i="6"/>
  <c r="BN287" i="6"/>
  <c r="BN286" i="6"/>
  <c r="BN285" i="6"/>
  <c r="BN284" i="6"/>
  <c r="BN283" i="6"/>
  <c r="BN282" i="6"/>
  <c r="BN281" i="6"/>
  <c r="BN280" i="6"/>
  <c r="BN279" i="6"/>
  <c r="BN278" i="6"/>
  <c r="BN277" i="6"/>
  <c r="BN276" i="6"/>
  <c r="BN275" i="6"/>
  <c r="BN274" i="6"/>
  <c r="BN273" i="6"/>
  <c r="BN272" i="6"/>
  <c r="BN271" i="6"/>
  <c r="BN270" i="6"/>
  <c r="BN269" i="6"/>
  <c r="BN268" i="6"/>
  <c r="BN267" i="6"/>
  <c r="BN266" i="6"/>
  <c r="BN265" i="6"/>
  <c r="BN264" i="6"/>
  <c r="BN263" i="6"/>
  <c r="BN262" i="6"/>
  <c r="BN261" i="6"/>
  <c r="BN260" i="6"/>
  <c r="BN259" i="6"/>
  <c r="BN258" i="6"/>
  <c r="BN257" i="6"/>
  <c r="BN256" i="6"/>
  <c r="BN255" i="6"/>
  <c r="BN254" i="6"/>
  <c r="BN253" i="6"/>
  <c r="BN252" i="6"/>
  <c r="BN251" i="6"/>
  <c r="BN250" i="6"/>
  <c r="BN249" i="6"/>
  <c r="BN248" i="6"/>
  <c r="BN247" i="6"/>
  <c r="BN246" i="6"/>
  <c r="BN245" i="6"/>
  <c r="BN244" i="6"/>
  <c r="BN243" i="6"/>
  <c r="BN242" i="6"/>
  <c r="BN241" i="6"/>
  <c r="BN240" i="6"/>
  <c r="BN239" i="6"/>
  <c r="BN238" i="6"/>
  <c r="BN237" i="6"/>
  <c r="BN236" i="6"/>
  <c r="BN235" i="6"/>
  <c r="BN234" i="6"/>
  <c r="BN233" i="6"/>
  <c r="BN232" i="6"/>
  <c r="BN231" i="6"/>
  <c r="BN230" i="6"/>
  <c r="BN229" i="6"/>
  <c r="BN228" i="6"/>
  <c r="BN227" i="6"/>
  <c r="BN226" i="6"/>
  <c r="BN225" i="6"/>
  <c r="BN224" i="6"/>
  <c r="BN223" i="6"/>
  <c r="BN222" i="6"/>
  <c r="BN221" i="6"/>
  <c r="BN220" i="6"/>
  <c r="BN219" i="6"/>
  <c r="BN218" i="6"/>
  <c r="BN217" i="6"/>
  <c r="BN216" i="6"/>
  <c r="BN215" i="6"/>
  <c r="BN214" i="6"/>
  <c r="BN213" i="6"/>
  <c r="BN212" i="6"/>
  <c r="BN211" i="6"/>
  <c r="BN210" i="6"/>
  <c r="BN209" i="6"/>
  <c r="BN208" i="6"/>
  <c r="BN207" i="6"/>
  <c r="BN206" i="6"/>
  <c r="BN205" i="6"/>
  <c r="BN204" i="6"/>
  <c r="BN203" i="6"/>
  <c r="BN202" i="6"/>
  <c r="BN201" i="6"/>
  <c r="BN200" i="6"/>
  <c r="BN199" i="6"/>
  <c r="BN198" i="6"/>
  <c r="BN197" i="6"/>
  <c r="BN196" i="6"/>
  <c r="BN195" i="6"/>
  <c r="BN194" i="6"/>
  <c r="BN193" i="6"/>
  <c r="BN192" i="6"/>
  <c r="BN191" i="6"/>
  <c r="BN190" i="6"/>
  <c r="BN189" i="6"/>
  <c r="BN188" i="6"/>
  <c r="BN187" i="6"/>
  <c r="BN186" i="6"/>
  <c r="BN185" i="6"/>
  <c r="BN184" i="6"/>
  <c r="BN183" i="6"/>
  <c r="BN182" i="6"/>
  <c r="BN181" i="6"/>
  <c r="BN180" i="6"/>
  <c r="BN179" i="6"/>
  <c r="BN178" i="6"/>
  <c r="BN177" i="6"/>
  <c r="BN176" i="6"/>
  <c r="BN175" i="6"/>
  <c r="BN174" i="6"/>
  <c r="BN173" i="6"/>
  <c r="BN172" i="6"/>
  <c r="BN171" i="6"/>
  <c r="BN170" i="6"/>
  <c r="BN169" i="6"/>
  <c r="BN168" i="6"/>
  <c r="BN167" i="6"/>
  <c r="BN166" i="6"/>
  <c r="BN165" i="6"/>
  <c r="BN164" i="6"/>
  <c r="BN163" i="6"/>
  <c r="BN162" i="6"/>
  <c r="BN161" i="6"/>
  <c r="BN160" i="6"/>
  <c r="BN159" i="6"/>
  <c r="BN158" i="6"/>
  <c r="BN157" i="6"/>
  <c r="BN156" i="6"/>
  <c r="BN155" i="6"/>
  <c r="BN154" i="6"/>
  <c r="BN153" i="6"/>
  <c r="BN152" i="6"/>
  <c r="BN151" i="6"/>
  <c r="BN150" i="6"/>
  <c r="BN149" i="6"/>
  <c r="BN148" i="6"/>
  <c r="BN147" i="6"/>
  <c r="BN146" i="6"/>
  <c r="BN145" i="6"/>
  <c r="BN144" i="6"/>
  <c r="BN143" i="6"/>
  <c r="BN142" i="6"/>
  <c r="BN141" i="6"/>
  <c r="BN140" i="6"/>
  <c r="BN139" i="6"/>
  <c r="BN138" i="6"/>
  <c r="BN137" i="6"/>
  <c r="BN136" i="6"/>
  <c r="BN135" i="6"/>
  <c r="BN134" i="6"/>
  <c r="BN133" i="6"/>
  <c r="BN132" i="6"/>
  <c r="BN131" i="6"/>
  <c r="BN130" i="6"/>
  <c r="BN129" i="6"/>
  <c r="BN128" i="6"/>
  <c r="BN127" i="6"/>
  <c r="BN126" i="6"/>
  <c r="BN125" i="6"/>
  <c r="BN124" i="6"/>
  <c r="BN123" i="6"/>
  <c r="BN122" i="6"/>
  <c r="BN121" i="6"/>
  <c r="BN120" i="6"/>
  <c r="BN119" i="6"/>
  <c r="BN118" i="6"/>
  <c r="BN117" i="6"/>
  <c r="BN116" i="6"/>
  <c r="BN115" i="6"/>
  <c r="BN114" i="6"/>
  <c r="BN113" i="6"/>
  <c r="BN112" i="6"/>
  <c r="BN111" i="6"/>
  <c r="BN110" i="6"/>
  <c r="BN109" i="6"/>
  <c r="BN108" i="6"/>
  <c r="BN107" i="6"/>
  <c r="BN106" i="6"/>
  <c r="BN105" i="6"/>
  <c r="BN104" i="6"/>
  <c r="BN103" i="6"/>
  <c r="BN102" i="6"/>
  <c r="BN101" i="6"/>
  <c r="BN100" i="6"/>
  <c r="BN99" i="6"/>
  <c r="BN98" i="6"/>
  <c r="BN97" i="6"/>
  <c r="BN96" i="6"/>
  <c r="BN95" i="6"/>
  <c r="BN94" i="6"/>
  <c r="BN93" i="6"/>
  <c r="BN92" i="6"/>
  <c r="BN91" i="6"/>
  <c r="BN90" i="6"/>
  <c r="BN89" i="6"/>
  <c r="BN88" i="6"/>
  <c r="BN87" i="6"/>
  <c r="BN86" i="6"/>
  <c r="BN85" i="6"/>
  <c r="BN84" i="6"/>
  <c r="BN83" i="6"/>
  <c r="BN82" i="6"/>
  <c r="BN81" i="6"/>
  <c r="BN80" i="6"/>
  <c r="BN79" i="6"/>
  <c r="BN78" i="6"/>
  <c r="BN77" i="6"/>
  <c r="BN76" i="6"/>
  <c r="BN75" i="6"/>
  <c r="BN74" i="6"/>
  <c r="BN73" i="6"/>
  <c r="BN72" i="6"/>
  <c r="BN71" i="6"/>
  <c r="BN70" i="6"/>
  <c r="BN69" i="6"/>
  <c r="BN68" i="6"/>
  <c r="BN67" i="6"/>
  <c r="BN66" i="6"/>
  <c r="BN65" i="6"/>
  <c r="BN64" i="6"/>
  <c r="BN63" i="6"/>
  <c r="BN62" i="6"/>
  <c r="BN61" i="6"/>
  <c r="BN60" i="6"/>
  <c r="BN59" i="6"/>
  <c r="BN58" i="6"/>
  <c r="BN57" i="6"/>
  <c r="BN56" i="6"/>
  <c r="BN55" i="6"/>
  <c r="BN54" i="6"/>
  <c r="BN53" i="6"/>
  <c r="BN52" i="6"/>
  <c r="BN51" i="6"/>
  <c r="BN50" i="6"/>
  <c r="BN49" i="6"/>
  <c r="BN48" i="6"/>
  <c r="BN47" i="6"/>
  <c r="BN46" i="6"/>
  <c r="BN45" i="6"/>
  <c r="BN44" i="6"/>
  <c r="BN43" i="6"/>
  <c r="BN42" i="6"/>
  <c r="BN41" i="6"/>
  <c r="BN40" i="6"/>
  <c r="BN39" i="6"/>
  <c r="BN38" i="6"/>
  <c r="BN37" i="6"/>
  <c r="BN36" i="6"/>
  <c r="BN35" i="6"/>
  <c r="BN34" i="6"/>
  <c r="BN33" i="6"/>
  <c r="BN32" i="6"/>
  <c r="BN31" i="6"/>
  <c r="BN30" i="6"/>
  <c r="BN29" i="6"/>
  <c r="BN28" i="6"/>
  <c r="BN27" i="6"/>
  <c r="BN26" i="6"/>
  <c r="BN25" i="6"/>
  <c r="BN24" i="6"/>
  <c r="BN23" i="6"/>
  <c r="BN22" i="6"/>
  <c r="BN21" i="6"/>
  <c r="BN20" i="6"/>
  <c r="BN19" i="6"/>
  <c r="G265" i="2" s="1" a="1"/>
  <c r="G265" i="2" s="1"/>
  <c r="BN18" i="6"/>
  <c r="BN17" i="6"/>
  <c r="BN16" i="6"/>
  <c r="BN15" i="6"/>
  <c r="BN14" i="6"/>
  <c r="BN13" i="6"/>
  <c r="BN12" i="6"/>
  <c r="BN10" i="6"/>
  <c r="BN9" i="6"/>
  <c r="BN8" i="6"/>
  <c r="BN7" i="6"/>
  <c r="BN6" i="6"/>
  <c r="C3" i="7"/>
  <c r="C4" i="7" s="1"/>
  <c r="C5" i="7" s="1"/>
  <c r="C6" i="7" s="1"/>
  <c r="C7" i="7" s="1"/>
  <c r="C8" i="7" s="1"/>
  <c r="C9" i="7" s="1"/>
  <c r="C10" i="7" s="1"/>
  <c r="C11" i="7" s="1"/>
  <c r="C12" i="7" s="1"/>
  <c r="C13" i="7" s="1"/>
  <c r="C14" i="7" s="1"/>
  <c r="C15" i="7" s="1"/>
  <c r="C16" i="7" s="1"/>
  <c r="C17" i="7" s="1"/>
  <c r="C18" i="7" s="1"/>
  <c r="C19" i="7" s="1"/>
  <c r="C20" i="7" s="1"/>
  <c r="C21" i="7" s="1"/>
  <c r="C22" i="7" s="1"/>
  <c r="C23" i="7" s="1"/>
  <c r="C24" i="7" s="1"/>
  <c r="C25" i="7" s="1"/>
  <c r="C26" i="7" s="1"/>
  <c r="C27" i="7" s="1"/>
  <c r="C28" i="7" s="1"/>
  <c r="C29" i="7" s="1"/>
  <c r="C30" i="7" s="1"/>
  <c r="C31" i="7" s="1"/>
  <c r="C32" i="7" s="1"/>
  <c r="C33" i="7" s="1"/>
  <c r="C34" i="7" s="1"/>
  <c r="C35" i="7" s="1"/>
  <c r="C36" i="7" s="1"/>
  <c r="C37" i="7" s="1"/>
  <c r="C38" i="7" s="1"/>
  <c r="C39" i="7" s="1"/>
  <c r="C40" i="7" s="1"/>
  <c r="C41" i="7" s="1"/>
  <c r="C42" i="7" s="1"/>
  <c r="C43" i="7" s="1"/>
  <c r="C44" i="7" s="1"/>
  <c r="C45" i="7" s="1"/>
  <c r="C46" i="7" s="1"/>
  <c r="C47" i="7" s="1"/>
  <c r="C48" i="7" s="1"/>
  <c r="C49" i="7" s="1"/>
  <c r="C50" i="7" s="1"/>
  <c r="C51" i="7" s="1"/>
  <c r="C52" i="7" s="1"/>
  <c r="C53" i="7" s="1"/>
  <c r="N2" i="5" s="1"/>
  <c r="D2" i="7"/>
  <c r="C79" i="4"/>
  <c r="G74" i="4"/>
  <c r="G76" i="4"/>
  <c r="C82" i="4"/>
  <c r="J79" i="4"/>
  <c r="L73" i="4"/>
  <c r="C72" i="4"/>
  <c r="C73" i="4"/>
  <c r="M85" i="4"/>
  <c r="J80" i="4"/>
  <c r="I80" i="4"/>
  <c r="G81" i="4"/>
  <c r="K88" i="4"/>
  <c r="G87" i="4"/>
  <c r="E69" i="4"/>
  <c r="I83" i="4"/>
  <c r="E85" i="4"/>
  <c r="L70" i="4"/>
  <c r="D85" i="4"/>
  <c r="I87" i="4"/>
  <c r="D76" i="4"/>
  <c r="K73" i="4"/>
  <c r="D89" i="4"/>
  <c r="K72" i="4"/>
  <c r="H80" i="4"/>
  <c r="J69" i="4"/>
  <c r="K82" i="4"/>
  <c r="K76" i="4"/>
  <c r="C105" i="4"/>
  <c r="C121" i="4"/>
  <c r="H99" i="4"/>
  <c r="D98" i="4"/>
  <c r="C98" i="4"/>
  <c r="D114" i="4"/>
  <c r="C114" i="4"/>
  <c r="G255" i="2" l="1" a="1"/>
  <c r="G255" i="2" s="1"/>
  <c r="H264" i="2" a="1"/>
  <c r="H264" i="2" s="1"/>
  <c r="H261" i="2" a="1"/>
  <c r="H261" i="2" s="1"/>
  <c r="H255" i="2" a="1"/>
  <c r="H255" i="2" s="1"/>
  <c r="H266" i="2" a="1"/>
  <c r="H266" i="2" s="1"/>
  <c r="H258" i="2" a="1"/>
  <c r="H258" i="2" s="1"/>
  <c r="H260" i="2" a="1"/>
  <c r="H260" i="2" s="1"/>
  <c r="H256" i="2" a="1"/>
  <c r="H256" i="2" s="1"/>
  <c r="H263" i="2" a="1"/>
  <c r="H263" i="2" s="1"/>
  <c r="H265" i="2" a="1"/>
  <c r="H265" i="2" s="1"/>
  <c r="H257" i="2" a="1"/>
  <c r="H257" i="2" s="1"/>
  <c r="H262" i="2" a="1"/>
  <c r="H262" i="2" s="1"/>
  <c r="H259" i="2" a="1"/>
  <c r="H259" i="2" s="1"/>
  <c r="T262" i="2" a="1"/>
  <c r="T262" i="2" s="1"/>
  <c r="T259" i="2" a="1"/>
  <c r="T259" i="2" s="1"/>
  <c r="T261" i="2" a="1"/>
  <c r="T261" i="2" s="1"/>
  <c r="T264" i="2" a="1"/>
  <c r="T264" i="2" s="1"/>
  <c r="T256" i="2" a="1"/>
  <c r="T256" i="2" s="1"/>
  <c r="T266" i="2" a="1"/>
  <c r="T266" i="2" s="1"/>
  <c r="T258" i="2" a="1"/>
  <c r="T258" i="2" s="1"/>
  <c r="T263" i="2" a="1"/>
  <c r="T263" i="2" s="1"/>
  <c r="T255" i="2" a="1"/>
  <c r="T255" i="2" s="1"/>
  <c r="T260" i="2" a="1"/>
  <c r="T260" i="2" s="1"/>
  <c r="T265" i="2" a="1"/>
  <c r="T265" i="2" s="1"/>
  <c r="T257" i="2" a="1"/>
  <c r="T257" i="2" s="1"/>
  <c r="AJ263" i="2" a="1"/>
  <c r="AJ263" i="2" s="1"/>
  <c r="AJ260" i="2" a="1"/>
  <c r="AJ260" i="2" s="1"/>
  <c r="AJ265" i="2" a="1"/>
  <c r="AJ265" i="2" s="1"/>
  <c r="AJ257" i="2" a="1"/>
  <c r="AJ257" i="2" s="1"/>
  <c r="AJ259" i="2" a="1"/>
  <c r="AJ259" i="2" s="1"/>
  <c r="AJ255" i="2" a="1"/>
  <c r="AJ255" i="2" s="1"/>
  <c r="AJ262" i="2" a="1"/>
  <c r="AJ262" i="2" s="1"/>
  <c r="AJ264" i="2" a="1"/>
  <c r="AJ264" i="2" s="1"/>
  <c r="AJ256" i="2" a="1"/>
  <c r="AJ256" i="2" s="1"/>
  <c r="AJ261" i="2" a="1"/>
  <c r="AJ261" i="2" s="1"/>
  <c r="AJ266" i="2" a="1"/>
  <c r="AJ266" i="2" s="1"/>
  <c r="AJ258" i="2" a="1"/>
  <c r="AJ258" i="2" s="1"/>
  <c r="AP265" i="2" a="1"/>
  <c r="AP265" i="2" s="1"/>
  <c r="AP257" i="2" a="1"/>
  <c r="AP257" i="2" s="1"/>
  <c r="AP264" i="2" a="1"/>
  <c r="AP264" i="2" s="1"/>
  <c r="AP262" i="2" a="1"/>
  <c r="AP262" i="2" s="1"/>
  <c r="AP259" i="2" a="1"/>
  <c r="AP259" i="2" s="1"/>
  <c r="AP256" i="2" a="1"/>
  <c r="AP256" i="2" s="1"/>
  <c r="AP261" i="2" a="1"/>
  <c r="AP261" i="2" s="1"/>
  <c r="AP266" i="2" a="1"/>
  <c r="AP266" i="2" s="1"/>
  <c r="AP258" i="2" a="1"/>
  <c r="AP258" i="2" s="1"/>
  <c r="AP263" i="2" a="1"/>
  <c r="AP263" i="2" s="1"/>
  <c r="AP255" i="2" a="1"/>
  <c r="AP255" i="2" s="1"/>
  <c r="AP260" i="2" a="1"/>
  <c r="AP260" i="2" s="1"/>
  <c r="J261" i="2" a="1"/>
  <c r="J261" i="2" s="1"/>
  <c r="J266" i="2" a="1"/>
  <c r="J266" i="2" s="1"/>
  <c r="J258" i="2" a="1"/>
  <c r="J258" i="2" s="1"/>
  <c r="J260" i="2" a="1"/>
  <c r="J260" i="2" s="1"/>
  <c r="J263" i="2" a="1"/>
  <c r="J263" i="2" s="1"/>
  <c r="J255" i="2" a="1"/>
  <c r="J255" i="2" s="1"/>
  <c r="J265" i="2" a="1"/>
  <c r="J265" i="2" s="1"/>
  <c r="J257" i="2" a="1"/>
  <c r="J257" i="2" s="1"/>
  <c r="J262" i="2" a="1"/>
  <c r="J262" i="2" s="1"/>
  <c r="J259" i="2" a="1"/>
  <c r="J259" i="2" s="1"/>
  <c r="J264" i="2" a="1"/>
  <c r="J264" i="2" s="1"/>
  <c r="J256" i="2" a="1"/>
  <c r="J256" i="2" s="1"/>
  <c r="P260" i="2" a="1"/>
  <c r="P260" i="2" s="1"/>
  <c r="P265" i="2" a="1"/>
  <c r="P265" i="2" s="1"/>
  <c r="P257" i="2" a="1"/>
  <c r="P257" i="2" s="1"/>
  <c r="P262" i="2" a="1"/>
  <c r="P262" i="2" s="1"/>
  <c r="P264" i="2" a="1"/>
  <c r="P264" i="2" s="1"/>
  <c r="P256" i="2" a="1"/>
  <c r="P256" i="2" s="1"/>
  <c r="P261" i="2" a="1"/>
  <c r="P261" i="2" s="1"/>
  <c r="P259" i="2" a="1"/>
  <c r="P259" i="2" s="1"/>
  <c r="P266" i="2" a="1"/>
  <c r="P266" i="2" s="1"/>
  <c r="P258" i="2" a="1"/>
  <c r="P258" i="2" s="1"/>
  <c r="P255" i="2" a="1"/>
  <c r="P255" i="2" s="1"/>
  <c r="P263" i="2" a="1"/>
  <c r="P263" i="2" s="1"/>
  <c r="X264" i="2" a="1"/>
  <c r="X264" i="2" s="1"/>
  <c r="X256" i="2" a="1"/>
  <c r="X256" i="2" s="1"/>
  <c r="X261" i="2" a="1"/>
  <c r="X261" i="2" s="1"/>
  <c r="X266" i="2" a="1"/>
  <c r="X266" i="2" s="1"/>
  <c r="X258" i="2" a="1"/>
  <c r="X258" i="2" s="1"/>
  <c r="X255" i="2" a="1"/>
  <c r="X255" i="2" s="1"/>
  <c r="X260" i="2" a="1"/>
  <c r="X260" i="2" s="1"/>
  <c r="X265" i="2" a="1"/>
  <c r="X265" i="2" s="1"/>
  <c r="X257" i="2" a="1"/>
  <c r="X257" i="2" s="1"/>
  <c r="X262" i="2" a="1"/>
  <c r="X262" i="2" s="1"/>
  <c r="X263" i="2" a="1"/>
  <c r="X263" i="2" s="1"/>
  <c r="X259" i="2" a="1"/>
  <c r="X259" i="2" s="1"/>
  <c r="AT259" i="2" a="1"/>
  <c r="AT259" i="2" s="1"/>
  <c r="AT264" i="2" a="1"/>
  <c r="AT264" i="2" s="1"/>
  <c r="AT256" i="2" a="1"/>
  <c r="AT256" i="2" s="1"/>
  <c r="AT261" i="2" a="1"/>
  <c r="AT261" i="2" s="1"/>
  <c r="AT266" i="2" a="1"/>
  <c r="AT266" i="2" s="1"/>
  <c r="AT263" i="2" a="1"/>
  <c r="AT263" i="2" s="1"/>
  <c r="AT255" i="2" a="1"/>
  <c r="AT255" i="2" s="1"/>
  <c r="AT260" i="2" a="1"/>
  <c r="AT260" i="2" s="1"/>
  <c r="AT265" i="2" a="1"/>
  <c r="AT265" i="2" s="1"/>
  <c r="AT257" i="2" a="1"/>
  <c r="AT257" i="2" s="1"/>
  <c r="AT262" i="2" a="1"/>
  <c r="AT262" i="2" s="1"/>
  <c r="AT258" i="2" a="1"/>
  <c r="AT258" i="2" s="1"/>
  <c r="R265" i="2" a="1"/>
  <c r="R265" i="2" s="1"/>
  <c r="R257" i="2" a="1"/>
  <c r="R257" i="2" s="1"/>
  <c r="R262" i="2" a="1"/>
  <c r="R262" i="2" s="1"/>
  <c r="R259" i="2" a="1"/>
  <c r="R259" i="2" s="1"/>
  <c r="R261" i="2" a="1"/>
  <c r="R261" i="2" s="1"/>
  <c r="R266" i="2" a="1"/>
  <c r="R266" i="2" s="1"/>
  <c r="R258" i="2" a="1"/>
  <c r="R258" i="2" s="1"/>
  <c r="R256" i="2" a="1"/>
  <c r="R256" i="2" s="1"/>
  <c r="R264" i="2" a="1"/>
  <c r="R264" i="2" s="1"/>
  <c r="R263" i="2" a="1"/>
  <c r="R263" i="2" s="1"/>
  <c r="R255" i="2" a="1"/>
  <c r="R255" i="2" s="1"/>
  <c r="R260" i="2" a="1"/>
  <c r="R260" i="2" s="1"/>
  <c r="AH266" i="2" a="1"/>
  <c r="AH266" i="2" s="1"/>
  <c r="AH258" i="2" a="1"/>
  <c r="AH258" i="2" s="1"/>
  <c r="AH263" i="2" a="1"/>
  <c r="AH263" i="2" s="1"/>
  <c r="AH255" i="2" a="1"/>
  <c r="AH255" i="2" s="1"/>
  <c r="AH260" i="2" a="1"/>
  <c r="AH260" i="2" s="1"/>
  <c r="AH265" i="2" a="1"/>
  <c r="AH265" i="2" s="1"/>
  <c r="AH262" i="2" a="1"/>
  <c r="AH262" i="2" s="1"/>
  <c r="AH257" i="2" a="1"/>
  <c r="AH257" i="2" s="1"/>
  <c r="AH259" i="2" a="1"/>
  <c r="AH259" i="2" s="1"/>
  <c r="AH264" i="2" a="1"/>
  <c r="AH264" i="2" s="1"/>
  <c r="AH256" i="2" a="1"/>
  <c r="AH256" i="2" s="1"/>
  <c r="AH261" i="2" a="1"/>
  <c r="AH261" i="2" s="1"/>
  <c r="AR262" i="2" a="1"/>
  <c r="AR262" i="2" s="1"/>
  <c r="AR261" i="2" a="1"/>
  <c r="AR261" i="2" s="1"/>
  <c r="AR259" i="2" a="1"/>
  <c r="AR259" i="2" s="1"/>
  <c r="AR264" i="2" a="1"/>
  <c r="AR264" i="2" s="1"/>
  <c r="AR256" i="2" a="1"/>
  <c r="AR256" i="2" s="1"/>
  <c r="AR266" i="2" a="1"/>
  <c r="AR266" i="2" s="1"/>
  <c r="AR258" i="2" a="1"/>
  <c r="AR258" i="2" s="1"/>
  <c r="AR263" i="2" a="1"/>
  <c r="AR263" i="2" s="1"/>
  <c r="AR255" i="2" a="1"/>
  <c r="AR255" i="2" s="1"/>
  <c r="AR260" i="2" a="1"/>
  <c r="AR260" i="2" s="1"/>
  <c r="AR265" i="2" a="1"/>
  <c r="AR265" i="2" s="1"/>
  <c r="AR257" i="2" a="1"/>
  <c r="AR257" i="2" s="1"/>
  <c r="L266" i="2" a="1"/>
  <c r="L266" i="2" s="1"/>
  <c r="L258" i="2" a="1"/>
  <c r="L258" i="2" s="1"/>
  <c r="L263" i="2" a="1"/>
  <c r="L263" i="2" s="1"/>
  <c r="L260" i="2" a="1"/>
  <c r="L260" i="2" s="1"/>
  <c r="L262" i="2" a="1"/>
  <c r="L262" i="2" s="1"/>
  <c r="L257" i="2" a="1"/>
  <c r="L257" i="2" s="1"/>
  <c r="L259" i="2" a="1"/>
  <c r="L259" i="2" s="1"/>
  <c r="L264" i="2" a="1"/>
  <c r="L264" i="2" s="1"/>
  <c r="L256" i="2" a="1"/>
  <c r="L256" i="2" s="1"/>
  <c r="L261" i="2" a="1"/>
  <c r="L261" i="2" s="1"/>
  <c r="L265" i="2" a="1"/>
  <c r="L265" i="2" s="1"/>
  <c r="L255" i="2" a="1"/>
  <c r="L255" i="2" s="1"/>
  <c r="V259" i="2" a="1"/>
  <c r="V259" i="2" s="1"/>
  <c r="V258" i="2" a="1"/>
  <c r="V258" i="2" s="1"/>
  <c r="V264" i="2" a="1"/>
  <c r="V264" i="2" s="1"/>
  <c r="V256" i="2" a="1"/>
  <c r="V256" i="2" s="1"/>
  <c r="V266" i="2" a="1"/>
  <c r="V266" i="2" s="1"/>
  <c r="V261" i="2" a="1"/>
  <c r="V261" i="2" s="1"/>
  <c r="V263" i="2" a="1"/>
  <c r="V263" i="2" s="1"/>
  <c r="V255" i="2" a="1"/>
  <c r="V255" i="2" s="1"/>
  <c r="V260" i="2" a="1"/>
  <c r="V260" i="2" s="1"/>
  <c r="V265" i="2" a="1"/>
  <c r="V265" i="2" s="1"/>
  <c r="V257" i="2" a="1"/>
  <c r="V257" i="2" s="1"/>
  <c r="V262" i="2" a="1"/>
  <c r="V262" i="2" s="1"/>
  <c r="AL260" i="2" a="1"/>
  <c r="AL260" i="2" s="1"/>
  <c r="AL265" i="2" a="1"/>
  <c r="AL265" i="2" s="1"/>
  <c r="AL257" i="2" a="1"/>
  <c r="AL257" i="2" s="1"/>
  <c r="AL262" i="2" a="1"/>
  <c r="AL262" i="2" s="1"/>
  <c r="AL259" i="2" a="1"/>
  <c r="AL259" i="2" s="1"/>
  <c r="AL264" i="2" a="1"/>
  <c r="AL264" i="2" s="1"/>
  <c r="AL256" i="2" a="1"/>
  <c r="AL256" i="2" s="1"/>
  <c r="AL261" i="2" a="1"/>
  <c r="AL261" i="2" s="1"/>
  <c r="AL255" i="2" a="1"/>
  <c r="AL255" i="2" s="1"/>
  <c r="AL266" i="2" a="1"/>
  <c r="AL266" i="2" s="1"/>
  <c r="AL258" i="2" a="1"/>
  <c r="AL258" i="2" s="1"/>
  <c r="AL263" i="2" a="1"/>
  <c r="AL263" i="2" s="1"/>
  <c r="AV264" i="2" a="1"/>
  <c r="AV264" i="2" s="1"/>
  <c r="AV261" i="2" a="1"/>
  <c r="AV261" i="2" s="1"/>
  <c r="AV266" i="2" a="1"/>
  <c r="AV266" i="2" s="1"/>
  <c r="AV258" i="2" a="1"/>
  <c r="AV258" i="2" s="1"/>
  <c r="AV260" i="2" a="1"/>
  <c r="AV260" i="2" s="1"/>
  <c r="AV265" i="2" a="1"/>
  <c r="AV265" i="2" s="1"/>
  <c r="AV257" i="2" a="1"/>
  <c r="AV257" i="2" s="1"/>
  <c r="AV263" i="2" a="1"/>
  <c r="AV263" i="2" s="1"/>
  <c r="AV262" i="2" a="1"/>
  <c r="AV262" i="2" s="1"/>
  <c r="AV255" i="2" a="1"/>
  <c r="AV255" i="2" s="1"/>
  <c r="AV259" i="2" a="1"/>
  <c r="AV259" i="2" s="1"/>
  <c r="AV256" i="2" a="1"/>
  <c r="AV256" i="2" s="1"/>
  <c r="N263" i="2" a="1"/>
  <c r="N263" i="2" s="1"/>
  <c r="N260" i="2" a="1"/>
  <c r="N260" i="2" s="1"/>
  <c r="N265" i="2" a="1"/>
  <c r="N265" i="2" s="1"/>
  <c r="N257" i="2" a="1"/>
  <c r="N257" i="2" s="1"/>
  <c r="N262" i="2" a="1"/>
  <c r="N262" i="2" s="1"/>
  <c r="N259" i="2" a="1"/>
  <c r="N259" i="2" s="1"/>
  <c r="N264" i="2" a="1"/>
  <c r="N264" i="2" s="1"/>
  <c r="N256" i="2" a="1"/>
  <c r="N256" i="2" s="1"/>
  <c r="N255" i="2" a="1"/>
  <c r="N255" i="2" s="1"/>
  <c r="N261" i="2" a="1"/>
  <c r="N261" i="2" s="1"/>
  <c r="N266" i="2" a="1"/>
  <c r="N266" i="2" s="1"/>
  <c r="N258" i="2" a="1"/>
  <c r="N258" i="2" s="1"/>
  <c r="AD261" i="2" a="1"/>
  <c r="AD261" i="2" s="1"/>
  <c r="AD266" i="2" a="1"/>
  <c r="AD266" i="2" s="1"/>
  <c r="AD258" i="2" a="1"/>
  <c r="AD258" i="2" s="1"/>
  <c r="AD263" i="2" a="1"/>
  <c r="AD263" i="2" s="1"/>
  <c r="AD255" i="2" a="1"/>
  <c r="AD255" i="2" s="1"/>
  <c r="AD265" i="2" a="1"/>
  <c r="AD265" i="2" s="1"/>
  <c r="AD257" i="2" a="1"/>
  <c r="AD257" i="2" s="1"/>
  <c r="AD262" i="2" a="1"/>
  <c r="AD262" i="2" s="1"/>
  <c r="AD259" i="2" a="1"/>
  <c r="AD259" i="2" s="1"/>
  <c r="AD256" i="2" a="1"/>
  <c r="AD256" i="2" s="1"/>
  <c r="AD260" i="2" a="1"/>
  <c r="AD260" i="2" s="1"/>
  <c r="AD264" i="2" a="1"/>
  <c r="AD264" i="2" s="1"/>
  <c r="AZ261" i="2" a="1"/>
  <c r="AZ261" i="2" s="1"/>
  <c r="AZ266" i="2" a="1"/>
  <c r="AZ266" i="2" s="1"/>
  <c r="AZ258" i="2" a="1"/>
  <c r="AZ258" i="2" s="1"/>
  <c r="AZ263" i="2" a="1"/>
  <c r="AZ263" i="2" s="1"/>
  <c r="AZ255" i="2" a="1"/>
  <c r="AZ255" i="2" s="1"/>
  <c r="AZ265" i="2" a="1"/>
  <c r="AZ265" i="2" s="1"/>
  <c r="AZ257" i="2" a="1"/>
  <c r="AZ257" i="2" s="1"/>
  <c r="AZ262" i="2" a="1"/>
  <c r="AZ262" i="2" s="1"/>
  <c r="AZ259" i="2" a="1"/>
  <c r="AZ259" i="2" s="1"/>
  <c r="AZ264" i="2" a="1"/>
  <c r="AZ264" i="2" s="1"/>
  <c r="AZ256" i="2" a="1"/>
  <c r="AZ256" i="2" s="1"/>
  <c r="AZ260" i="2" a="1"/>
  <c r="AZ260" i="2" s="1"/>
  <c r="G264" i="2" a="1"/>
  <c r="G264" i="2" s="1"/>
  <c r="G256" i="2" a="1"/>
  <c r="G256" i="2" s="1"/>
  <c r="G261" i="2" a="1"/>
  <c r="G261" i="2" s="1"/>
  <c r="G266" i="2" a="1"/>
  <c r="G266" i="2" s="1"/>
  <c r="G258" i="2" a="1"/>
  <c r="G258" i="2" s="1"/>
  <c r="G263" i="2" a="1"/>
  <c r="G263" i="2" s="1"/>
  <c r="G260" i="2" a="1"/>
  <c r="G260" i="2" s="1"/>
  <c r="G257" i="2" a="1"/>
  <c r="G257" i="2" s="1"/>
  <c r="G262" i="2" a="1"/>
  <c r="G262" i="2" s="1"/>
  <c r="G259" i="2" a="1"/>
  <c r="G259" i="2" s="1"/>
  <c r="I261" i="2" a="1"/>
  <c r="I261" i="2" s="1"/>
  <c r="I266" i="2" a="1"/>
  <c r="I266" i="2" s="1"/>
  <c r="I258" i="2" a="1"/>
  <c r="I258" i="2" s="1"/>
  <c r="I263" i="2" a="1"/>
  <c r="I263" i="2" s="1"/>
  <c r="I255" i="2" a="1"/>
  <c r="I255" i="2" s="1"/>
  <c r="I260" i="2" a="1"/>
  <c r="I260" i="2" s="1"/>
  <c r="I265" i="2" a="1"/>
  <c r="I265" i="2" s="1"/>
  <c r="I257" i="2" a="1"/>
  <c r="I257" i="2" s="1"/>
  <c r="I262" i="2" a="1"/>
  <c r="I262" i="2" s="1"/>
  <c r="I259" i="2" a="1"/>
  <c r="I259" i="2" s="1"/>
  <c r="I264" i="2" a="1"/>
  <c r="I264" i="2" s="1"/>
  <c r="I256" i="2" a="1"/>
  <c r="I256" i="2" s="1"/>
  <c r="K266" i="2" a="1"/>
  <c r="K266" i="2" s="1"/>
  <c r="K258" i="2" a="1"/>
  <c r="K258" i="2" s="1"/>
  <c r="K263" i="2" a="1"/>
  <c r="K263" i="2" s="1"/>
  <c r="K255" i="2" a="1"/>
  <c r="K255" i="2" s="1"/>
  <c r="K260" i="2" a="1"/>
  <c r="K260" i="2" s="1"/>
  <c r="K265" i="2" a="1"/>
  <c r="K265" i="2" s="1"/>
  <c r="K257" i="2" a="1"/>
  <c r="K257" i="2" s="1"/>
  <c r="K262" i="2" a="1"/>
  <c r="K262" i="2" s="1"/>
  <c r="K259" i="2" a="1"/>
  <c r="K259" i="2" s="1"/>
  <c r="K264" i="2" a="1"/>
  <c r="K264" i="2" s="1"/>
  <c r="K256" i="2" a="1"/>
  <c r="K256" i="2" s="1"/>
  <c r="K261" i="2" a="1"/>
  <c r="K261" i="2" s="1"/>
  <c r="M263" i="2" a="1"/>
  <c r="M263" i="2" s="1"/>
  <c r="M255" i="2" a="1"/>
  <c r="M255" i="2" s="1"/>
  <c r="M260" i="2" a="1"/>
  <c r="M260" i="2" s="1"/>
  <c r="M265" i="2" a="1"/>
  <c r="M265" i="2" s="1"/>
  <c r="M257" i="2" a="1"/>
  <c r="M257" i="2" s="1"/>
  <c r="M262" i="2" a="1"/>
  <c r="M262" i="2" s="1"/>
  <c r="M259" i="2" a="1"/>
  <c r="M259" i="2" s="1"/>
  <c r="M264" i="2" a="1"/>
  <c r="M264" i="2" s="1"/>
  <c r="M256" i="2" a="1"/>
  <c r="M256" i="2" s="1"/>
  <c r="M261" i="2" a="1"/>
  <c r="M261" i="2" s="1"/>
  <c r="M266" i="2" a="1"/>
  <c r="M266" i="2" s="1"/>
  <c r="M258" i="2" a="1"/>
  <c r="M258" i="2" s="1"/>
  <c r="O260" i="2" a="1"/>
  <c r="O260" i="2" s="1"/>
  <c r="O265" i="2" a="1"/>
  <c r="O265" i="2" s="1"/>
  <c r="O257" i="2" a="1"/>
  <c r="O257" i="2" s="1"/>
  <c r="O262" i="2" a="1"/>
  <c r="O262" i="2" s="1"/>
  <c r="O259" i="2" a="1"/>
  <c r="O259" i="2" s="1"/>
  <c r="O264" i="2" a="1"/>
  <c r="O264" i="2" s="1"/>
  <c r="O256" i="2" a="1"/>
  <c r="O256" i="2" s="1"/>
  <c r="O261" i="2" a="1"/>
  <c r="O261" i="2" s="1"/>
  <c r="O266" i="2" a="1"/>
  <c r="O266" i="2" s="1"/>
  <c r="O258" i="2" a="1"/>
  <c r="O258" i="2" s="1"/>
  <c r="O263" i="2" a="1"/>
  <c r="O263" i="2" s="1"/>
  <c r="O255" i="2" a="1"/>
  <c r="O255" i="2" s="1"/>
  <c r="Q265" i="2" a="1"/>
  <c r="Q265" i="2" s="1"/>
  <c r="Q257" i="2" a="1"/>
  <c r="Q257" i="2" s="1"/>
  <c r="Q262" i="2" a="1"/>
  <c r="Q262" i="2" s="1"/>
  <c r="Q259" i="2" a="1"/>
  <c r="Q259" i="2" s="1"/>
  <c r="Q264" i="2" a="1"/>
  <c r="Q264" i="2" s="1"/>
  <c r="Q256" i="2" a="1"/>
  <c r="Q256" i="2" s="1"/>
  <c r="Q261" i="2" a="1"/>
  <c r="Q261" i="2" s="1"/>
  <c r="Q266" i="2" a="1"/>
  <c r="Q266" i="2" s="1"/>
  <c r="Q258" i="2" a="1"/>
  <c r="Q258" i="2" s="1"/>
  <c r="Q263" i="2" a="1"/>
  <c r="Q263" i="2" s="1"/>
  <c r="Q255" i="2" a="1"/>
  <c r="Q255" i="2" s="1"/>
  <c r="Q260" i="2" a="1"/>
  <c r="Q260" i="2" s="1"/>
  <c r="S262" i="2" a="1"/>
  <c r="S262" i="2" s="1"/>
  <c r="S259" i="2" a="1"/>
  <c r="S259" i="2" s="1"/>
  <c r="S264" i="2" a="1"/>
  <c r="S264" i="2" s="1"/>
  <c r="S256" i="2" a="1"/>
  <c r="S256" i="2" s="1"/>
  <c r="S261" i="2" a="1"/>
  <c r="S261" i="2" s="1"/>
  <c r="S266" i="2" a="1"/>
  <c r="S266" i="2" s="1"/>
  <c r="S258" i="2" a="1"/>
  <c r="S258" i="2" s="1"/>
  <c r="S263" i="2" a="1"/>
  <c r="S263" i="2" s="1"/>
  <c r="S255" i="2" a="1"/>
  <c r="S255" i="2" s="1"/>
  <c r="S260" i="2" a="1"/>
  <c r="S260" i="2" s="1"/>
  <c r="S265" i="2" a="1"/>
  <c r="S265" i="2" s="1"/>
  <c r="S257" i="2" a="1"/>
  <c r="S257" i="2" s="1"/>
  <c r="U259" i="2" a="1"/>
  <c r="U259" i="2" s="1"/>
  <c r="U264" i="2" a="1"/>
  <c r="U264" i="2" s="1"/>
  <c r="U256" i="2" a="1"/>
  <c r="U256" i="2" s="1"/>
  <c r="U261" i="2" a="1"/>
  <c r="U261" i="2" s="1"/>
  <c r="U266" i="2" a="1"/>
  <c r="U266" i="2" s="1"/>
  <c r="U258" i="2" a="1"/>
  <c r="U258" i="2" s="1"/>
  <c r="U263" i="2" a="1"/>
  <c r="U263" i="2" s="1"/>
  <c r="U255" i="2" a="1"/>
  <c r="U255" i="2" s="1"/>
  <c r="U260" i="2" a="1"/>
  <c r="U260" i="2" s="1"/>
  <c r="U265" i="2" a="1"/>
  <c r="U265" i="2" s="1"/>
  <c r="U257" i="2" a="1"/>
  <c r="U257" i="2" s="1"/>
  <c r="U262" i="2" a="1"/>
  <c r="U262" i="2" s="1"/>
  <c r="W264" i="2" a="1"/>
  <c r="W264" i="2" s="1"/>
  <c r="W256" i="2" a="1"/>
  <c r="W256" i="2" s="1"/>
  <c r="W261" i="2" a="1"/>
  <c r="W261" i="2" s="1"/>
  <c r="W266" i="2" a="1"/>
  <c r="W266" i="2" s="1"/>
  <c r="W258" i="2" a="1"/>
  <c r="W258" i="2" s="1"/>
  <c r="W263" i="2" a="1"/>
  <c r="W263" i="2" s="1"/>
  <c r="W255" i="2" a="1"/>
  <c r="W255" i="2" s="1"/>
  <c r="W260" i="2" a="1"/>
  <c r="W260" i="2" s="1"/>
  <c r="W265" i="2" a="1"/>
  <c r="W265" i="2" s="1"/>
  <c r="W257" i="2" a="1"/>
  <c r="W257" i="2" s="1"/>
  <c r="W262" i="2" a="1"/>
  <c r="W262" i="2" s="1"/>
  <c r="W259" i="2" a="1"/>
  <c r="W259" i="2" s="1"/>
  <c r="AC261" i="2" a="1"/>
  <c r="AC261" i="2" s="1"/>
  <c r="AC266" i="2" a="1"/>
  <c r="AC266" i="2" s="1"/>
  <c r="AC258" i="2" a="1"/>
  <c r="AC258" i="2" s="1"/>
  <c r="AC263" i="2" a="1"/>
  <c r="AC263" i="2" s="1"/>
  <c r="AC255" i="2" a="1"/>
  <c r="AC255" i="2" s="1"/>
  <c r="AC260" i="2" a="1"/>
  <c r="AC260" i="2" s="1"/>
  <c r="AC265" i="2" a="1"/>
  <c r="AC265" i="2" s="1"/>
  <c r="AC257" i="2" a="1"/>
  <c r="AC257" i="2" s="1"/>
  <c r="AC262" i="2" a="1"/>
  <c r="AC262" i="2" s="1"/>
  <c r="AC259" i="2" a="1"/>
  <c r="AC259" i="2" s="1"/>
  <c r="AC264" i="2" a="1"/>
  <c r="AC264" i="2" s="1"/>
  <c r="AC256" i="2" a="1"/>
  <c r="AC256" i="2" s="1"/>
  <c r="AG266" i="2" a="1"/>
  <c r="AG266" i="2" s="1"/>
  <c r="AG258" i="2" a="1"/>
  <c r="AG258" i="2" s="1"/>
  <c r="AG263" i="2" a="1"/>
  <c r="AG263" i="2" s="1"/>
  <c r="AG255" i="2" a="1"/>
  <c r="AG255" i="2" s="1"/>
  <c r="AG260" i="2" a="1"/>
  <c r="AG260" i="2" s="1"/>
  <c r="AG265" i="2" a="1"/>
  <c r="AG265" i="2" s="1"/>
  <c r="AG257" i="2" a="1"/>
  <c r="AG257" i="2" s="1"/>
  <c r="AG262" i="2" a="1"/>
  <c r="AG262" i="2" s="1"/>
  <c r="AG259" i="2" a="1"/>
  <c r="AG259" i="2" s="1"/>
  <c r="AG264" i="2" a="1"/>
  <c r="AG264" i="2" s="1"/>
  <c r="AG256" i="2" a="1"/>
  <c r="AG256" i="2" s="1"/>
  <c r="AG261" i="2" a="1"/>
  <c r="AG261" i="2" s="1"/>
  <c r="AI263" i="2" a="1"/>
  <c r="AI263" i="2" s="1"/>
  <c r="AI255" i="2" a="1"/>
  <c r="AI255" i="2" s="1"/>
  <c r="AI260" i="2" a="1"/>
  <c r="AI260" i="2" s="1"/>
  <c r="AI265" i="2" a="1"/>
  <c r="AI265" i="2" s="1"/>
  <c r="AI257" i="2" a="1"/>
  <c r="AI257" i="2" s="1"/>
  <c r="AI262" i="2" a="1"/>
  <c r="AI262" i="2" s="1"/>
  <c r="AI259" i="2" a="1"/>
  <c r="AI259" i="2" s="1"/>
  <c r="AI264" i="2" a="1"/>
  <c r="AI264" i="2" s="1"/>
  <c r="AI256" i="2" a="1"/>
  <c r="AI256" i="2" s="1"/>
  <c r="AI261" i="2" a="1"/>
  <c r="AI261" i="2" s="1"/>
  <c r="AI266" i="2" a="1"/>
  <c r="AI266" i="2" s="1"/>
  <c r="AI258" i="2" a="1"/>
  <c r="AI258" i="2" s="1"/>
  <c r="AK260" i="2" a="1"/>
  <c r="AK260" i="2" s="1"/>
  <c r="AK265" i="2" a="1"/>
  <c r="AK265" i="2" s="1"/>
  <c r="AK257" i="2" a="1"/>
  <c r="AK257" i="2" s="1"/>
  <c r="AK262" i="2" a="1"/>
  <c r="AK262" i="2" s="1"/>
  <c r="AK259" i="2" a="1"/>
  <c r="AK259" i="2" s="1"/>
  <c r="AK264" i="2" a="1"/>
  <c r="AK264" i="2" s="1"/>
  <c r="AK256" i="2" a="1"/>
  <c r="AK256" i="2" s="1"/>
  <c r="AK261" i="2" a="1"/>
  <c r="AK261" i="2" s="1"/>
  <c r="AK266" i="2" a="1"/>
  <c r="AK266" i="2" s="1"/>
  <c r="AK258" i="2" a="1"/>
  <c r="AK258" i="2" s="1"/>
  <c r="AK263" i="2" a="1"/>
  <c r="AK263" i="2" s="1"/>
  <c r="AK255" i="2" a="1"/>
  <c r="AK255" i="2" s="1"/>
  <c r="AO265" i="2" a="1"/>
  <c r="AO265" i="2" s="1"/>
  <c r="AO257" i="2" a="1"/>
  <c r="AO257" i="2" s="1"/>
  <c r="AO262" i="2" a="1"/>
  <c r="AO262" i="2" s="1"/>
  <c r="AO259" i="2" a="1"/>
  <c r="AO259" i="2" s="1"/>
  <c r="AO264" i="2" a="1"/>
  <c r="AO264" i="2" s="1"/>
  <c r="AO256" i="2" a="1"/>
  <c r="AO256" i="2" s="1"/>
  <c r="AO261" i="2" a="1"/>
  <c r="AO261" i="2" s="1"/>
  <c r="AO266" i="2" a="1"/>
  <c r="AO266" i="2" s="1"/>
  <c r="AO258" i="2" a="1"/>
  <c r="AO258" i="2" s="1"/>
  <c r="AO263" i="2" a="1"/>
  <c r="AO263" i="2" s="1"/>
  <c r="AO255" i="2" a="1"/>
  <c r="AO255" i="2" s="1"/>
  <c r="AO260" i="2" a="1"/>
  <c r="AO260" i="2" s="1"/>
  <c r="AQ262" i="2" a="1"/>
  <c r="AQ262" i="2" s="1"/>
  <c r="AQ259" i="2" a="1"/>
  <c r="AQ259" i="2" s="1"/>
  <c r="AQ264" i="2" a="1"/>
  <c r="AQ264" i="2" s="1"/>
  <c r="AQ256" i="2" a="1"/>
  <c r="AQ256" i="2" s="1"/>
  <c r="AQ261" i="2" a="1"/>
  <c r="AQ261" i="2" s="1"/>
  <c r="AQ266" i="2" a="1"/>
  <c r="AQ266" i="2" s="1"/>
  <c r="AQ258" i="2" a="1"/>
  <c r="AQ258" i="2" s="1"/>
  <c r="AQ263" i="2" a="1"/>
  <c r="AQ263" i="2" s="1"/>
  <c r="AQ255" i="2" a="1"/>
  <c r="AQ255" i="2" s="1"/>
  <c r="AQ260" i="2" a="1"/>
  <c r="AQ260" i="2" s="1"/>
  <c r="AQ265" i="2" a="1"/>
  <c r="AQ265" i="2" s="1"/>
  <c r="AQ257" i="2" a="1"/>
  <c r="AQ257" i="2" s="1"/>
  <c r="AS259" i="2" a="1"/>
  <c r="AS259" i="2" s="1"/>
  <c r="AS264" i="2" a="1"/>
  <c r="AS264" i="2" s="1"/>
  <c r="AS256" i="2" a="1"/>
  <c r="AS256" i="2" s="1"/>
  <c r="AS261" i="2" a="1"/>
  <c r="AS261" i="2" s="1"/>
  <c r="AS266" i="2" a="1"/>
  <c r="AS266" i="2" s="1"/>
  <c r="AS258" i="2" a="1"/>
  <c r="AS258" i="2" s="1"/>
  <c r="AS263" i="2" a="1"/>
  <c r="AS263" i="2" s="1"/>
  <c r="AS255" i="2" a="1"/>
  <c r="AS255" i="2" s="1"/>
  <c r="AS260" i="2" a="1"/>
  <c r="AS260" i="2" s="1"/>
  <c r="AS265" i="2" a="1"/>
  <c r="AS265" i="2" s="1"/>
  <c r="AS257" i="2" a="1"/>
  <c r="AS257" i="2" s="1"/>
  <c r="AS262" i="2" a="1"/>
  <c r="AS262" i="2" s="1"/>
  <c r="AU264" i="2" a="1"/>
  <c r="AU264" i="2" s="1"/>
  <c r="AU256" i="2" a="1"/>
  <c r="AU256" i="2" s="1"/>
  <c r="AU261" i="2" a="1"/>
  <c r="AU261" i="2" s="1"/>
  <c r="AU266" i="2" a="1"/>
  <c r="AU266" i="2" s="1"/>
  <c r="AU258" i="2" a="1"/>
  <c r="AU258" i="2" s="1"/>
  <c r="AU263" i="2" a="1"/>
  <c r="AU263" i="2" s="1"/>
  <c r="AU255" i="2" a="1"/>
  <c r="AU255" i="2" s="1"/>
  <c r="AU260" i="2" a="1"/>
  <c r="AU260" i="2" s="1"/>
  <c r="AU265" i="2" a="1"/>
  <c r="AU265" i="2" s="1"/>
  <c r="AU257" i="2" a="1"/>
  <c r="AU257" i="2" s="1"/>
  <c r="AU262" i="2" a="1"/>
  <c r="AU262" i="2" s="1"/>
  <c r="AU259" i="2" a="1"/>
  <c r="AU259" i="2" s="1"/>
  <c r="AY261" i="2" a="1"/>
  <c r="AY261" i="2" s="1"/>
  <c r="AY266" i="2" a="1"/>
  <c r="AY266" i="2" s="1"/>
  <c r="AY258" i="2" a="1"/>
  <c r="AY258" i="2" s="1"/>
  <c r="AY263" i="2" a="1"/>
  <c r="AY263" i="2" s="1"/>
  <c r="AY255" i="2" a="1"/>
  <c r="AY255" i="2" s="1"/>
  <c r="AY260" i="2" a="1"/>
  <c r="AY260" i="2" s="1"/>
  <c r="AY265" i="2" a="1"/>
  <c r="AY265" i="2" s="1"/>
  <c r="AY257" i="2" a="1"/>
  <c r="AY257" i="2" s="1"/>
  <c r="AY262" i="2" a="1"/>
  <c r="AY262" i="2" s="1"/>
  <c r="AY259" i="2" a="1"/>
  <c r="AY259" i="2" s="1"/>
  <c r="AY264" i="2" a="1"/>
  <c r="AY264" i="2" s="1"/>
  <c r="AY256" i="2" a="1"/>
  <c r="AY256" i="2" s="1"/>
  <c r="D3" i="7"/>
  <c r="D4" i="7" s="1"/>
  <c r="D5" i="7" s="1"/>
  <c r="D6" i="7" s="1"/>
  <c r="D7" i="7" s="1"/>
  <c r="D8" i="7" s="1"/>
  <c r="D9" i="7" s="1"/>
  <c r="D10" i="7" s="1"/>
  <c r="D11" i="7" s="1"/>
  <c r="D12" i="7" s="1"/>
  <c r="D13" i="7" s="1"/>
  <c r="D14" i="7" s="1"/>
  <c r="D15" i="7" s="1"/>
  <c r="D16" i="7" s="1"/>
  <c r="D17" i="7" s="1"/>
  <c r="D18" i="7" s="1"/>
  <c r="D19" i="7" s="1"/>
  <c r="D20" i="7" s="1"/>
  <c r="D21" i="7" s="1"/>
  <c r="D22" i="7" s="1"/>
  <c r="D23" i="7" s="1"/>
  <c r="D24" i="7" s="1"/>
  <c r="D25" i="7" s="1"/>
  <c r="D26" i="7" s="1"/>
  <c r="D27" i="7" s="1"/>
  <c r="D28" i="7" s="1"/>
  <c r="D29" i="7" s="1"/>
  <c r="D30" i="7" s="1"/>
  <c r="D31" i="7" s="1"/>
  <c r="D32" i="7" s="1"/>
  <c r="D33" i="7" s="1"/>
  <c r="D34" i="7" s="1"/>
  <c r="D35" i="7" s="1"/>
  <c r="D36" i="7" s="1"/>
  <c r="D37" i="7" s="1"/>
  <c r="D38" i="7" s="1"/>
  <c r="D39" i="7" s="1"/>
  <c r="D40" i="7" s="1"/>
  <c r="D41" i="7" s="1"/>
  <c r="D42" i="7" s="1"/>
  <c r="D43" i="7" s="1"/>
  <c r="D44" i="7" s="1"/>
  <c r="D45" i="7" s="1"/>
  <c r="D46" i="7" s="1"/>
  <c r="D47" i="7" s="1"/>
  <c r="D48" i="7" s="1"/>
  <c r="D49" i="7" s="1"/>
  <c r="D50" i="7" s="1"/>
  <c r="D51" i="7" s="1"/>
  <c r="D52" i="7" s="1"/>
  <c r="D53" i="7" s="1"/>
  <c r="D116" i="4"/>
  <c r="D78" i="4"/>
  <c r="D94" i="4"/>
  <c r="D110" i="4"/>
  <c r="X57" i="19"/>
  <c r="Y57" i="19" s="1"/>
  <c r="U57" i="28"/>
  <c r="V57" i="28" s="1"/>
  <c r="S57" i="10"/>
  <c r="T57" i="10" s="1"/>
  <c r="S57" i="12"/>
  <c r="T57" i="12" s="1"/>
  <c r="S57" i="13"/>
  <c r="T57" i="13" s="1"/>
  <c r="S57" i="15"/>
  <c r="T57" i="15" s="1"/>
  <c r="S57" i="16"/>
  <c r="T57" i="16" s="1"/>
  <c r="S57" i="17"/>
  <c r="T57" i="17" s="1"/>
  <c r="D120" i="4"/>
  <c r="O120" i="4" s="1"/>
  <c r="P120" i="4" s="1"/>
  <c r="S57" i="11"/>
  <c r="T57" i="11" s="1"/>
  <c r="S57" i="14"/>
  <c r="T57" i="14" s="1"/>
  <c r="U57" i="25"/>
  <c r="V57" i="25" s="1"/>
  <c r="U57" i="26"/>
  <c r="V57" i="26" s="1"/>
  <c r="S57" i="8"/>
  <c r="T57" i="8" s="1"/>
  <c r="U57" i="27"/>
  <c r="V57" i="27" s="1"/>
  <c r="S57" i="18"/>
  <c r="T57" i="18" s="1"/>
  <c r="U57" i="22"/>
  <c r="V57" i="22" s="1"/>
  <c r="X53" i="19"/>
  <c r="Y53" i="19" s="1"/>
  <c r="X56" i="19"/>
  <c r="Y56" i="19" s="1"/>
  <c r="U54" i="22"/>
  <c r="V54" i="22" s="1"/>
  <c r="U53" i="25"/>
  <c r="V53" i="25" s="1"/>
  <c r="U56" i="25"/>
  <c r="V56" i="25" s="1"/>
  <c r="U53" i="26"/>
  <c r="V53" i="26" s="1"/>
  <c r="U54" i="26"/>
  <c r="V54" i="26" s="1"/>
  <c r="U56" i="26"/>
  <c r="V56" i="26" s="1"/>
  <c r="U55" i="27"/>
  <c r="V55" i="27" s="1"/>
  <c r="U54" i="28"/>
  <c r="V54" i="28" s="1"/>
  <c r="F118" i="4"/>
  <c r="M119" i="4"/>
  <c r="S56" i="8"/>
  <c r="T56" i="8" s="1"/>
  <c r="S53" i="10"/>
  <c r="T53" i="10" s="1"/>
  <c r="S54" i="10"/>
  <c r="T54" i="10" s="1"/>
  <c r="S55" i="10"/>
  <c r="T55" i="10" s="1"/>
  <c r="S56" i="10"/>
  <c r="T56" i="10" s="1"/>
  <c r="S53" i="11"/>
  <c r="T53" i="11" s="1"/>
  <c r="S55" i="11"/>
  <c r="T55" i="11" s="1"/>
  <c r="S53" i="12"/>
  <c r="T53" i="12" s="1"/>
  <c r="S56" i="12"/>
  <c r="T56" i="12" s="1"/>
  <c r="S54" i="13"/>
  <c r="T54" i="13" s="1"/>
  <c r="S55" i="13"/>
  <c r="T55" i="13" s="1"/>
  <c r="S56" i="13"/>
  <c r="T56" i="13" s="1"/>
  <c r="S52" i="14"/>
  <c r="T52" i="14" s="1"/>
  <c r="S53" i="14"/>
  <c r="T53" i="14" s="1"/>
  <c r="S54" i="14"/>
  <c r="T54" i="14" s="1"/>
  <c r="S56" i="14"/>
  <c r="T56" i="14" s="1"/>
  <c r="S54" i="15"/>
  <c r="T54" i="15" s="1"/>
  <c r="S53" i="16"/>
  <c r="T53" i="16" s="1"/>
  <c r="S55" i="16"/>
  <c r="T55" i="16" s="1"/>
  <c r="S56" i="16"/>
  <c r="T56" i="16" s="1"/>
  <c r="S53" i="17"/>
  <c r="T53" i="17" s="1"/>
  <c r="S54" i="17"/>
  <c r="T54" i="17" s="1"/>
  <c r="S55" i="17"/>
  <c r="T55" i="17" s="1"/>
  <c r="S56" i="17"/>
  <c r="T56" i="17" s="1"/>
  <c r="S52" i="18"/>
  <c r="T52" i="18" s="1"/>
  <c r="S55" i="18"/>
  <c r="T55" i="18" s="1"/>
  <c r="E117" i="4"/>
  <c r="M118" i="4"/>
  <c r="E119" i="4"/>
  <c r="S56" i="11"/>
  <c r="T56" i="11" s="1"/>
  <c r="U56" i="28"/>
  <c r="V56" i="28" s="1"/>
  <c r="U56" i="27"/>
  <c r="V56" i="27" s="1"/>
  <c r="U56" i="22"/>
  <c r="V56" i="22" s="1"/>
  <c r="S56" i="15"/>
  <c r="T56" i="15" s="1"/>
  <c r="Y56" i="4"/>
  <c r="Z56" i="4" s="1"/>
  <c r="S56" i="18"/>
  <c r="T56" i="18" s="1"/>
  <c r="U55" i="25"/>
  <c r="V55" i="25" s="1"/>
  <c r="M97" i="4"/>
  <c r="S55" i="14"/>
  <c r="T55" i="14" s="1"/>
  <c r="U55" i="26"/>
  <c r="V55" i="26" s="1"/>
  <c r="X55" i="19"/>
  <c r="Y55" i="19" s="1"/>
  <c r="Y55" i="4"/>
  <c r="Z55" i="4" s="1"/>
  <c r="U55" i="22"/>
  <c r="V55" i="22" s="1"/>
  <c r="S55" i="8"/>
  <c r="T55" i="8" s="1"/>
  <c r="U55" i="28"/>
  <c r="V55" i="28" s="1"/>
  <c r="S55" i="12"/>
  <c r="T55" i="12" s="1"/>
  <c r="S55" i="15"/>
  <c r="T55" i="15" s="1"/>
  <c r="M116" i="4"/>
  <c r="S54" i="18"/>
  <c r="T54" i="18" s="1"/>
  <c r="D107" i="4"/>
  <c r="S53" i="18"/>
  <c r="T53" i="18" s="1"/>
  <c r="X54" i="19"/>
  <c r="Y54" i="19" s="1"/>
  <c r="S54" i="11"/>
  <c r="T54" i="11" s="1"/>
  <c r="U54" i="25"/>
  <c r="V54" i="25" s="1"/>
  <c r="U54" i="27"/>
  <c r="V54" i="27" s="1"/>
  <c r="F117" i="4"/>
  <c r="S54" i="16"/>
  <c r="T54" i="16" s="1"/>
  <c r="Y54" i="4"/>
  <c r="Z54" i="4" s="1"/>
  <c r="S54" i="8"/>
  <c r="T54" i="8" s="1"/>
  <c r="S54" i="12"/>
  <c r="T54" i="12" s="1"/>
  <c r="S53" i="15"/>
  <c r="T53" i="15" s="1"/>
  <c r="E116" i="4"/>
  <c r="U53" i="27"/>
  <c r="V53" i="27" s="1"/>
  <c r="U53" i="22"/>
  <c r="V53" i="22" s="1"/>
  <c r="S53" i="13"/>
  <c r="T53" i="13" s="1"/>
  <c r="U53" i="28"/>
  <c r="V53" i="28" s="1"/>
  <c r="S53" i="8"/>
  <c r="T53" i="8" s="1"/>
  <c r="S52" i="15"/>
  <c r="T52" i="15" s="1"/>
  <c r="X52" i="19"/>
  <c r="Y52" i="19" s="1"/>
  <c r="U52" i="22"/>
  <c r="V52" i="22" s="1"/>
  <c r="U51" i="26"/>
  <c r="V51" i="26" s="1"/>
  <c r="U51" i="27"/>
  <c r="V51" i="27" s="1"/>
  <c r="U50" i="28"/>
  <c r="V50" i="28" s="1"/>
  <c r="Y51" i="4"/>
  <c r="Z51" i="4" s="1"/>
  <c r="S52" i="8"/>
  <c r="T52" i="8" s="1"/>
  <c r="S51" i="10"/>
  <c r="T51" i="10" s="1"/>
  <c r="S50" i="11"/>
  <c r="T50" i="11" s="1"/>
  <c r="S51" i="11"/>
  <c r="T51" i="11" s="1"/>
  <c r="S52" i="11"/>
  <c r="T52" i="11" s="1"/>
  <c r="S50" i="12"/>
  <c r="T50" i="12" s="1"/>
  <c r="S48" i="13"/>
  <c r="T48" i="13" s="1"/>
  <c r="S52" i="13"/>
  <c r="T52" i="13" s="1"/>
  <c r="S49" i="14"/>
  <c r="T49" i="14" s="1"/>
  <c r="S50" i="14"/>
  <c r="T50" i="14" s="1"/>
  <c r="S51" i="14"/>
  <c r="T51" i="14" s="1"/>
  <c r="S49" i="15"/>
  <c r="T49" i="15" s="1"/>
  <c r="S50" i="15"/>
  <c r="T50" i="15" s="1"/>
  <c r="S51" i="15"/>
  <c r="T51" i="15" s="1"/>
  <c r="S49" i="16"/>
  <c r="T49" i="16" s="1"/>
  <c r="S52" i="16"/>
  <c r="T52" i="16" s="1"/>
  <c r="S50" i="17"/>
  <c r="T50" i="17" s="1"/>
  <c r="S51" i="17"/>
  <c r="T51" i="17" s="1"/>
  <c r="S52" i="17"/>
  <c r="T52" i="17" s="1"/>
  <c r="S49" i="18"/>
  <c r="T49" i="18" s="1"/>
  <c r="S50" i="18"/>
  <c r="T50" i="18" s="1"/>
  <c r="S51" i="18"/>
  <c r="T51" i="18" s="1"/>
  <c r="F115" i="4"/>
  <c r="S52" i="12"/>
  <c r="T52" i="12" s="1"/>
  <c r="U52" i="26"/>
  <c r="V52" i="26" s="1"/>
  <c r="U52" i="27"/>
  <c r="V52" i="27" s="1"/>
  <c r="S52" i="10"/>
  <c r="T52" i="10" s="1"/>
  <c r="E115" i="4"/>
  <c r="U52" i="28"/>
  <c r="V52" i="28" s="1"/>
  <c r="U52" i="25"/>
  <c r="V52" i="25" s="1"/>
  <c r="S51" i="8"/>
  <c r="T51" i="8" s="1"/>
  <c r="S51" i="12"/>
  <c r="T51" i="12" s="1"/>
  <c r="F114" i="4"/>
  <c r="O114" i="4" s="1"/>
  <c r="X51" i="19"/>
  <c r="Y51" i="19" s="1"/>
  <c r="U51" i="22"/>
  <c r="V51" i="22" s="1"/>
  <c r="U51" i="28"/>
  <c r="V51" i="28" s="1"/>
  <c r="S51" i="13"/>
  <c r="T51" i="13" s="1"/>
  <c r="U51" i="25"/>
  <c r="V51" i="25" s="1"/>
  <c r="S51" i="16"/>
  <c r="T51" i="16" s="1"/>
  <c r="U50" i="26"/>
  <c r="V50" i="26" s="1"/>
  <c r="D81" i="4"/>
  <c r="F112" i="4"/>
  <c r="M113" i="4"/>
  <c r="S50" i="8"/>
  <c r="T50" i="8" s="1"/>
  <c r="Y50" i="4"/>
  <c r="Z50" i="4" s="1"/>
  <c r="X50" i="19"/>
  <c r="Y50" i="19" s="1"/>
  <c r="U50" i="27"/>
  <c r="V50" i="27" s="1"/>
  <c r="M69" i="4"/>
  <c r="E72" i="4"/>
  <c r="M82" i="4"/>
  <c r="F113" i="4"/>
  <c r="U50" i="22"/>
  <c r="V50" i="22" s="1"/>
  <c r="U50" i="25"/>
  <c r="V50" i="25" s="1"/>
  <c r="S50" i="10"/>
  <c r="T50" i="10" s="1"/>
  <c r="S50" i="13"/>
  <c r="T50" i="13" s="1"/>
  <c r="S50" i="16"/>
  <c r="T50" i="16" s="1"/>
  <c r="M101" i="4"/>
  <c r="U49" i="25"/>
  <c r="V49" i="25" s="1"/>
  <c r="U49" i="27"/>
  <c r="V49" i="27" s="1"/>
  <c r="Y49" i="4"/>
  <c r="Z49" i="4" s="1"/>
  <c r="S49" i="8"/>
  <c r="T49" i="8" s="1"/>
  <c r="S49" i="11"/>
  <c r="T49" i="11" s="1"/>
  <c r="U49" i="26"/>
  <c r="V49" i="26" s="1"/>
  <c r="S48" i="16"/>
  <c r="T48" i="16" s="1"/>
  <c r="S49" i="12"/>
  <c r="T49" i="12" s="1"/>
  <c r="U49" i="22"/>
  <c r="V49" i="22" s="1"/>
  <c r="F71" i="4"/>
  <c r="M72" i="4"/>
  <c r="E75" i="4"/>
  <c r="M88" i="4"/>
  <c r="E91" i="4"/>
  <c r="M104" i="4"/>
  <c r="E107" i="4"/>
  <c r="X49" i="19"/>
  <c r="Y49" i="19" s="1"/>
  <c r="U49" i="28"/>
  <c r="V49" i="28" s="1"/>
  <c r="S49" i="17"/>
  <c r="T49" i="17" s="1"/>
  <c r="M112" i="4"/>
  <c r="E112" i="4"/>
  <c r="S49" i="10"/>
  <c r="T49" i="10" s="1"/>
  <c r="S49" i="13"/>
  <c r="T49" i="13" s="1"/>
  <c r="F109" i="4"/>
  <c r="X48" i="19"/>
  <c r="Y48" i="19" s="1"/>
  <c r="U48" i="22"/>
  <c r="V48" i="22" s="1"/>
  <c r="U47" i="25"/>
  <c r="V47" i="25" s="1"/>
  <c r="U47" i="26"/>
  <c r="V47" i="26" s="1"/>
  <c r="U48" i="27"/>
  <c r="V48" i="27" s="1"/>
  <c r="U47" i="28"/>
  <c r="V47" i="28" s="1"/>
  <c r="U48" i="28"/>
  <c r="V48" i="28" s="1"/>
  <c r="E109" i="4"/>
  <c r="S47" i="8"/>
  <c r="T47" i="8" s="1"/>
  <c r="S48" i="10"/>
  <c r="T48" i="10" s="1"/>
  <c r="S48" i="11"/>
  <c r="T48" i="11" s="1"/>
  <c r="S47" i="12"/>
  <c r="T47" i="12" s="1"/>
  <c r="S48" i="12"/>
  <c r="T48" i="12" s="1"/>
  <c r="S47" i="14"/>
  <c r="T47" i="14" s="1"/>
  <c r="S47" i="15"/>
  <c r="T47" i="15" s="1"/>
  <c r="S48" i="15"/>
  <c r="T48" i="15" s="1"/>
  <c r="S47" i="16"/>
  <c r="T47" i="16" s="1"/>
  <c r="S47" i="17"/>
  <c r="T47" i="17" s="1"/>
  <c r="S48" i="17"/>
  <c r="T48" i="17" s="1"/>
  <c r="S47" i="18"/>
  <c r="T47" i="18" s="1"/>
  <c r="S48" i="18"/>
  <c r="T48" i="18" s="1"/>
  <c r="S48" i="8"/>
  <c r="T48" i="8" s="1"/>
  <c r="Y48" i="4"/>
  <c r="Z48" i="4" s="1"/>
  <c r="U48" i="25"/>
  <c r="V48" i="25" s="1"/>
  <c r="S48" i="14"/>
  <c r="T48" i="14" s="1"/>
  <c r="F111" i="4"/>
  <c r="U48" i="26"/>
  <c r="V48" i="26" s="1"/>
  <c r="S47" i="10"/>
  <c r="T47" i="10" s="1"/>
  <c r="F84" i="4"/>
  <c r="E88" i="4"/>
  <c r="M98" i="4"/>
  <c r="E101" i="4"/>
  <c r="S47" i="13"/>
  <c r="T47" i="13" s="1"/>
  <c r="Y47" i="4"/>
  <c r="Z47" i="4" s="1"/>
  <c r="U47" i="27"/>
  <c r="V47" i="27" s="1"/>
  <c r="E110" i="4"/>
  <c r="U47" i="22"/>
  <c r="V47" i="22" s="1"/>
  <c r="X47" i="19"/>
  <c r="Y47" i="19" s="1"/>
  <c r="S47" i="11"/>
  <c r="T47" i="11" s="1"/>
  <c r="U46" i="27"/>
  <c r="V46" i="27" s="1"/>
  <c r="U46" i="28"/>
  <c r="V46" i="28" s="1"/>
  <c r="S46" i="8"/>
  <c r="T46" i="8" s="1"/>
  <c r="S46" i="11"/>
  <c r="T46" i="11" s="1"/>
  <c r="S46" i="12"/>
  <c r="T46" i="12" s="1"/>
  <c r="S46" i="13"/>
  <c r="T46" i="13" s="1"/>
  <c r="S46" i="14"/>
  <c r="T46" i="14" s="1"/>
  <c r="S46" i="15"/>
  <c r="T46" i="15" s="1"/>
  <c r="S46" i="16"/>
  <c r="T46" i="16" s="1"/>
  <c r="S46" i="18"/>
  <c r="T46" i="18" s="1"/>
  <c r="S46" i="10"/>
  <c r="T46" i="10" s="1"/>
  <c r="D111" i="4"/>
  <c r="X46" i="19"/>
  <c r="Y46" i="19" s="1"/>
  <c r="U46" i="22"/>
  <c r="V46" i="22" s="1"/>
  <c r="U46" i="25"/>
  <c r="V46" i="25" s="1"/>
  <c r="Y46" i="4"/>
  <c r="Z46" i="4" s="1"/>
  <c r="U46" i="26"/>
  <c r="V46" i="26" s="1"/>
  <c r="M109" i="4"/>
  <c r="S46" i="17"/>
  <c r="T46" i="17" s="1"/>
  <c r="U45" i="22"/>
  <c r="V45" i="22" s="1"/>
  <c r="U45" i="25"/>
  <c r="V45" i="25" s="1"/>
  <c r="U45" i="28"/>
  <c r="V45" i="28" s="1"/>
  <c r="Y45" i="4"/>
  <c r="Z45" i="4" s="1"/>
  <c r="S45" i="8"/>
  <c r="T45" i="8" s="1"/>
  <c r="S45" i="10"/>
  <c r="T45" i="10" s="1"/>
  <c r="S45" i="12"/>
  <c r="T45" i="12" s="1"/>
  <c r="S45" i="13"/>
  <c r="T45" i="13" s="1"/>
  <c r="S45" i="15"/>
  <c r="T45" i="15" s="1"/>
  <c r="S45" i="16"/>
  <c r="T45" i="16" s="1"/>
  <c r="S45" i="17"/>
  <c r="T45" i="17" s="1"/>
  <c r="S45" i="18"/>
  <c r="T45" i="18" s="1"/>
  <c r="M81" i="4"/>
  <c r="X45" i="19"/>
  <c r="Y45" i="19" s="1"/>
  <c r="U45" i="27"/>
  <c r="V45" i="27" s="1"/>
  <c r="U45" i="26"/>
  <c r="V45" i="26" s="1"/>
  <c r="S45" i="11"/>
  <c r="T45" i="11" s="1"/>
  <c r="F108" i="4"/>
  <c r="O108" i="4" s="1"/>
  <c r="S45" i="14"/>
  <c r="T45" i="14" s="1"/>
  <c r="F74" i="4"/>
  <c r="M75" i="4"/>
  <c r="F77" i="4"/>
  <c r="E78" i="4"/>
  <c r="M78" i="4"/>
  <c r="F80" i="4"/>
  <c r="E81" i="4"/>
  <c r="E84" i="4"/>
  <c r="D88" i="4"/>
  <c r="F90" i="4"/>
  <c r="M91" i="4"/>
  <c r="F93" i="4"/>
  <c r="E94" i="4"/>
  <c r="F96" i="4"/>
  <c r="E97" i="4"/>
  <c r="E100" i="4"/>
  <c r="D104" i="4"/>
  <c r="F106" i="4"/>
  <c r="M107" i="4"/>
  <c r="U44" i="25"/>
  <c r="V44" i="25" s="1"/>
  <c r="U44" i="26"/>
  <c r="V44" i="26" s="1"/>
  <c r="U44" i="28"/>
  <c r="V44" i="28" s="1"/>
  <c r="S44" i="8"/>
  <c r="T44" i="8" s="1"/>
  <c r="S44" i="10"/>
  <c r="T44" i="10" s="1"/>
  <c r="S44" i="12"/>
  <c r="T44" i="12" s="1"/>
  <c r="S44" i="14"/>
  <c r="T44" i="14" s="1"/>
  <c r="S44" i="15"/>
  <c r="T44" i="15" s="1"/>
  <c r="S44" i="16"/>
  <c r="T44" i="16" s="1"/>
  <c r="S44" i="13"/>
  <c r="T44" i="13" s="1"/>
  <c r="Y44" i="4"/>
  <c r="Z44" i="4" s="1"/>
  <c r="S44" i="17"/>
  <c r="T44" i="17" s="1"/>
  <c r="U44" i="27"/>
  <c r="V44" i="27" s="1"/>
  <c r="Y57" i="4"/>
  <c r="Z57" i="4" s="1"/>
  <c r="U44" i="22"/>
  <c r="V44" i="22" s="1"/>
  <c r="S44" i="18"/>
  <c r="T44" i="18" s="1"/>
  <c r="X44" i="19"/>
  <c r="Y44" i="19" s="1"/>
  <c r="T58" i="10"/>
  <c r="S44" i="11"/>
  <c r="T44" i="11" s="1"/>
  <c r="F99" i="4"/>
  <c r="U43" i="25"/>
  <c r="V43" i="25" s="1"/>
  <c r="U43" i="28"/>
  <c r="V43" i="28" s="1"/>
  <c r="M106" i="4"/>
  <c r="S43" i="8"/>
  <c r="T43" i="8" s="1"/>
  <c r="S43" i="10"/>
  <c r="T43" i="10" s="1"/>
  <c r="S43" i="11"/>
  <c r="T43" i="11" s="1"/>
  <c r="S43" i="12"/>
  <c r="T43" i="12" s="1"/>
  <c r="S43" i="13"/>
  <c r="T43" i="13" s="1"/>
  <c r="S43" i="16"/>
  <c r="T43" i="16" s="1"/>
  <c r="S43" i="18"/>
  <c r="T43" i="18" s="1"/>
  <c r="S43" i="17"/>
  <c r="T43" i="17" s="1"/>
  <c r="V58" i="26"/>
  <c r="E106" i="4"/>
  <c r="S43" i="14"/>
  <c r="T43" i="14" s="1"/>
  <c r="U43" i="22"/>
  <c r="V43" i="22" s="1"/>
  <c r="U43" i="27"/>
  <c r="V43" i="27" s="1"/>
  <c r="X43" i="19"/>
  <c r="Y43" i="19" s="1"/>
  <c r="D113" i="4"/>
  <c r="U43" i="26"/>
  <c r="V43" i="26" s="1"/>
  <c r="S43" i="15"/>
  <c r="T43" i="15" s="1"/>
  <c r="Y43" i="4"/>
  <c r="Z43" i="4" s="1"/>
  <c r="U42" i="25"/>
  <c r="V42" i="25" s="1"/>
  <c r="U42" i="26"/>
  <c r="V42" i="26" s="1"/>
  <c r="U42" i="27"/>
  <c r="V42" i="27" s="1"/>
  <c r="F105" i="4"/>
  <c r="S42" i="8"/>
  <c r="T42" i="8" s="1"/>
  <c r="S41" i="10"/>
  <c r="T41" i="10" s="1"/>
  <c r="S42" i="10"/>
  <c r="T42" i="10" s="1"/>
  <c r="S42" i="13"/>
  <c r="T42" i="13" s="1"/>
  <c r="S42" i="15"/>
  <c r="T42" i="15" s="1"/>
  <c r="S42" i="16"/>
  <c r="T42" i="16" s="1"/>
  <c r="S42" i="17"/>
  <c r="T42" i="17" s="1"/>
  <c r="S42" i="18"/>
  <c r="T42" i="18" s="1"/>
  <c r="S42" i="11"/>
  <c r="T42" i="11" s="1"/>
  <c r="D97" i="4"/>
  <c r="S42" i="14"/>
  <c r="T42" i="14" s="1"/>
  <c r="X42" i="19"/>
  <c r="Y42" i="19" s="1"/>
  <c r="U42" i="28"/>
  <c r="V42" i="28" s="1"/>
  <c r="Y42" i="4"/>
  <c r="Z42" i="4" s="1"/>
  <c r="U42" i="22"/>
  <c r="V42" i="22" s="1"/>
  <c r="E105" i="4"/>
  <c r="S42" i="12"/>
  <c r="T42" i="12" s="1"/>
  <c r="U41" i="27"/>
  <c r="V41" i="27" s="1"/>
  <c r="D77" i="4"/>
  <c r="D93" i="4"/>
  <c r="F104" i="4"/>
  <c r="S35" i="8"/>
  <c r="T35" i="8" s="1"/>
  <c r="S41" i="11"/>
  <c r="T41" i="11" s="1"/>
  <c r="D106" i="4"/>
  <c r="U40" i="25"/>
  <c r="V40" i="25" s="1"/>
  <c r="U39" i="26"/>
  <c r="V39" i="26" s="1"/>
  <c r="U40" i="26"/>
  <c r="V40" i="26" s="1"/>
  <c r="U39" i="27"/>
  <c r="V39" i="27" s="1"/>
  <c r="U40" i="27"/>
  <c r="V40" i="27" s="1"/>
  <c r="V58" i="27"/>
  <c r="U39" i="28"/>
  <c r="V39" i="28" s="1"/>
  <c r="U40" i="28"/>
  <c r="V40" i="28" s="1"/>
  <c r="E70" i="4"/>
  <c r="D74" i="4"/>
  <c r="F76" i="4"/>
  <c r="E77" i="4"/>
  <c r="M77" i="4"/>
  <c r="F79" i="4"/>
  <c r="E80" i="4"/>
  <c r="M80" i="4"/>
  <c r="F82" i="4"/>
  <c r="E83" i="4"/>
  <c r="E86" i="4"/>
  <c r="D87" i="4"/>
  <c r="F89" i="4"/>
  <c r="D90" i="4"/>
  <c r="M90" i="4"/>
  <c r="F92" i="4"/>
  <c r="E93" i="4"/>
  <c r="M93" i="4"/>
  <c r="E102" i="4"/>
  <c r="S39" i="8"/>
  <c r="T39" i="8" s="1"/>
  <c r="S40" i="8"/>
  <c r="T40" i="8" s="1"/>
  <c r="S39" i="10"/>
  <c r="T39" i="10" s="1"/>
  <c r="S40" i="10"/>
  <c r="T40" i="10" s="1"/>
  <c r="S39" i="11"/>
  <c r="T39" i="11" s="1"/>
  <c r="S40" i="11"/>
  <c r="T40" i="11" s="1"/>
  <c r="S39" i="12"/>
  <c r="T39" i="12" s="1"/>
  <c r="S40" i="12"/>
  <c r="T40" i="12" s="1"/>
  <c r="S39" i="13"/>
  <c r="T39" i="13" s="1"/>
  <c r="S40" i="13"/>
  <c r="T40" i="13" s="1"/>
  <c r="S39" i="14"/>
  <c r="T39" i="14" s="1"/>
  <c r="S40" i="14"/>
  <c r="T40" i="14" s="1"/>
  <c r="S39" i="15"/>
  <c r="T39" i="15" s="1"/>
  <c r="S40" i="15"/>
  <c r="T40" i="15" s="1"/>
  <c r="S41" i="15"/>
  <c r="T41" i="15" s="1"/>
  <c r="S39" i="16"/>
  <c r="T39" i="16" s="1"/>
  <c r="S40" i="16"/>
  <c r="T40" i="16" s="1"/>
  <c r="S41" i="16"/>
  <c r="T41" i="16" s="1"/>
  <c r="S39" i="17"/>
  <c r="T39" i="17" s="1"/>
  <c r="S40" i="17"/>
  <c r="T40" i="17" s="1"/>
  <c r="S41" i="17"/>
  <c r="T41" i="17" s="1"/>
  <c r="S40" i="18"/>
  <c r="T40" i="18" s="1"/>
  <c r="S41" i="18"/>
  <c r="T41" i="18" s="1"/>
  <c r="E71" i="4"/>
  <c r="F83" i="4"/>
  <c r="M84" i="4"/>
  <c r="E87" i="4"/>
  <c r="M100" i="4"/>
  <c r="E103" i="4"/>
  <c r="S36" i="12"/>
  <c r="T36" i="12" s="1"/>
  <c r="S37" i="15"/>
  <c r="T37" i="15" s="1"/>
  <c r="S38" i="18"/>
  <c r="T38" i="18" s="1"/>
  <c r="U41" i="26"/>
  <c r="V41" i="26" s="1"/>
  <c r="U41" i="28"/>
  <c r="V41" i="28" s="1"/>
  <c r="D80" i="4"/>
  <c r="M83" i="4"/>
  <c r="D96" i="4"/>
  <c r="M99" i="4"/>
  <c r="Y41" i="4"/>
  <c r="Z41" i="4" s="1"/>
  <c r="S41" i="12"/>
  <c r="T41" i="12" s="1"/>
  <c r="S41" i="13"/>
  <c r="T41" i="13" s="1"/>
  <c r="S41" i="14"/>
  <c r="T41" i="14" s="1"/>
  <c r="X40" i="19"/>
  <c r="Y40" i="19" s="1"/>
  <c r="X41" i="19"/>
  <c r="Y41" i="19" s="1"/>
  <c r="U41" i="25"/>
  <c r="V41" i="25" s="1"/>
  <c r="U40" i="22"/>
  <c r="V40" i="22" s="1"/>
  <c r="D109" i="4"/>
  <c r="Y40" i="4"/>
  <c r="Z40" i="4" s="1"/>
  <c r="T58" i="17"/>
  <c r="U41" i="22"/>
  <c r="V41" i="22" s="1"/>
  <c r="U39" i="22"/>
  <c r="V39" i="22" s="1"/>
  <c r="S41" i="8"/>
  <c r="T41" i="8" s="1"/>
  <c r="F102" i="4"/>
  <c r="M103" i="4"/>
  <c r="S39" i="18"/>
  <c r="T39" i="18" s="1"/>
  <c r="X39" i="19"/>
  <c r="Y39" i="19" s="1"/>
  <c r="M86" i="4"/>
  <c r="M102" i="4"/>
  <c r="R60" i="19" a="1"/>
  <c r="R60" i="19" s="1"/>
  <c r="V60" i="19" a="1"/>
  <c r="V60" i="19" s="1"/>
  <c r="N60" i="20" a="1"/>
  <c r="N60" i="20" s="1"/>
  <c r="J60" i="20" a="1"/>
  <c r="J60" i="20" s="1"/>
  <c r="F60" i="20" a="1"/>
  <c r="F60" i="20" s="1"/>
  <c r="U39" i="25"/>
  <c r="V39" i="25" s="1"/>
  <c r="Y39" i="4"/>
  <c r="Z39" i="4" s="1"/>
  <c r="V60" i="20" a="1"/>
  <c r="V60" i="20" s="1"/>
  <c r="X36" i="19"/>
  <c r="Y36" i="19" s="1"/>
  <c r="U36" i="22"/>
  <c r="V36" i="22" s="1"/>
  <c r="U38" i="22"/>
  <c r="V38" i="22" s="1"/>
  <c r="U35" i="25"/>
  <c r="V35" i="25" s="1"/>
  <c r="U36" i="25"/>
  <c r="V36" i="25" s="1"/>
  <c r="U38" i="25"/>
  <c r="V38" i="25" s="1"/>
  <c r="U35" i="26"/>
  <c r="V35" i="26" s="1"/>
  <c r="U37" i="26"/>
  <c r="V37" i="26" s="1"/>
  <c r="U38" i="26"/>
  <c r="V38" i="26" s="1"/>
  <c r="U36" i="27"/>
  <c r="V36" i="27" s="1"/>
  <c r="U37" i="27"/>
  <c r="V37" i="27" s="1"/>
  <c r="U35" i="28"/>
  <c r="V35" i="28" s="1"/>
  <c r="U36" i="28"/>
  <c r="V36" i="28" s="1"/>
  <c r="U37" i="28"/>
  <c r="V37" i="28" s="1"/>
  <c r="D71" i="4"/>
  <c r="F73" i="4"/>
  <c r="M74" i="4"/>
  <c r="E60" i="19" a="1"/>
  <c r="E60" i="19" s="1"/>
  <c r="F95" i="4"/>
  <c r="E96" i="4"/>
  <c r="M96" i="4"/>
  <c r="F98" i="4"/>
  <c r="E99" i="4"/>
  <c r="Y38" i="4"/>
  <c r="Z38" i="4" s="1"/>
  <c r="S7" i="8"/>
  <c r="T7" i="8" s="1"/>
  <c r="S8" i="8"/>
  <c r="T8" i="8" s="1"/>
  <c r="S23" i="8"/>
  <c r="T23" i="8" s="1"/>
  <c r="S24" i="8"/>
  <c r="T24" i="8" s="1"/>
  <c r="S37" i="8"/>
  <c r="T37" i="8" s="1"/>
  <c r="S38" i="8"/>
  <c r="T38" i="8" s="1"/>
  <c r="S18" i="10"/>
  <c r="T18" i="10" s="1"/>
  <c r="S19" i="10"/>
  <c r="T19" i="10" s="1"/>
  <c r="S34" i="10"/>
  <c r="T34" i="10" s="1"/>
  <c r="S35" i="10"/>
  <c r="T35" i="10" s="1"/>
  <c r="S37" i="10"/>
  <c r="T37" i="10" s="1"/>
  <c r="S38" i="10"/>
  <c r="T38" i="10" s="1"/>
  <c r="S13" i="11"/>
  <c r="T13" i="11" s="1"/>
  <c r="S14" i="11"/>
  <c r="T14" i="11" s="1"/>
  <c r="S29" i="11"/>
  <c r="T29" i="11" s="1"/>
  <c r="S30" i="11"/>
  <c r="T30" i="11" s="1"/>
  <c r="S35" i="11"/>
  <c r="T35" i="11" s="1"/>
  <c r="S36" i="11"/>
  <c r="T36" i="11" s="1"/>
  <c r="S37" i="11"/>
  <c r="T37" i="11" s="1"/>
  <c r="S38" i="11"/>
  <c r="T38" i="11" s="1"/>
  <c r="S8" i="12"/>
  <c r="T8" i="12" s="1"/>
  <c r="S9" i="12"/>
  <c r="T9" i="12" s="1"/>
  <c r="S24" i="12"/>
  <c r="T24" i="12" s="1"/>
  <c r="S25" i="12"/>
  <c r="T25" i="12" s="1"/>
  <c r="S35" i="12"/>
  <c r="T35" i="12" s="1"/>
  <c r="S38" i="12"/>
  <c r="T38" i="12" s="1"/>
  <c r="S19" i="13"/>
  <c r="T19" i="13" s="1"/>
  <c r="S20" i="13"/>
  <c r="T20" i="13" s="1"/>
  <c r="S35" i="13"/>
  <c r="T35" i="13" s="1"/>
  <c r="S36" i="13"/>
  <c r="T36" i="13" s="1"/>
  <c r="S38" i="13"/>
  <c r="T38" i="13" s="1"/>
  <c r="S14" i="14"/>
  <c r="T14" i="14" s="1"/>
  <c r="S15" i="14"/>
  <c r="T15" i="14" s="1"/>
  <c r="S30" i="14"/>
  <c r="T30" i="14" s="1"/>
  <c r="S31" i="14"/>
  <c r="T31" i="14" s="1"/>
  <c r="S35" i="14"/>
  <c r="T35" i="14" s="1"/>
  <c r="S36" i="14"/>
  <c r="T36" i="14" s="1"/>
  <c r="S37" i="14"/>
  <c r="T37" i="14" s="1"/>
  <c r="S38" i="14"/>
  <c r="T38" i="14" s="1"/>
  <c r="S9" i="15"/>
  <c r="T9" i="15" s="1"/>
  <c r="S10" i="15"/>
  <c r="T10" i="15" s="1"/>
  <c r="S25" i="15"/>
  <c r="T25" i="15" s="1"/>
  <c r="S26" i="15"/>
  <c r="T26" i="15" s="1"/>
  <c r="S35" i="15"/>
  <c r="T35" i="15" s="1"/>
  <c r="S36" i="15"/>
  <c r="T36" i="15" s="1"/>
  <c r="S20" i="16"/>
  <c r="T20" i="16" s="1"/>
  <c r="S21" i="16"/>
  <c r="T21" i="16" s="1"/>
  <c r="S35" i="16"/>
  <c r="T35" i="16" s="1"/>
  <c r="S36" i="16"/>
  <c r="T36" i="16" s="1"/>
  <c r="S37" i="16"/>
  <c r="T37" i="16" s="1"/>
  <c r="S6" i="17"/>
  <c r="T6" i="17" s="1"/>
  <c r="S15" i="17"/>
  <c r="T15" i="17" s="1"/>
  <c r="S16" i="17"/>
  <c r="T16" i="17" s="1"/>
  <c r="S31" i="17"/>
  <c r="T31" i="17" s="1"/>
  <c r="S32" i="17"/>
  <c r="T32" i="17" s="1"/>
  <c r="S35" i="17"/>
  <c r="T35" i="17" s="1"/>
  <c r="S36" i="17"/>
  <c r="T36" i="17" s="1"/>
  <c r="S37" i="17"/>
  <c r="T37" i="17" s="1"/>
  <c r="S38" i="17"/>
  <c r="T38" i="17" s="1"/>
  <c r="S10" i="18"/>
  <c r="T10" i="18" s="1"/>
  <c r="S11" i="18"/>
  <c r="T11" i="18" s="1"/>
  <c r="S26" i="18"/>
  <c r="T26" i="18" s="1"/>
  <c r="S27" i="18"/>
  <c r="T27" i="18" s="1"/>
  <c r="S35" i="18"/>
  <c r="T35" i="18" s="1"/>
  <c r="S36" i="18"/>
  <c r="T36" i="18" s="1"/>
  <c r="S37" i="18"/>
  <c r="T37" i="18" s="1"/>
  <c r="D84" i="4"/>
  <c r="D100" i="4"/>
  <c r="S38" i="15"/>
  <c r="T38" i="15" s="1"/>
  <c r="E89" i="4"/>
  <c r="U38" i="28"/>
  <c r="V38" i="28" s="1"/>
  <c r="X38" i="19"/>
  <c r="Y38" i="19" s="1"/>
  <c r="U38" i="27"/>
  <c r="V38" i="27" s="1"/>
  <c r="F101" i="4"/>
  <c r="S38" i="16"/>
  <c r="T38" i="16" s="1"/>
  <c r="S37" i="12"/>
  <c r="T37" i="12" s="1"/>
  <c r="U60" i="19" a="1"/>
  <c r="U60" i="19" s="1"/>
  <c r="Q60" i="20" a="1"/>
  <c r="Q60" i="20" s="1"/>
  <c r="M60" i="20" a="1"/>
  <c r="M60" i="20" s="1"/>
  <c r="Q121" i="4"/>
  <c r="D70" i="4"/>
  <c r="F75" i="4"/>
  <c r="D86" i="4"/>
  <c r="F88" i="4"/>
  <c r="M89" i="4"/>
  <c r="M92" i="4"/>
  <c r="T58" i="12"/>
  <c r="S31" i="13"/>
  <c r="T31" i="13" s="1"/>
  <c r="S26" i="14"/>
  <c r="T26" i="14" s="1"/>
  <c r="X37" i="19"/>
  <c r="Y37" i="19" s="1"/>
  <c r="U37" i="22"/>
  <c r="V37" i="22" s="1"/>
  <c r="S19" i="8"/>
  <c r="T19" i="8" s="1"/>
  <c r="S14" i="10"/>
  <c r="T14" i="10" s="1"/>
  <c r="S30" i="10"/>
  <c r="T30" i="10" s="1"/>
  <c r="S25" i="11"/>
  <c r="T25" i="11" s="1"/>
  <c r="S37" i="13"/>
  <c r="T37" i="13" s="1"/>
  <c r="U37" i="25"/>
  <c r="V37" i="25" s="1"/>
  <c r="F70" i="4"/>
  <c r="M71" i="4"/>
  <c r="E74" i="4"/>
  <c r="F86" i="4"/>
  <c r="M87" i="4"/>
  <c r="E90" i="4"/>
  <c r="S36" i="8"/>
  <c r="T36" i="8" s="1"/>
  <c r="Y58" i="19"/>
  <c r="Q60" i="19" a="1"/>
  <c r="Q60" i="19" s="1"/>
  <c r="I60" i="20" a="1"/>
  <c r="I60" i="20" s="1"/>
  <c r="M60" i="19" a="1"/>
  <c r="M60" i="19" s="1"/>
  <c r="U36" i="26"/>
  <c r="V36" i="26" s="1"/>
  <c r="Y36" i="4"/>
  <c r="Z36" i="4" s="1"/>
  <c r="S36" i="10"/>
  <c r="T36" i="10" s="1"/>
  <c r="Y53" i="4"/>
  <c r="Z53" i="4" s="1"/>
  <c r="X35" i="19"/>
  <c r="Y35" i="19" s="1"/>
  <c r="U35" i="22"/>
  <c r="V35" i="22" s="1"/>
  <c r="U35" i="27"/>
  <c r="V35" i="27" s="1"/>
  <c r="Y35" i="4"/>
  <c r="Z35" i="4" s="1"/>
  <c r="E98" i="4"/>
  <c r="R60" i="20" a="1"/>
  <c r="R60" i="20" s="1"/>
  <c r="L60" i="20" a="1"/>
  <c r="L60" i="20" s="1"/>
  <c r="H60" i="20" a="1"/>
  <c r="H60" i="20" s="1"/>
  <c r="D60" i="20" a="1"/>
  <c r="D60" i="20" s="1"/>
  <c r="T60" i="20" a="1"/>
  <c r="T60" i="20" s="1"/>
  <c r="D60" i="19" a="1"/>
  <c r="D60" i="19" s="1"/>
  <c r="T58" i="11"/>
  <c r="T60" i="19" a="1"/>
  <c r="T60" i="19" s="1"/>
  <c r="H60" i="19" a="1"/>
  <c r="H60" i="19" s="1"/>
  <c r="P60" i="19" a="1"/>
  <c r="P60" i="19" s="1"/>
  <c r="I60" i="19" a="1"/>
  <c r="I60" i="19" s="1"/>
  <c r="P60" i="20" a="1"/>
  <c r="P60" i="20" s="1"/>
  <c r="X6" i="19"/>
  <c r="Y6" i="19" s="1"/>
  <c r="X7" i="19"/>
  <c r="Y7" i="19" s="1"/>
  <c r="X17" i="19"/>
  <c r="Y17" i="19" s="1"/>
  <c r="X27" i="19"/>
  <c r="Y27" i="19" s="1"/>
  <c r="K60" i="20" a="1"/>
  <c r="K60" i="20" s="1"/>
  <c r="U34" i="26"/>
  <c r="V34" i="26" s="1"/>
  <c r="H60" i="28" a="1"/>
  <c r="H60" i="28" s="1"/>
  <c r="F60" i="4" a="1"/>
  <c r="F60" i="4" s="1"/>
  <c r="F61" i="4" s="1"/>
  <c r="T60" i="4" a="1"/>
  <c r="T60" i="4" s="1"/>
  <c r="T61" i="4" s="1"/>
  <c r="Y27" i="4"/>
  <c r="Z27" i="4" s="1"/>
  <c r="I60" i="8" a="1"/>
  <c r="I60" i="8" s="1"/>
  <c r="S18" i="8"/>
  <c r="T18" i="8" s="1"/>
  <c r="S22" i="8"/>
  <c r="T22" i="8" s="1"/>
  <c r="S28" i="8"/>
  <c r="T28" i="8" s="1"/>
  <c r="S32" i="8"/>
  <c r="T32" i="8" s="1"/>
  <c r="H60" i="10" a="1"/>
  <c r="H60" i="10" s="1"/>
  <c r="E60" i="10" a="1"/>
  <c r="E60" i="10" s="1"/>
  <c r="S22" i="10"/>
  <c r="T22" i="10" s="1"/>
  <c r="S23" i="10"/>
  <c r="T23" i="10" s="1"/>
  <c r="S24" i="10"/>
  <c r="T24" i="10" s="1"/>
  <c r="S25" i="10"/>
  <c r="T25" i="10" s="1"/>
  <c r="S26" i="10"/>
  <c r="T26" i="10" s="1"/>
  <c r="S27" i="10"/>
  <c r="T27" i="10" s="1"/>
  <c r="S28" i="10"/>
  <c r="T28" i="10" s="1"/>
  <c r="S29" i="10"/>
  <c r="T29" i="10" s="1"/>
  <c r="S31" i="10"/>
  <c r="T31" i="10" s="1"/>
  <c r="S32" i="10"/>
  <c r="T32" i="10" s="1"/>
  <c r="S33" i="10"/>
  <c r="T33" i="10" s="1"/>
  <c r="L60" i="11" a="1"/>
  <c r="L60" i="11" s="1"/>
  <c r="N60" i="11" a="1"/>
  <c r="N60" i="11" s="1"/>
  <c r="P60" i="11" a="1"/>
  <c r="P60" i="11" s="1"/>
  <c r="Q60" i="11" a="1"/>
  <c r="Q60" i="11" s="1"/>
  <c r="C60" i="11" a="1"/>
  <c r="C60" i="11" s="1"/>
  <c r="C61" i="11" s="1"/>
  <c r="E60" i="11" a="1"/>
  <c r="E60" i="11" s="1"/>
  <c r="F60" i="11" a="1"/>
  <c r="F60" i="11" s="1"/>
  <c r="G60" i="11" a="1"/>
  <c r="G60" i="11" s="1"/>
  <c r="H60" i="11" a="1"/>
  <c r="H60" i="11" s="1"/>
  <c r="O60" i="19" a="1"/>
  <c r="O60" i="19" s="1"/>
  <c r="X12" i="19"/>
  <c r="Y12" i="19" s="1"/>
  <c r="X15" i="19"/>
  <c r="Y15" i="19" s="1"/>
  <c r="X18" i="19"/>
  <c r="Y18" i="19" s="1"/>
  <c r="X21" i="19"/>
  <c r="Y21" i="19" s="1"/>
  <c r="X23" i="19"/>
  <c r="Y23" i="19" s="1"/>
  <c r="X25" i="19"/>
  <c r="Y25" i="19" s="1"/>
  <c r="X30" i="19"/>
  <c r="Y30" i="19" s="1"/>
  <c r="X7" i="20"/>
  <c r="Y7" i="20" s="1"/>
  <c r="D60" i="28" a="1"/>
  <c r="D60" i="28" s="1"/>
  <c r="G60" i="8" a="1"/>
  <c r="G60" i="8" s="1"/>
  <c r="S16" i="8"/>
  <c r="T16" i="8" s="1"/>
  <c r="S27" i="8"/>
  <c r="T27" i="8" s="1"/>
  <c r="F60" i="10" a="1"/>
  <c r="F60" i="10" s="1"/>
  <c r="S7" i="10"/>
  <c r="T7" i="10" s="1"/>
  <c r="Y37" i="4"/>
  <c r="Z37" i="4" s="1"/>
  <c r="C60" i="19" a="1"/>
  <c r="C60" i="19" s="1"/>
  <c r="C61" i="19" s="1"/>
  <c r="X10" i="19"/>
  <c r="Y10" i="19" s="1"/>
  <c r="X14" i="19"/>
  <c r="Y14" i="19" s="1"/>
  <c r="X16" i="19"/>
  <c r="Y16" i="19" s="1"/>
  <c r="X19" i="19"/>
  <c r="Y19" i="19" s="1"/>
  <c r="X20" i="19"/>
  <c r="Y20" i="19" s="1"/>
  <c r="X22" i="19"/>
  <c r="Y22" i="19" s="1"/>
  <c r="X26" i="19"/>
  <c r="Y26" i="19" s="1"/>
  <c r="X28" i="19"/>
  <c r="Y28" i="19" s="1"/>
  <c r="X29" i="19"/>
  <c r="Y29" i="19" s="1"/>
  <c r="U26" i="25"/>
  <c r="V26" i="25" s="1"/>
  <c r="U31" i="27"/>
  <c r="V31" i="27" s="1"/>
  <c r="U34" i="27"/>
  <c r="V34" i="27" s="1"/>
  <c r="U60" i="4" a="1"/>
  <c r="U60" i="4" s="1"/>
  <c r="U61" i="4" s="1"/>
  <c r="Y9" i="4"/>
  <c r="Z9" i="4" s="1"/>
  <c r="M60" i="4" a="1"/>
  <c r="M60" i="4" s="1"/>
  <c r="M61" i="4" s="1"/>
  <c r="Y17" i="4"/>
  <c r="Z17" i="4" s="1"/>
  <c r="Y21" i="4"/>
  <c r="Z21" i="4" s="1"/>
  <c r="Y28" i="4"/>
  <c r="Z28" i="4" s="1"/>
  <c r="Q60" i="8" a="1"/>
  <c r="Q60" i="8" s="1"/>
  <c r="S10" i="8"/>
  <c r="T10" i="8" s="1"/>
  <c r="S11" i="8"/>
  <c r="T11" i="8" s="1"/>
  <c r="L60" i="8" a="1"/>
  <c r="L60" i="8" s="1"/>
  <c r="S20" i="8"/>
  <c r="T20" i="8" s="1"/>
  <c r="S26" i="8"/>
  <c r="T26" i="8" s="1"/>
  <c r="S30" i="8"/>
  <c r="T30" i="8" s="1"/>
  <c r="S34" i="8"/>
  <c r="T34" i="8" s="1"/>
  <c r="K60" i="11" a="1"/>
  <c r="K60" i="11" s="1"/>
  <c r="T58" i="14"/>
  <c r="S60" i="19" a="1"/>
  <c r="S60" i="19" s="1"/>
  <c r="X11" i="19"/>
  <c r="Y11" i="19" s="1"/>
  <c r="X24" i="19"/>
  <c r="Y24" i="19" s="1"/>
  <c r="G60" i="20" a="1"/>
  <c r="G60" i="20" s="1"/>
  <c r="X8" i="20"/>
  <c r="Y8" i="20" s="1"/>
  <c r="U34" i="22"/>
  <c r="V34" i="22" s="1"/>
  <c r="U10" i="27"/>
  <c r="V10" i="27" s="1"/>
  <c r="U33" i="27"/>
  <c r="V33" i="27" s="1"/>
  <c r="U7" i="28"/>
  <c r="V7" i="28" s="1"/>
  <c r="U34" i="28"/>
  <c r="V34" i="28" s="1"/>
  <c r="Y6" i="4"/>
  <c r="Z6" i="4" s="1"/>
  <c r="Y8" i="4"/>
  <c r="Z8" i="4" s="1"/>
  <c r="W60" i="4" a="1"/>
  <c r="W60" i="4" s="1"/>
  <c r="W61" i="4" s="1"/>
  <c r="Y18" i="4"/>
  <c r="Z18" i="4" s="1"/>
  <c r="F85" i="4"/>
  <c r="O85" i="4" s="1"/>
  <c r="P85" i="4" s="1"/>
  <c r="Y29" i="4"/>
  <c r="Z29" i="4" s="1"/>
  <c r="Y31" i="4"/>
  <c r="Z31" i="4" s="1"/>
  <c r="D60" i="8" a="1"/>
  <c r="D60" i="8" s="1"/>
  <c r="H60" i="8" a="1"/>
  <c r="H60" i="8" s="1"/>
  <c r="S15" i="8"/>
  <c r="T15" i="8" s="1"/>
  <c r="S21" i="8"/>
  <c r="T21" i="8" s="1"/>
  <c r="S25" i="8"/>
  <c r="T25" i="8" s="1"/>
  <c r="S29" i="8"/>
  <c r="T29" i="8" s="1"/>
  <c r="S31" i="8"/>
  <c r="T31" i="8" s="1"/>
  <c r="S33" i="8"/>
  <c r="T33" i="8" s="1"/>
  <c r="J60" i="10" a="1"/>
  <c r="J60" i="10" s="1"/>
  <c r="V58" i="28"/>
  <c r="S20" i="11"/>
  <c r="T20" i="11" s="1"/>
  <c r="S21" i="11"/>
  <c r="T21" i="11" s="1"/>
  <c r="S22" i="11"/>
  <c r="T22" i="11" s="1"/>
  <c r="S23" i="11"/>
  <c r="T23" i="11" s="1"/>
  <c r="S24" i="11"/>
  <c r="T24" i="11" s="1"/>
  <c r="S26" i="11"/>
  <c r="T26" i="11" s="1"/>
  <c r="S27" i="11"/>
  <c r="T27" i="11" s="1"/>
  <c r="S28" i="11"/>
  <c r="T28" i="11" s="1"/>
  <c r="S31" i="11"/>
  <c r="T31" i="11" s="1"/>
  <c r="S32" i="11"/>
  <c r="T32" i="11" s="1"/>
  <c r="S33" i="11"/>
  <c r="T33" i="11" s="1"/>
  <c r="S34" i="11"/>
  <c r="T34" i="11" s="1"/>
  <c r="P60" i="12" a="1"/>
  <c r="P60" i="12" s="1"/>
  <c r="Q60" i="12" a="1"/>
  <c r="Q60" i="12" s="1"/>
  <c r="C60" i="12" a="1"/>
  <c r="C60" i="12" s="1"/>
  <c r="C61" i="12" s="1"/>
  <c r="D60" i="12" a="1"/>
  <c r="D60" i="12" s="1"/>
  <c r="S11" i="12"/>
  <c r="T11" i="12" s="1"/>
  <c r="H60" i="12" a="1"/>
  <c r="H60" i="12" s="1"/>
  <c r="I60" i="12" a="1"/>
  <c r="I60" i="12" s="1"/>
  <c r="J60" i="12" a="1"/>
  <c r="J60" i="12" s="1"/>
  <c r="L60" i="12" a="1"/>
  <c r="L60" i="12" s="1"/>
  <c r="M60" i="12" a="1"/>
  <c r="M60" i="12" s="1"/>
  <c r="N60" i="12" a="1"/>
  <c r="N60" i="12" s="1"/>
  <c r="O60" i="12" a="1"/>
  <c r="O60" i="12" s="1"/>
  <c r="S22" i="12"/>
  <c r="T22" i="12" s="1"/>
  <c r="S23" i="12"/>
  <c r="T23" i="12" s="1"/>
  <c r="S26" i="12"/>
  <c r="T26" i="12" s="1"/>
  <c r="S27" i="12"/>
  <c r="T27" i="12" s="1"/>
  <c r="S28" i="12"/>
  <c r="T28" i="12" s="1"/>
  <c r="S29" i="12"/>
  <c r="T29" i="12" s="1"/>
  <c r="S30" i="12"/>
  <c r="T30" i="12" s="1"/>
  <c r="S31" i="12"/>
  <c r="T31" i="12" s="1"/>
  <c r="S32" i="12"/>
  <c r="T32" i="12" s="1"/>
  <c r="S33" i="12"/>
  <c r="T33" i="12" s="1"/>
  <c r="S34" i="12"/>
  <c r="T34" i="12" s="1"/>
  <c r="H60" i="13" a="1"/>
  <c r="H60" i="13" s="1"/>
  <c r="I60" i="13" a="1"/>
  <c r="I60" i="13" s="1"/>
  <c r="K60" i="13" a="1"/>
  <c r="K60" i="13" s="1"/>
  <c r="M60" i="13" a="1"/>
  <c r="M60" i="13" s="1"/>
  <c r="O60" i="13" a="1"/>
  <c r="O60" i="13" s="1"/>
  <c r="Q60" i="13" a="1"/>
  <c r="Q60" i="13" s="1"/>
  <c r="C60" i="13" a="1"/>
  <c r="C60" i="13" s="1"/>
  <c r="C61" i="13" s="1"/>
  <c r="D60" i="13" a="1"/>
  <c r="D60" i="13" s="1"/>
  <c r="S22" i="13"/>
  <c r="T22" i="13" s="1"/>
  <c r="S23" i="13"/>
  <c r="T23" i="13" s="1"/>
  <c r="S24" i="13"/>
  <c r="T24" i="13" s="1"/>
  <c r="S25" i="13"/>
  <c r="T25" i="13" s="1"/>
  <c r="S26" i="13"/>
  <c r="T26" i="13" s="1"/>
  <c r="S27" i="13"/>
  <c r="T27" i="13" s="1"/>
  <c r="S28" i="13"/>
  <c r="T28" i="13" s="1"/>
  <c r="S29" i="13"/>
  <c r="T29" i="13" s="1"/>
  <c r="S30" i="13"/>
  <c r="T30" i="13" s="1"/>
  <c r="S32" i="13"/>
  <c r="T32" i="13" s="1"/>
  <c r="S33" i="13"/>
  <c r="T33" i="13" s="1"/>
  <c r="S34" i="13"/>
  <c r="T34" i="13" s="1"/>
  <c r="J60" i="14" a="1"/>
  <c r="J60" i="14" s="1"/>
  <c r="K60" i="14" a="1"/>
  <c r="K60" i="14" s="1"/>
  <c r="L60" i="14" a="1"/>
  <c r="L60" i="14" s="1"/>
  <c r="N60" i="14" a="1"/>
  <c r="N60" i="14" s="1"/>
  <c r="S11" i="14"/>
  <c r="T11" i="14" s="1"/>
  <c r="S27" i="14"/>
  <c r="T27" i="14" s="1"/>
  <c r="O60" i="15" a="1"/>
  <c r="O60" i="15" s="1"/>
  <c r="S22" i="15"/>
  <c r="T22" i="15" s="1"/>
  <c r="S32" i="16"/>
  <c r="T32" i="16" s="1"/>
  <c r="S33" i="16"/>
  <c r="T33" i="16" s="1"/>
  <c r="S27" i="17"/>
  <c r="T27" i="17" s="1"/>
  <c r="S28" i="17"/>
  <c r="T28" i="17" s="1"/>
  <c r="S22" i="18"/>
  <c r="T22" i="18" s="1"/>
  <c r="S23" i="18"/>
  <c r="T23" i="18" s="1"/>
  <c r="V58" i="22"/>
  <c r="D119" i="4"/>
  <c r="D103" i="4"/>
  <c r="E60" i="20" a="1"/>
  <c r="E60" i="20" s="1"/>
  <c r="U60" i="20" a="1"/>
  <c r="U60" i="20" s="1"/>
  <c r="I60" i="10" a="1"/>
  <c r="I60" i="10" s="1"/>
  <c r="Q60" i="10" a="1"/>
  <c r="Q60" i="10" s="1"/>
  <c r="E60" i="14" a="1"/>
  <c r="E60" i="14" s="1"/>
  <c r="H60" i="14" a="1"/>
  <c r="H60" i="14" s="1"/>
  <c r="S23" i="14"/>
  <c r="T23" i="14" s="1"/>
  <c r="S28" i="14"/>
  <c r="T28" i="14" s="1"/>
  <c r="S33" i="14"/>
  <c r="T33" i="14" s="1"/>
  <c r="P60" i="15" a="1"/>
  <c r="P60" i="15" s="1"/>
  <c r="C60" i="15" a="1"/>
  <c r="C60" i="15" s="1"/>
  <c r="C61" i="15" s="1"/>
  <c r="D60" i="15" a="1"/>
  <c r="D60" i="15" s="1"/>
  <c r="E60" i="15" a="1"/>
  <c r="E60" i="15" s="1"/>
  <c r="F60" i="15" a="1"/>
  <c r="F60" i="15" s="1"/>
  <c r="G60" i="15" a="1"/>
  <c r="G60" i="15" s="1"/>
  <c r="H60" i="15" a="1"/>
  <c r="H60" i="15" s="1"/>
  <c r="J60" i="15" a="1"/>
  <c r="J60" i="15" s="1"/>
  <c r="K60" i="15" a="1"/>
  <c r="K60" i="15" s="1"/>
  <c r="O60" i="10" a="1"/>
  <c r="O60" i="10" s="1"/>
  <c r="G60" i="14" a="1"/>
  <c r="G60" i="14" s="1"/>
  <c r="I60" i="14" a="1"/>
  <c r="I60" i="14" s="1"/>
  <c r="S22" i="14"/>
  <c r="T22" i="14" s="1"/>
  <c r="S24" i="14"/>
  <c r="T24" i="14" s="1"/>
  <c r="S25" i="14"/>
  <c r="T25" i="14" s="1"/>
  <c r="S29" i="14"/>
  <c r="T29" i="14" s="1"/>
  <c r="S32" i="14"/>
  <c r="T32" i="14" s="1"/>
  <c r="S34" i="14"/>
  <c r="T34" i="14" s="1"/>
  <c r="Q60" i="15" a="1"/>
  <c r="Q60" i="15" s="1"/>
  <c r="I60" i="15" a="1"/>
  <c r="I60" i="15" s="1"/>
  <c r="M60" i="10" a="1"/>
  <c r="M60" i="10" s="1"/>
  <c r="P121" i="4"/>
  <c r="L60" i="15" a="1"/>
  <c r="L60" i="15" s="1"/>
  <c r="M60" i="15" a="1"/>
  <c r="M60" i="15" s="1"/>
  <c r="N60" i="15" a="1"/>
  <c r="N60" i="15" s="1"/>
  <c r="S23" i="15"/>
  <c r="T23" i="15" s="1"/>
  <c r="S24" i="15"/>
  <c r="T24" i="15" s="1"/>
  <c r="S27" i="15"/>
  <c r="T27" i="15" s="1"/>
  <c r="S28" i="15"/>
  <c r="T28" i="15" s="1"/>
  <c r="S29" i="15"/>
  <c r="T29" i="15" s="1"/>
  <c r="S30" i="15"/>
  <c r="T30" i="15" s="1"/>
  <c r="S31" i="15"/>
  <c r="T31" i="15" s="1"/>
  <c r="S32" i="15"/>
  <c r="T32" i="15" s="1"/>
  <c r="S33" i="15"/>
  <c r="T33" i="15" s="1"/>
  <c r="S34" i="15"/>
  <c r="T34" i="15" s="1"/>
  <c r="T58" i="15"/>
  <c r="D60" i="16" a="1"/>
  <c r="D60" i="16" s="1"/>
  <c r="G60" i="16" a="1"/>
  <c r="G60" i="16" s="1"/>
  <c r="S10" i="16"/>
  <c r="T10" i="16" s="1"/>
  <c r="I60" i="16" a="1"/>
  <c r="I60" i="16" s="1"/>
  <c r="J60" i="16" a="1"/>
  <c r="J60" i="16" s="1"/>
  <c r="L60" i="16" a="1"/>
  <c r="L60" i="16" s="1"/>
  <c r="M60" i="16" a="1"/>
  <c r="M60" i="16" s="1"/>
  <c r="N60" i="16" a="1"/>
  <c r="N60" i="16" s="1"/>
  <c r="O60" i="16" a="1"/>
  <c r="O60" i="16" s="1"/>
  <c r="S18" i="16"/>
  <c r="T18" i="16" s="1"/>
  <c r="Q60" i="16" a="1"/>
  <c r="Q60" i="16" s="1"/>
  <c r="C60" i="16" a="1"/>
  <c r="C60" i="16" s="1"/>
  <c r="C61" i="16" s="1"/>
  <c r="S22" i="16"/>
  <c r="T22" i="16" s="1"/>
  <c r="S23" i="16"/>
  <c r="T23" i="16" s="1"/>
  <c r="S24" i="16"/>
  <c r="T24" i="16" s="1"/>
  <c r="S25" i="16"/>
  <c r="T25" i="16" s="1"/>
  <c r="S26" i="16"/>
  <c r="T26" i="16" s="1"/>
  <c r="S27" i="16"/>
  <c r="T27" i="16" s="1"/>
  <c r="S28" i="16"/>
  <c r="T28" i="16" s="1"/>
  <c r="S29" i="16"/>
  <c r="T29" i="16" s="1"/>
  <c r="S30" i="16"/>
  <c r="T30" i="16" s="1"/>
  <c r="S31" i="16"/>
  <c r="T31" i="16" s="1"/>
  <c r="S34" i="16"/>
  <c r="T34" i="16" s="1"/>
  <c r="I60" i="17" a="1"/>
  <c r="I60" i="17" s="1"/>
  <c r="J60" i="17" a="1"/>
  <c r="J60" i="17" s="1"/>
  <c r="K60" i="17" a="1"/>
  <c r="K60" i="17" s="1"/>
  <c r="M60" i="17" a="1"/>
  <c r="M60" i="17" s="1"/>
  <c r="N60" i="17" a="1"/>
  <c r="N60" i="17" s="1"/>
  <c r="O60" i="17" a="1"/>
  <c r="O60" i="17" s="1"/>
  <c r="P60" i="17" a="1"/>
  <c r="P60" i="17" s="1"/>
  <c r="D60" i="17" a="1"/>
  <c r="D60" i="17" s="1"/>
  <c r="S22" i="17"/>
  <c r="T22" i="17" s="1"/>
  <c r="S23" i="17"/>
  <c r="T23" i="17" s="1"/>
  <c r="S24" i="17"/>
  <c r="T24" i="17" s="1"/>
  <c r="S25" i="17"/>
  <c r="T25" i="17" s="1"/>
  <c r="S26" i="17"/>
  <c r="T26" i="17" s="1"/>
  <c r="S29" i="17"/>
  <c r="T29" i="17" s="1"/>
  <c r="S30" i="17"/>
  <c r="T30" i="17" s="1"/>
  <c r="S33" i="17"/>
  <c r="T33" i="17" s="1"/>
  <c r="S34" i="17"/>
  <c r="T34" i="17" s="1"/>
  <c r="N60" i="18" a="1"/>
  <c r="N60" i="18" s="1"/>
  <c r="O60" i="18" a="1"/>
  <c r="O60" i="18" s="1"/>
  <c r="P60" i="18" a="1"/>
  <c r="P60" i="18" s="1"/>
  <c r="C60" i="18" a="1"/>
  <c r="C60" i="18" s="1"/>
  <c r="C61" i="18" s="1"/>
  <c r="D60" i="18" a="1"/>
  <c r="D60" i="18" s="1"/>
  <c r="E60" i="18" a="1"/>
  <c r="E60" i="18" s="1"/>
  <c r="F60" i="18" a="1"/>
  <c r="F60" i="18" s="1"/>
  <c r="G60" i="18" a="1"/>
  <c r="G60" i="18" s="1"/>
  <c r="H60" i="18" a="1"/>
  <c r="H60" i="18" s="1"/>
  <c r="S20" i="18"/>
  <c r="T20" i="18" s="1"/>
  <c r="S24" i="18"/>
  <c r="T24" i="18" s="1"/>
  <c r="S25" i="18"/>
  <c r="T25" i="18" s="1"/>
  <c r="S28" i="18"/>
  <c r="T28" i="18" s="1"/>
  <c r="S29" i="18"/>
  <c r="T29" i="18" s="1"/>
  <c r="S30" i="18"/>
  <c r="T30" i="18" s="1"/>
  <c r="S31" i="18"/>
  <c r="T31" i="18" s="1"/>
  <c r="S32" i="18"/>
  <c r="T32" i="18" s="1"/>
  <c r="S33" i="18"/>
  <c r="T33" i="18" s="1"/>
  <c r="S34" i="18"/>
  <c r="T34" i="18" s="1"/>
  <c r="N60" i="19" a="1"/>
  <c r="N60" i="19" s="1"/>
  <c r="J60" i="19" a="1"/>
  <c r="J60" i="19" s="1"/>
  <c r="F60" i="19" a="1"/>
  <c r="F60" i="19" s="1"/>
  <c r="C60" i="20" a="1"/>
  <c r="C60" i="20" s="1"/>
  <c r="G60" i="12" a="1"/>
  <c r="G60" i="12" s="1"/>
  <c r="S13" i="12"/>
  <c r="T13" i="12" s="1"/>
  <c r="D60" i="4" a="1"/>
  <c r="D60" i="4" s="1"/>
  <c r="D61" i="4" s="1"/>
  <c r="Y20" i="4"/>
  <c r="Z20" i="4" s="1"/>
  <c r="J60" i="18" a="1"/>
  <c r="J60" i="18" s="1"/>
  <c r="S18" i="18"/>
  <c r="T18" i="18" s="1"/>
  <c r="Y16" i="4"/>
  <c r="Z16" i="4" s="1"/>
  <c r="E79" i="4"/>
  <c r="J60" i="13" a="1"/>
  <c r="J60" i="13" s="1"/>
  <c r="S11" i="13"/>
  <c r="T11" i="13" s="1"/>
  <c r="Y13" i="4"/>
  <c r="Z13" i="4" s="1"/>
  <c r="I60" i="4" a="1"/>
  <c r="I60" i="4" s="1"/>
  <c r="I61" i="4" s="1"/>
  <c r="Y19" i="4"/>
  <c r="Z19" i="4" s="1"/>
  <c r="L60" i="13" a="1"/>
  <c r="L60" i="13" s="1"/>
  <c r="S13" i="13"/>
  <c r="T13" i="13" s="1"/>
  <c r="S17" i="18"/>
  <c r="T17" i="18" s="1"/>
  <c r="I60" i="18" a="1"/>
  <c r="I60" i="18" s="1"/>
  <c r="K60" i="18" a="1"/>
  <c r="K60" i="18" s="1"/>
  <c r="S19" i="18"/>
  <c r="T19" i="18" s="1"/>
  <c r="H60" i="22" a="1"/>
  <c r="H60" i="22" s="1"/>
  <c r="U11" i="22"/>
  <c r="V11" i="22" s="1"/>
  <c r="D60" i="22" a="1"/>
  <c r="D60" i="22" s="1"/>
  <c r="E60" i="25" a="1"/>
  <c r="E60" i="25" s="1"/>
  <c r="Q60" i="25" a="1"/>
  <c r="Q60" i="25" s="1"/>
  <c r="U25" i="25"/>
  <c r="V25" i="25" s="1"/>
  <c r="U34" i="25"/>
  <c r="V34" i="25" s="1"/>
  <c r="M60" i="26" a="1"/>
  <c r="M60" i="26" s="1"/>
  <c r="L60" i="26" a="1"/>
  <c r="L60" i="26" s="1"/>
  <c r="U16" i="26"/>
  <c r="V16" i="26" s="1"/>
  <c r="F97" i="4"/>
  <c r="Y34" i="4"/>
  <c r="Z34" i="4" s="1"/>
  <c r="S15" i="11"/>
  <c r="T15" i="11" s="1"/>
  <c r="D60" i="11" a="1"/>
  <c r="D60" i="11" s="1"/>
  <c r="L60" i="22" a="1"/>
  <c r="L60" i="22" s="1"/>
  <c r="U7" i="22"/>
  <c r="V7" i="22" s="1"/>
  <c r="U8" i="22"/>
  <c r="V8" i="22" s="1"/>
  <c r="Q60" i="14" a="1"/>
  <c r="Q60" i="14" s="1"/>
  <c r="S13" i="14"/>
  <c r="T13" i="14" s="1"/>
  <c r="X13" i="19"/>
  <c r="Y13" i="19" s="1"/>
  <c r="X34" i="19"/>
  <c r="Y34" i="19" s="1"/>
  <c r="I60" i="22" a="1"/>
  <c r="I60" i="22" s="1"/>
  <c r="S13" i="18"/>
  <c r="T13" i="18" s="1"/>
  <c r="S20" i="10"/>
  <c r="T20" i="10" s="1"/>
  <c r="D60" i="10" a="1"/>
  <c r="D60" i="10" s="1"/>
  <c r="L60" i="18" a="1"/>
  <c r="L60" i="18" s="1"/>
  <c r="Y11" i="4"/>
  <c r="I74" i="4"/>
  <c r="Q60" i="4" a="1"/>
  <c r="Q60" i="4" s="1"/>
  <c r="Q61" i="4" s="1"/>
  <c r="C60" i="8" a="1"/>
  <c r="C60" i="8" s="1"/>
  <c r="S15" i="10"/>
  <c r="T15" i="10" s="1"/>
  <c r="X8" i="19"/>
  <c r="Y8" i="19" s="1"/>
  <c r="L60" i="19" a="1"/>
  <c r="L60" i="19" s="1"/>
  <c r="S12" i="15"/>
  <c r="T12" i="15" s="1"/>
  <c r="U15" i="22"/>
  <c r="V15" i="22" s="1"/>
  <c r="U22" i="22"/>
  <c r="V22" i="22" s="1"/>
  <c r="U29" i="22"/>
  <c r="V29" i="22" s="1"/>
  <c r="U33" i="22"/>
  <c r="V33" i="22" s="1"/>
  <c r="H60" i="25" a="1"/>
  <c r="H60" i="25" s="1"/>
  <c r="U27" i="25"/>
  <c r="V27" i="25" s="1"/>
  <c r="U33" i="25"/>
  <c r="V33" i="25" s="1"/>
  <c r="N60" i="26" a="1"/>
  <c r="N60" i="26" s="1"/>
  <c r="U11" i="26"/>
  <c r="V11" i="26" s="1"/>
  <c r="U12" i="26"/>
  <c r="V12" i="26" s="1"/>
  <c r="J60" i="26" a="1"/>
  <c r="J60" i="26" s="1"/>
  <c r="U19" i="26"/>
  <c r="V19" i="26" s="1"/>
  <c r="C60" i="26" a="1"/>
  <c r="C60" i="26" s="1"/>
  <c r="C61" i="26" s="1"/>
  <c r="U21" i="26"/>
  <c r="V21" i="26" s="1"/>
  <c r="U22" i="26"/>
  <c r="V22" i="26" s="1"/>
  <c r="U23" i="26"/>
  <c r="V23" i="26" s="1"/>
  <c r="U24" i="26"/>
  <c r="V24" i="26" s="1"/>
  <c r="U25" i="26"/>
  <c r="V25" i="26" s="1"/>
  <c r="U26" i="26"/>
  <c r="V26" i="26" s="1"/>
  <c r="U27" i="26"/>
  <c r="V27" i="26" s="1"/>
  <c r="U28" i="26"/>
  <c r="V28" i="26" s="1"/>
  <c r="U29" i="26"/>
  <c r="V29" i="26" s="1"/>
  <c r="U30" i="26"/>
  <c r="V30" i="26" s="1"/>
  <c r="U31" i="26"/>
  <c r="V31" i="26" s="1"/>
  <c r="U32" i="26"/>
  <c r="V32" i="26" s="1"/>
  <c r="U33" i="26"/>
  <c r="V33" i="26" s="1"/>
  <c r="M60" i="27" a="1"/>
  <c r="M60" i="27" s="1"/>
  <c r="U7" i="27"/>
  <c r="V7" i="27" s="1"/>
  <c r="K60" i="27" a="1"/>
  <c r="K60" i="27" s="1"/>
  <c r="U9" i="27"/>
  <c r="V9" i="27" s="1"/>
  <c r="I60" i="27" a="1"/>
  <c r="I60" i="27" s="1"/>
  <c r="U11" i="27"/>
  <c r="V11" i="27" s="1"/>
  <c r="G60" i="27" a="1"/>
  <c r="G60" i="27" s="1"/>
  <c r="U13" i="27"/>
  <c r="V13" i="27" s="1"/>
  <c r="U14" i="27"/>
  <c r="V14" i="27" s="1"/>
  <c r="D60" i="27" a="1"/>
  <c r="D60" i="27" s="1"/>
  <c r="S60" i="27" a="1"/>
  <c r="S60" i="27" s="1"/>
  <c r="R60" i="27" a="1"/>
  <c r="R60" i="27" s="1"/>
  <c r="U18" i="27"/>
  <c r="V18" i="27" s="1"/>
  <c r="P60" i="27" a="1"/>
  <c r="P60" i="27" s="1"/>
  <c r="U20" i="27"/>
  <c r="V20" i="27" s="1"/>
  <c r="N60" i="27" a="1"/>
  <c r="N60" i="27" s="1"/>
  <c r="U22" i="27"/>
  <c r="V22" i="27" s="1"/>
  <c r="U23" i="27"/>
  <c r="V23" i="27" s="1"/>
  <c r="U24" i="27"/>
  <c r="V24" i="27" s="1"/>
  <c r="U25" i="27"/>
  <c r="V25" i="27" s="1"/>
  <c r="U26" i="27"/>
  <c r="V26" i="27" s="1"/>
  <c r="U27" i="27"/>
  <c r="V27" i="27" s="1"/>
  <c r="U28" i="27"/>
  <c r="V28" i="27" s="1"/>
  <c r="U29" i="27"/>
  <c r="V29" i="27" s="1"/>
  <c r="U30" i="27"/>
  <c r="V30" i="27" s="1"/>
  <c r="U32" i="27"/>
  <c r="V32" i="27" s="1"/>
  <c r="U6" i="28"/>
  <c r="V6" i="28" s="1"/>
  <c r="G60" i="28" a="1"/>
  <c r="G60" i="28" s="1"/>
  <c r="U8" i="28"/>
  <c r="V8" i="28" s="1"/>
  <c r="U9" i="28"/>
  <c r="V9" i="28" s="1"/>
  <c r="U10" i="28"/>
  <c r="V10" i="28" s="1"/>
  <c r="C60" i="28" a="1"/>
  <c r="C60" i="28" s="1"/>
  <c r="C61" i="28" s="1"/>
  <c r="S60" i="28" a="1"/>
  <c r="S60" i="28" s="1"/>
  <c r="U12" i="28"/>
  <c r="V12" i="28" s="1"/>
  <c r="Q60" i="28" a="1"/>
  <c r="Q60" i="28" s="1"/>
  <c r="P60" i="28" a="1"/>
  <c r="P60" i="28" s="1"/>
  <c r="U15" i="28"/>
  <c r="V15" i="28" s="1"/>
  <c r="N60" i="28" a="1"/>
  <c r="N60" i="28" s="1"/>
  <c r="M60" i="28" a="1"/>
  <c r="M60" i="28" s="1"/>
  <c r="L60" i="28" a="1"/>
  <c r="L60" i="28" s="1"/>
  <c r="U19" i="28"/>
  <c r="V19" i="28" s="1"/>
  <c r="J60" i="28" a="1"/>
  <c r="J60" i="28" s="1"/>
  <c r="I60" i="28" a="1"/>
  <c r="I60" i="28" s="1"/>
  <c r="U22" i="28"/>
  <c r="V22" i="28" s="1"/>
  <c r="U23" i="28"/>
  <c r="V23" i="28" s="1"/>
  <c r="U24" i="28"/>
  <c r="V24" i="28" s="1"/>
  <c r="U25" i="28"/>
  <c r="V25" i="28" s="1"/>
  <c r="U26" i="28"/>
  <c r="V26" i="28" s="1"/>
  <c r="U27" i="28"/>
  <c r="V27" i="28" s="1"/>
  <c r="U28" i="28"/>
  <c r="V28" i="28" s="1"/>
  <c r="U29" i="28"/>
  <c r="V29" i="28" s="1"/>
  <c r="U30" i="28"/>
  <c r="V30" i="28" s="1"/>
  <c r="U31" i="28"/>
  <c r="V31" i="28" s="1"/>
  <c r="U32" i="28"/>
  <c r="V32" i="28" s="1"/>
  <c r="U33" i="28"/>
  <c r="V33" i="28" s="1"/>
  <c r="E60" i="22" a="1"/>
  <c r="E60" i="22" s="1"/>
  <c r="U17" i="22"/>
  <c r="V17" i="22" s="1"/>
  <c r="U21" i="22"/>
  <c r="V21" i="22" s="1"/>
  <c r="U25" i="22"/>
  <c r="V25" i="22" s="1"/>
  <c r="U30" i="22"/>
  <c r="V30" i="22" s="1"/>
  <c r="U6" i="25"/>
  <c r="V6" i="25" s="1"/>
  <c r="I60" i="25" a="1"/>
  <c r="I60" i="25" s="1"/>
  <c r="U29" i="25"/>
  <c r="V29" i="25" s="1"/>
  <c r="U32" i="25"/>
  <c r="V32" i="25" s="1"/>
  <c r="I60" i="26" a="1"/>
  <c r="I60" i="26" s="1"/>
  <c r="U20" i="25"/>
  <c r="V20" i="25" s="1"/>
  <c r="C60" i="22" a="1"/>
  <c r="C60" i="22" s="1"/>
  <c r="C61" i="22" s="1"/>
  <c r="U19" i="22"/>
  <c r="V19" i="22" s="1"/>
  <c r="U27" i="22"/>
  <c r="V27" i="22" s="1"/>
  <c r="U32" i="22"/>
  <c r="V32" i="22" s="1"/>
  <c r="J60" i="25" a="1"/>
  <c r="J60" i="25" s="1"/>
  <c r="U23" i="25"/>
  <c r="V23" i="25" s="1"/>
  <c r="U30" i="25"/>
  <c r="V30" i="25" s="1"/>
  <c r="V58" i="25"/>
  <c r="U8" i="26"/>
  <c r="V8" i="26" s="1"/>
  <c r="U20" i="26"/>
  <c r="V20" i="26" s="1"/>
  <c r="U28" i="22"/>
  <c r="V28" i="22" s="1"/>
  <c r="D60" i="25" a="1"/>
  <c r="D60" i="25" s="1"/>
  <c r="U11" i="25"/>
  <c r="V11" i="25" s="1"/>
  <c r="U14" i="25"/>
  <c r="V14" i="25" s="1"/>
  <c r="U22" i="25"/>
  <c r="V22" i="25" s="1"/>
  <c r="H60" i="26" a="1"/>
  <c r="H60" i="26" s="1"/>
  <c r="P60" i="22" a="1"/>
  <c r="P60" i="22" s="1"/>
  <c r="U24" i="22"/>
  <c r="V24" i="22" s="1"/>
  <c r="L60" i="25" a="1"/>
  <c r="L60" i="25" s="1"/>
  <c r="R60" i="26" a="1"/>
  <c r="R60" i="26" s="1"/>
  <c r="U7" i="26"/>
  <c r="V7" i="26" s="1"/>
  <c r="U9" i="26"/>
  <c r="V9" i="26" s="1"/>
  <c r="U17" i="26"/>
  <c r="V17" i="26" s="1"/>
  <c r="U23" i="22"/>
  <c r="V23" i="22" s="1"/>
  <c r="F60" i="25" a="1"/>
  <c r="F60" i="25" s="1"/>
  <c r="U8" i="25"/>
  <c r="V8" i="25" s="1"/>
  <c r="U10" i="25"/>
  <c r="V10" i="25" s="1"/>
  <c r="U12" i="25"/>
  <c r="V12" i="25" s="1"/>
  <c r="U13" i="25"/>
  <c r="V13" i="25" s="1"/>
  <c r="U15" i="25"/>
  <c r="V15" i="25" s="1"/>
  <c r="F60" i="26" a="1"/>
  <c r="F60" i="26" s="1"/>
  <c r="E60" i="27" a="1"/>
  <c r="E60" i="27" s="1"/>
  <c r="U12" i="22"/>
  <c r="V12" i="22" s="1"/>
  <c r="U16" i="22"/>
  <c r="V16" i="22" s="1"/>
  <c r="U20" i="22"/>
  <c r="V20" i="22" s="1"/>
  <c r="U26" i="22"/>
  <c r="V26" i="22" s="1"/>
  <c r="U31" i="22"/>
  <c r="V31" i="22" s="1"/>
  <c r="M60" i="25" a="1"/>
  <c r="M60" i="25" s="1"/>
  <c r="U18" i="25"/>
  <c r="V18" i="25" s="1"/>
  <c r="U24" i="25"/>
  <c r="V24" i="25" s="1"/>
  <c r="U28" i="25"/>
  <c r="V28" i="25" s="1"/>
  <c r="U31" i="25"/>
  <c r="V31" i="25" s="1"/>
  <c r="U13" i="26"/>
  <c r="V13" i="26" s="1"/>
  <c r="G60" i="19" a="1"/>
  <c r="G60" i="19" s="1"/>
  <c r="X6" i="20"/>
  <c r="Y6" i="20" s="1"/>
  <c r="O60" i="20" a="1"/>
  <c r="O60" i="20" s="1"/>
  <c r="S60" i="20" a="1"/>
  <c r="S60" i="20" s="1"/>
  <c r="X9" i="19"/>
  <c r="Y9" i="19" s="1"/>
  <c r="X9" i="20"/>
  <c r="Y9" i="20" s="1"/>
  <c r="K60" i="19" a="1"/>
  <c r="K60" i="19" s="1"/>
  <c r="X31" i="19"/>
  <c r="Y31" i="19" s="1"/>
  <c r="X32" i="19"/>
  <c r="Y32" i="19" s="1"/>
  <c r="X33" i="19"/>
  <c r="Y33" i="19" s="1"/>
  <c r="J123" i="4" a="1"/>
  <c r="J123" i="4" s="1"/>
  <c r="K60" i="10" a="1"/>
  <c r="K60" i="10" s="1"/>
  <c r="S11" i="10"/>
  <c r="T11" i="10" s="1"/>
  <c r="K60" i="12" a="1"/>
  <c r="K60" i="12" s="1"/>
  <c r="S17" i="12"/>
  <c r="T17" i="12" s="1"/>
  <c r="M60" i="14" a="1"/>
  <c r="M60" i="14" s="1"/>
  <c r="S9" i="14"/>
  <c r="T9" i="14" s="1"/>
  <c r="S16" i="14"/>
  <c r="T16" i="14" s="1"/>
  <c r="D60" i="14" a="1"/>
  <c r="D60" i="14" s="1"/>
  <c r="S7" i="16"/>
  <c r="T7" i="16" s="1"/>
  <c r="E60" i="16" a="1"/>
  <c r="E60" i="16" s="1"/>
  <c r="F60" i="17" a="1"/>
  <c r="F60" i="17" s="1"/>
  <c r="G60" i="17" a="1"/>
  <c r="G60" i="17" s="1"/>
  <c r="S21" i="17"/>
  <c r="T21" i="17" s="1"/>
  <c r="H60" i="17" a="1"/>
  <c r="H60" i="17" s="1"/>
  <c r="Q60" i="18" a="1"/>
  <c r="Q60" i="18" s="1"/>
  <c r="S9" i="18"/>
  <c r="T9" i="18" s="1"/>
  <c r="M60" i="18" a="1"/>
  <c r="M60" i="18" s="1"/>
  <c r="S21" i="18"/>
  <c r="T21" i="18" s="1"/>
  <c r="F60" i="14" a="1"/>
  <c r="F60" i="14" s="1"/>
  <c r="S18" i="14"/>
  <c r="T18" i="14" s="1"/>
  <c r="S6" i="10"/>
  <c r="M70" i="4"/>
  <c r="S19" i="15"/>
  <c r="T19" i="15" s="1"/>
  <c r="S18" i="15"/>
  <c r="T18" i="15" s="1"/>
  <c r="S17" i="10"/>
  <c r="T17" i="10" s="1"/>
  <c r="S20" i="17"/>
  <c r="T20" i="17" s="1"/>
  <c r="V60" i="4" a="1"/>
  <c r="V60" i="4" s="1"/>
  <c r="V61" i="4" s="1"/>
  <c r="M73" i="4"/>
  <c r="P60" i="10" a="1"/>
  <c r="P60" i="10" s="1"/>
  <c r="S16" i="10"/>
  <c r="T16" i="10" s="1"/>
  <c r="M60" i="11" a="1"/>
  <c r="M60" i="11" s="1"/>
  <c r="S8" i="11"/>
  <c r="T8" i="11" s="1"/>
  <c r="G60" i="13" a="1"/>
  <c r="G60" i="13" s="1"/>
  <c r="S8" i="13"/>
  <c r="T8" i="13" s="1"/>
  <c r="Q60" i="17" a="1"/>
  <c r="Q60" i="17" s="1"/>
  <c r="S18" i="17"/>
  <c r="T18" i="17" s="1"/>
  <c r="E60" i="17" a="1"/>
  <c r="E60" i="17" s="1"/>
  <c r="S8" i="18"/>
  <c r="T8" i="18" s="1"/>
  <c r="S21" i="14"/>
  <c r="T21" i="14" s="1"/>
  <c r="S7" i="17"/>
  <c r="T7" i="17" s="1"/>
  <c r="S15" i="18"/>
  <c r="T15" i="18" s="1"/>
  <c r="S21" i="13"/>
  <c r="T21" i="13" s="1"/>
  <c r="S9" i="16"/>
  <c r="T9" i="16" s="1"/>
  <c r="S18" i="12"/>
  <c r="T18" i="12" s="1"/>
  <c r="I90" i="4"/>
  <c r="S14" i="8"/>
  <c r="T14" i="8" s="1"/>
  <c r="F78" i="4"/>
  <c r="E60" i="12" a="1"/>
  <c r="E60" i="12" s="1"/>
  <c r="R60" i="4" a="1"/>
  <c r="R60" i="4" s="1"/>
  <c r="S16" i="16"/>
  <c r="T16" i="16" s="1"/>
  <c r="S13" i="15"/>
  <c r="T13" i="15" s="1"/>
  <c r="S21" i="12"/>
  <c r="T21" i="12" s="1"/>
  <c r="S14" i="18"/>
  <c r="T14" i="18" s="1"/>
  <c r="G84" i="4"/>
  <c r="G123" i="4" s="1" a="1"/>
  <c r="G123" i="4" s="1"/>
  <c r="C112" i="4"/>
  <c r="F94" i="4"/>
  <c r="E60" i="4" a="1"/>
  <c r="E60" i="4" s="1"/>
  <c r="E61" i="4" s="1"/>
  <c r="E60" i="8" a="1"/>
  <c r="E60" i="8" s="1"/>
  <c r="M60" i="8" a="1"/>
  <c r="M60" i="8" s="1"/>
  <c r="S17" i="13"/>
  <c r="T17" i="13" s="1"/>
  <c r="P60" i="13" a="1"/>
  <c r="P60" i="13" s="1"/>
  <c r="S12" i="14"/>
  <c r="T12" i="14" s="1"/>
  <c r="P60" i="14" a="1"/>
  <c r="P60" i="14" s="1"/>
  <c r="H71" i="4"/>
  <c r="H123" i="4" s="1" a="1"/>
  <c r="H123" i="4" s="1"/>
  <c r="S19" i="14"/>
  <c r="T19" i="14" s="1"/>
  <c r="F81" i="4"/>
  <c r="D99" i="4"/>
  <c r="F60" i="8" a="1"/>
  <c r="F60" i="8" s="1"/>
  <c r="P60" i="16" a="1"/>
  <c r="P60" i="16" s="1"/>
  <c r="S12" i="10"/>
  <c r="T12" i="10" s="1"/>
  <c r="L60" i="10" a="1"/>
  <c r="L60" i="10" s="1"/>
  <c r="S16" i="15"/>
  <c r="T16" i="15" s="1"/>
  <c r="S15" i="12"/>
  <c r="T15" i="12" s="1"/>
  <c r="S6" i="12"/>
  <c r="S19" i="16"/>
  <c r="T19" i="16" s="1"/>
  <c r="S6" i="16"/>
  <c r="S17" i="17"/>
  <c r="T17" i="17" s="1"/>
  <c r="L83" i="4"/>
  <c r="L123" i="4" s="1" a="1"/>
  <c r="L123" i="4" s="1"/>
  <c r="S9" i="11"/>
  <c r="T9" i="11" s="1"/>
  <c r="S13" i="10"/>
  <c r="T13" i="10" s="1"/>
  <c r="N60" i="8" a="1"/>
  <c r="N60" i="8" s="1"/>
  <c r="C60" i="10" a="1"/>
  <c r="C60" i="10" s="1"/>
  <c r="F60" i="13" a="1"/>
  <c r="F60" i="13" s="1"/>
  <c r="S7" i="13"/>
  <c r="T7" i="13" s="1"/>
  <c r="S12" i="13"/>
  <c r="T12" i="13" s="1"/>
  <c r="S18" i="11"/>
  <c r="T18" i="11" s="1"/>
  <c r="S13" i="8"/>
  <c r="T13" i="8" s="1"/>
  <c r="S9" i="10"/>
  <c r="T9" i="10" s="1"/>
  <c r="Y24" i="4"/>
  <c r="Y22" i="4"/>
  <c r="S11" i="16"/>
  <c r="T11" i="16" s="1"/>
  <c r="Y14" i="4"/>
  <c r="S20" i="12"/>
  <c r="T20" i="12" s="1"/>
  <c r="P60" i="4" a="1"/>
  <c r="P60" i="4" s="1"/>
  <c r="C60" i="14" a="1"/>
  <c r="C60" i="14" s="1"/>
  <c r="S7" i="11"/>
  <c r="T7" i="11" s="1"/>
  <c r="S17" i="8"/>
  <c r="T17" i="8" s="1"/>
  <c r="S6" i="8"/>
  <c r="S11" i="15"/>
  <c r="T11" i="15" s="1"/>
  <c r="S12" i="16"/>
  <c r="T12" i="16" s="1"/>
  <c r="S16" i="11"/>
  <c r="T16" i="11" s="1"/>
  <c r="S7" i="15"/>
  <c r="T7" i="15" s="1"/>
  <c r="S6" i="11"/>
  <c r="S6" i="15"/>
  <c r="S7" i="18"/>
  <c r="T7" i="18" s="1"/>
  <c r="G60" i="10" a="1"/>
  <c r="G60" i="10" s="1"/>
  <c r="G60" i="4" a="1"/>
  <c r="G60" i="4" s="1"/>
  <c r="G61" i="4" s="1"/>
  <c r="E76" i="4"/>
  <c r="E95" i="4"/>
  <c r="Y32" i="4"/>
  <c r="N60" i="13" a="1"/>
  <c r="N60" i="13" s="1"/>
  <c r="S15" i="13"/>
  <c r="T15" i="13" s="1"/>
  <c r="S6" i="18"/>
  <c r="S60" i="4" a="1"/>
  <c r="S60" i="4" s="1"/>
  <c r="S12" i="18"/>
  <c r="T12" i="18" s="1"/>
  <c r="Y23" i="4"/>
  <c r="S17" i="11"/>
  <c r="T17" i="11" s="1"/>
  <c r="S16" i="13"/>
  <c r="T16" i="13" s="1"/>
  <c r="S7" i="12"/>
  <c r="T7" i="12" s="1"/>
  <c r="S19" i="11"/>
  <c r="T19" i="11" s="1"/>
  <c r="K80" i="4"/>
  <c r="S16" i="18"/>
  <c r="T16" i="18" s="1"/>
  <c r="Y30" i="4"/>
  <c r="E92" i="4"/>
  <c r="N60" i="10" a="1"/>
  <c r="N60" i="10" s="1"/>
  <c r="I60" i="11" a="1"/>
  <c r="I60" i="11" s="1"/>
  <c r="O60" i="14" a="1"/>
  <c r="O60" i="14" s="1"/>
  <c r="F91" i="4"/>
  <c r="S16" i="12"/>
  <c r="T16" i="12" s="1"/>
  <c r="S14" i="17"/>
  <c r="T14" i="17" s="1"/>
  <c r="S10" i="17"/>
  <c r="T10" i="17" s="1"/>
  <c r="S14" i="16"/>
  <c r="T14" i="16" s="1"/>
  <c r="S15" i="16"/>
  <c r="T15" i="16" s="1"/>
  <c r="M76" i="4"/>
  <c r="S10" i="13"/>
  <c r="T10" i="13" s="1"/>
  <c r="P60" i="8" a="1"/>
  <c r="P60" i="8" s="1"/>
  <c r="H60" i="4" a="1"/>
  <c r="H60" i="4" s="1"/>
  <c r="H61" i="4" s="1"/>
  <c r="K60" i="4" a="1"/>
  <c r="K60" i="4" s="1"/>
  <c r="K61" i="4" s="1"/>
  <c r="O60" i="8" a="1"/>
  <c r="O60" i="8" s="1"/>
  <c r="C96" i="4"/>
  <c r="L60" i="17" a="1"/>
  <c r="L60" i="17" s="1"/>
  <c r="S9" i="17"/>
  <c r="T9" i="17" s="1"/>
  <c r="Y26" i="4"/>
  <c r="S17" i="15"/>
  <c r="T17" i="15" s="1"/>
  <c r="S8" i="10"/>
  <c r="T8" i="10" s="1"/>
  <c r="S8" i="14"/>
  <c r="T8" i="14" s="1"/>
  <c r="S8" i="17"/>
  <c r="T8" i="17" s="1"/>
  <c r="D83" i="4"/>
  <c r="Y52" i="4"/>
  <c r="H60" i="16" a="1"/>
  <c r="H60" i="16" s="1"/>
  <c r="S10" i="11"/>
  <c r="T10" i="11" s="1"/>
  <c r="O60" i="11" a="1"/>
  <c r="O60" i="11" s="1"/>
  <c r="S9" i="13"/>
  <c r="T9" i="13" s="1"/>
  <c r="Y7" i="4"/>
  <c r="S21" i="10"/>
  <c r="T21" i="10" s="1"/>
  <c r="S10" i="12"/>
  <c r="T10" i="12" s="1"/>
  <c r="S11" i="17"/>
  <c r="T11" i="17" s="1"/>
  <c r="J60" i="8" a="1"/>
  <c r="J60" i="8" s="1"/>
  <c r="K60" i="16" a="1"/>
  <c r="K60" i="16" s="1"/>
  <c r="S13" i="16"/>
  <c r="T13" i="16" s="1"/>
  <c r="O60" i="4" a="1"/>
  <c r="O60" i="4" s="1"/>
  <c r="S10" i="14"/>
  <c r="T10" i="14" s="1"/>
  <c r="S19" i="12"/>
  <c r="T19" i="12" s="1"/>
  <c r="S12" i="8"/>
  <c r="T12" i="8" s="1"/>
  <c r="S14" i="12"/>
  <c r="T14" i="12" s="1"/>
  <c r="Y15" i="4"/>
  <c r="S12" i="17"/>
  <c r="T12" i="17" s="1"/>
  <c r="S12" i="11"/>
  <c r="T12" i="11" s="1"/>
  <c r="F69" i="4"/>
  <c r="J60" i="4" a="1"/>
  <c r="J60" i="4" s="1"/>
  <c r="J61" i="4" s="1"/>
  <c r="L60" i="4" a="1"/>
  <c r="L60" i="4" s="1"/>
  <c r="L61" i="4" s="1"/>
  <c r="Y12" i="4"/>
  <c r="K96" i="4"/>
  <c r="Y33" i="4"/>
  <c r="F60" i="12" a="1"/>
  <c r="F60" i="12" s="1"/>
  <c r="S12" i="12"/>
  <c r="T12" i="12" s="1"/>
  <c r="C60" i="17" a="1"/>
  <c r="C60" i="17" s="1"/>
  <c r="Y25" i="4"/>
  <c r="S15" i="15"/>
  <c r="T15" i="15" s="1"/>
  <c r="S13" i="17"/>
  <c r="T13" i="17" s="1"/>
  <c r="S8" i="15"/>
  <c r="T8" i="15" s="1"/>
  <c r="S20" i="15"/>
  <c r="T20" i="15" s="1"/>
  <c r="F72" i="4"/>
  <c r="S9" i="8"/>
  <c r="T9" i="8" s="1"/>
  <c r="Y10" i="4"/>
  <c r="E73" i="4"/>
  <c r="E60" i="13" a="1"/>
  <c r="E60" i="13" s="1"/>
  <c r="S6" i="13"/>
  <c r="S8" i="16"/>
  <c r="T8" i="16" s="1"/>
  <c r="F60" i="16" a="1"/>
  <c r="F60" i="16" s="1"/>
  <c r="S14" i="15"/>
  <c r="T14" i="15" s="1"/>
  <c r="S14" i="13"/>
  <c r="T14" i="13" s="1"/>
  <c r="S17" i="16"/>
  <c r="T17" i="16" s="1"/>
  <c r="S20" i="14"/>
  <c r="T20" i="14" s="1"/>
  <c r="S18" i="13"/>
  <c r="T18" i="13" s="1"/>
  <c r="S10" i="10"/>
  <c r="T10" i="10" s="1"/>
  <c r="J60" i="11" a="1"/>
  <c r="J60" i="11" s="1"/>
  <c r="S6" i="14"/>
  <c r="S19" i="17"/>
  <c r="T19" i="17" s="1"/>
  <c r="S11" i="11"/>
  <c r="T11" i="11" s="1"/>
  <c r="S17" i="14"/>
  <c r="T17" i="14" s="1"/>
  <c r="S7" i="14"/>
  <c r="T7" i="14" s="1"/>
  <c r="S21" i="15"/>
  <c r="T21" i="15" s="1"/>
  <c r="E82" i="4"/>
  <c r="N60" i="4" a="1"/>
  <c r="N60" i="4" s="1"/>
  <c r="N61" i="4" s="1"/>
  <c r="K60" i="8" a="1"/>
  <c r="K60" i="8" s="1"/>
  <c r="U21" i="27"/>
  <c r="V21" i="27" s="1"/>
  <c r="U6" i="27"/>
  <c r="U13" i="22"/>
  <c r="V13" i="22" s="1"/>
  <c r="U17" i="27"/>
  <c r="V17" i="27" s="1"/>
  <c r="U21" i="28"/>
  <c r="V21" i="28" s="1"/>
  <c r="U11" i="28"/>
  <c r="V11" i="28" s="1"/>
  <c r="U21" i="25"/>
  <c r="V21" i="25" s="1"/>
  <c r="U6" i="22"/>
  <c r="E60" i="26" a="1"/>
  <c r="E60" i="26" s="1"/>
  <c r="Q60" i="26" a="1"/>
  <c r="Q60" i="26" s="1"/>
  <c r="P60" i="26" a="1"/>
  <c r="P60" i="26" s="1"/>
  <c r="Q60" i="27" a="1"/>
  <c r="Q60" i="27" s="1"/>
  <c r="U20" i="28"/>
  <c r="V20" i="28" s="1"/>
  <c r="U6" i="26"/>
  <c r="K60" i="22" a="1"/>
  <c r="K60" i="22" s="1"/>
  <c r="S60" i="22" a="1"/>
  <c r="S60" i="22" s="1"/>
  <c r="P60" i="25" a="1"/>
  <c r="P60" i="25" s="1"/>
  <c r="L60" i="27" a="1"/>
  <c r="L60" i="27" s="1"/>
  <c r="O60" i="28" a="1"/>
  <c r="O60" i="28" s="1"/>
  <c r="U7" i="25"/>
  <c r="V7" i="25" s="1"/>
  <c r="U15" i="26"/>
  <c r="V15" i="26" s="1"/>
  <c r="U17" i="28"/>
  <c r="V17" i="28" s="1"/>
  <c r="U19" i="27"/>
  <c r="V19" i="27" s="1"/>
  <c r="U15" i="27"/>
  <c r="V15" i="27" s="1"/>
  <c r="U10" i="26"/>
  <c r="V10" i="26" s="1"/>
  <c r="U17" i="25"/>
  <c r="V17" i="25" s="1"/>
  <c r="G60" i="22" a="1"/>
  <c r="G60" i="22" s="1"/>
  <c r="R60" i="22" a="1"/>
  <c r="R60" i="22" s="1"/>
  <c r="D60" i="26" a="1"/>
  <c r="D60" i="26" s="1"/>
  <c r="O60" i="26" a="1"/>
  <c r="O60" i="26" s="1"/>
  <c r="U9" i="22"/>
  <c r="V9" i="22" s="1"/>
  <c r="R60" i="25" a="1"/>
  <c r="R60" i="25" s="1"/>
  <c r="S60" i="26" a="1"/>
  <c r="S60" i="26" s="1"/>
  <c r="H60" i="27" a="1"/>
  <c r="H60" i="27" s="1"/>
  <c r="J60" i="27" a="1"/>
  <c r="J60" i="27" s="1"/>
  <c r="K60" i="28" a="1"/>
  <c r="K60" i="28" s="1"/>
  <c r="C60" i="25" a="1"/>
  <c r="C60" i="25" s="1"/>
  <c r="U14" i="26"/>
  <c r="V14" i="26" s="1"/>
  <c r="U16" i="28"/>
  <c r="V16" i="28" s="1"/>
  <c r="U8" i="27"/>
  <c r="V8" i="27" s="1"/>
  <c r="S60" i="25" a="1"/>
  <c r="S60" i="25" s="1"/>
  <c r="N60" i="22" a="1"/>
  <c r="N60" i="22" s="1"/>
  <c r="F60" i="22" a="1"/>
  <c r="F60" i="22" s="1"/>
  <c r="G60" i="25" a="1"/>
  <c r="G60" i="25" s="1"/>
  <c r="F60" i="27" a="1"/>
  <c r="F60" i="27" s="1"/>
  <c r="O60" i="27" a="1"/>
  <c r="O60" i="27" s="1"/>
  <c r="R60" i="28" a="1"/>
  <c r="R60" i="28" s="1"/>
  <c r="O60" i="25" a="1"/>
  <c r="O60" i="25" s="1"/>
  <c r="U18" i="26"/>
  <c r="V18" i="26" s="1"/>
  <c r="J60" i="22" a="1"/>
  <c r="J60" i="22" s="1"/>
  <c r="G60" i="26" a="1"/>
  <c r="G60" i="26" s="1"/>
  <c r="F60" i="28" a="1"/>
  <c r="F60" i="28" s="1"/>
  <c r="U9" i="25"/>
  <c r="V9" i="25" s="1"/>
  <c r="U19" i="25"/>
  <c r="V19" i="25" s="1"/>
  <c r="K60" i="25" a="1"/>
  <c r="K60" i="25" s="1"/>
  <c r="U14" i="28"/>
  <c r="V14" i="28" s="1"/>
  <c r="U18" i="28"/>
  <c r="V18" i="28" s="1"/>
  <c r="K60" i="26" a="1"/>
  <c r="K60" i="26" s="1"/>
  <c r="C60" i="27" a="1"/>
  <c r="C60" i="27" s="1"/>
  <c r="U10" i="22"/>
  <c r="V10" i="22" s="1"/>
  <c r="M60" i="22" a="1"/>
  <c r="M60" i="22" s="1"/>
  <c r="U14" i="22"/>
  <c r="V14" i="22" s="1"/>
  <c r="U13" i="28"/>
  <c r="V13" i="28" s="1"/>
  <c r="Q60" i="22" a="1"/>
  <c r="Q60" i="22" s="1"/>
  <c r="N60" i="25" a="1"/>
  <c r="N60" i="25" s="1"/>
  <c r="O60" i="22" a="1"/>
  <c r="O60" i="22" s="1"/>
  <c r="U18" i="22"/>
  <c r="V18" i="22" s="1"/>
  <c r="U16" i="25"/>
  <c r="V16" i="25" s="1"/>
  <c r="E60" i="28" a="1"/>
  <c r="E60" i="28" s="1"/>
  <c r="U12" i="27"/>
  <c r="V12" i="27" s="1"/>
  <c r="U16" i="27"/>
  <c r="V16" i="27" s="1"/>
  <c r="P2" i="5" l="1"/>
  <c r="A1" i="5" s="1"/>
  <c r="O119" i="4"/>
  <c r="P119" i="4" s="1"/>
  <c r="O110" i="4"/>
  <c r="Q110" i="4" s="1"/>
  <c r="O118" i="4"/>
  <c r="P118" i="4" s="1"/>
  <c r="O117" i="4"/>
  <c r="Q117" i="4" s="1"/>
  <c r="O116" i="4"/>
  <c r="P116" i="4" s="1"/>
  <c r="I61" i="17"/>
  <c r="O91" i="4"/>
  <c r="Q91" i="4" s="1"/>
  <c r="O115" i="4"/>
  <c r="P115" i="4" s="1"/>
  <c r="O113" i="4"/>
  <c r="P113" i="4" s="1"/>
  <c r="Q114" i="4"/>
  <c r="P114" i="4"/>
  <c r="O107" i="4"/>
  <c r="Q107" i="4" s="1"/>
  <c r="O95" i="4"/>
  <c r="P95" i="4" s="1"/>
  <c r="O72" i="4"/>
  <c r="Q72" i="4" s="1"/>
  <c r="O112" i="4"/>
  <c r="Q112" i="4" s="1"/>
  <c r="Q120" i="4"/>
  <c r="O111" i="4"/>
  <c r="O97" i="4"/>
  <c r="P97" i="4" s="1"/>
  <c r="O94" i="4"/>
  <c r="P94" i="4" s="1"/>
  <c r="O78" i="4"/>
  <c r="P78" i="4" s="1"/>
  <c r="O101" i="4"/>
  <c r="P101" i="4" s="1"/>
  <c r="O75" i="4"/>
  <c r="P75" i="4" s="1"/>
  <c r="E61" i="13"/>
  <c r="O109" i="4"/>
  <c r="P109" i="4" s="1"/>
  <c r="O90" i="4"/>
  <c r="P90" i="4" s="1"/>
  <c r="O104" i="4"/>
  <c r="P104" i="4" s="1"/>
  <c r="O79" i="4"/>
  <c r="Q79" i="4" s="1"/>
  <c r="Q108" i="4"/>
  <c r="P108" i="4"/>
  <c r="G61" i="26"/>
  <c r="I61" i="11"/>
  <c r="O61" i="11"/>
  <c r="J61" i="11"/>
  <c r="O81" i="4"/>
  <c r="P81" i="4" s="1"/>
  <c r="T61" i="19"/>
  <c r="O88" i="4"/>
  <c r="P88" i="4" s="1"/>
  <c r="R61" i="28"/>
  <c r="O106" i="4"/>
  <c r="Q106" i="4" s="1"/>
  <c r="P61" i="26"/>
  <c r="Q61" i="26"/>
  <c r="K61" i="26"/>
  <c r="E61" i="26"/>
  <c r="M61" i="11"/>
  <c r="Q61" i="20"/>
  <c r="O105" i="4"/>
  <c r="Q105" i="4" s="1"/>
  <c r="O103" i="4"/>
  <c r="P103" i="4" s="1"/>
  <c r="D61" i="19"/>
  <c r="K61" i="11"/>
  <c r="S61" i="26"/>
  <c r="O82" i="4"/>
  <c r="P82" i="4" s="1"/>
  <c r="O93" i="4"/>
  <c r="P93" i="4" s="1"/>
  <c r="O99" i="4"/>
  <c r="P99" i="4" s="1"/>
  <c r="H61" i="26"/>
  <c r="O100" i="4"/>
  <c r="Q100" i="4" s="1"/>
  <c r="O77" i="4"/>
  <c r="P77" i="4" s="1"/>
  <c r="O61" i="28"/>
  <c r="O61" i="22"/>
  <c r="O87" i="4"/>
  <c r="P87" i="4" s="1"/>
  <c r="O102" i="4"/>
  <c r="P102" i="4" s="1"/>
  <c r="L61" i="18"/>
  <c r="O61" i="26"/>
  <c r="O96" i="4"/>
  <c r="Q96" i="4" s="1"/>
  <c r="O70" i="4"/>
  <c r="P70" i="4" s="1"/>
  <c r="R61" i="19"/>
  <c r="O98" i="4"/>
  <c r="Q98" i="4" s="1"/>
  <c r="K61" i="16"/>
  <c r="V61" i="20"/>
  <c r="G61" i="19"/>
  <c r="U61" i="19"/>
  <c r="V61" i="19"/>
  <c r="K61" i="19"/>
  <c r="F61" i="19"/>
  <c r="M61" i="19"/>
  <c r="L61" i="19"/>
  <c r="N61" i="19"/>
  <c r="J61" i="19"/>
  <c r="F61" i="16"/>
  <c r="E61" i="16"/>
  <c r="O86" i="4"/>
  <c r="P86" i="4" s="1"/>
  <c r="U61" i="20"/>
  <c r="T61" i="20"/>
  <c r="G61" i="20"/>
  <c r="O61" i="20"/>
  <c r="N61" i="20"/>
  <c r="H61" i="16"/>
  <c r="J61" i="20"/>
  <c r="C61" i="20"/>
  <c r="E61" i="20"/>
  <c r="I61" i="20"/>
  <c r="M61" i="20"/>
  <c r="F61" i="20"/>
  <c r="O89" i="4"/>
  <c r="P89" i="4" s="1"/>
  <c r="L61" i="28"/>
  <c r="L61" i="8"/>
  <c r="E61" i="19"/>
  <c r="K61" i="20"/>
  <c r="F61" i="12"/>
  <c r="D61" i="15"/>
  <c r="P61" i="20"/>
  <c r="D61" i="20"/>
  <c r="F61" i="8"/>
  <c r="F68" i="8" s="1"/>
  <c r="O92" i="4"/>
  <c r="P92" i="4" s="1"/>
  <c r="G61" i="12"/>
  <c r="E61" i="12"/>
  <c r="J61" i="12"/>
  <c r="H61" i="12"/>
  <c r="K61" i="12"/>
  <c r="G61" i="15"/>
  <c r="N61" i="15"/>
  <c r="Q61" i="15"/>
  <c r="E61" i="15"/>
  <c r="L61" i="15"/>
  <c r="S61" i="19"/>
  <c r="I61" i="19"/>
  <c r="L61" i="20"/>
  <c r="E61" i="11"/>
  <c r="S61" i="27"/>
  <c r="M61" i="28"/>
  <c r="N61" i="28"/>
  <c r="J61" i="10"/>
  <c r="O74" i="4"/>
  <c r="P74" i="4" s="1"/>
  <c r="I61" i="16"/>
  <c r="P61" i="8"/>
  <c r="K61" i="8"/>
  <c r="M61" i="8"/>
  <c r="F61" i="28"/>
  <c r="K61" i="28"/>
  <c r="N61" i="8"/>
  <c r="Q61" i="16"/>
  <c r="O61" i="8"/>
  <c r="I61" i="12"/>
  <c r="H61" i="20"/>
  <c r="I61" i="26"/>
  <c r="E61" i="8"/>
  <c r="E68" i="8" s="1"/>
  <c r="J61" i="8"/>
  <c r="J61" i="16"/>
  <c r="R61" i="20"/>
  <c r="Q61" i="19"/>
  <c r="O61" i="12"/>
  <c r="F61" i="11"/>
  <c r="H61" i="8"/>
  <c r="H68" i="8" s="1"/>
  <c r="E61" i="28"/>
  <c r="D61" i="11"/>
  <c r="N61" i="12"/>
  <c r="G61" i="11"/>
  <c r="J61" i="22"/>
  <c r="F61" i="13"/>
  <c r="N61" i="25"/>
  <c r="S61" i="22"/>
  <c r="N61" i="13"/>
  <c r="P61" i="16"/>
  <c r="J61" i="13"/>
  <c r="G61" i="13"/>
  <c r="L61" i="13"/>
  <c r="P61" i="13"/>
  <c r="D61" i="12"/>
  <c r="G61" i="16"/>
  <c r="M61" i="15"/>
  <c r="D61" i="13"/>
  <c r="Q61" i="12"/>
  <c r="O61" i="13"/>
  <c r="X60" i="20"/>
  <c r="Y60" i="20" s="1"/>
  <c r="M61" i="18"/>
  <c r="R61" i="26"/>
  <c r="Q61" i="18"/>
  <c r="O61" i="15"/>
  <c r="M61" i="12"/>
  <c r="O61" i="19"/>
  <c r="H61" i="19"/>
  <c r="L61" i="26"/>
  <c r="H61" i="18"/>
  <c r="L61" i="12"/>
  <c r="D61" i="28"/>
  <c r="H61" i="11"/>
  <c r="K61" i="15"/>
  <c r="K61" i="18"/>
  <c r="J61" i="15"/>
  <c r="G61" i="18"/>
  <c r="P61" i="28"/>
  <c r="I61" i="15"/>
  <c r="H61" i="15"/>
  <c r="M61" i="26"/>
  <c r="F61" i="18"/>
  <c r="C61" i="8"/>
  <c r="E61" i="18"/>
  <c r="D61" i="18"/>
  <c r="P61" i="18"/>
  <c r="F61" i="15"/>
  <c r="P61" i="11"/>
  <c r="O61" i="18"/>
  <c r="N61" i="26"/>
  <c r="M61" i="13"/>
  <c r="P61" i="19"/>
  <c r="I61" i="18"/>
  <c r="N61" i="18"/>
  <c r="Q61" i="11"/>
  <c r="N61" i="11"/>
  <c r="S60" i="15"/>
  <c r="T60" i="15" s="1"/>
  <c r="P61" i="12"/>
  <c r="L61" i="11"/>
  <c r="D61" i="10"/>
  <c r="Q61" i="13"/>
  <c r="G61" i="8"/>
  <c r="G68" i="8" s="1"/>
  <c r="N61" i="16"/>
  <c r="K61" i="13"/>
  <c r="M61" i="16"/>
  <c r="I61" i="13"/>
  <c r="I61" i="28"/>
  <c r="H61" i="13"/>
  <c r="K61" i="22"/>
  <c r="D61" i="16"/>
  <c r="Q61" i="28"/>
  <c r="I61" i="22"/>
  <c r="G61" i="25"/>
  <c r="R61" i="22"/>
  <c r="H61" i="28"/>
  <c r="G61" i="22"/>
  <c r="O84" i="4"/>
  <c r="S61" i="28"/>
  <c r="S60" i="18"/>
  <c r="T60" i="18" s="1"/>
  <c r="N61" i="22"/>
  <c r="S61" i="25"/>
  <c r="K61" i="25"/>
  <c r="D61" i="22"/>
  <c r="I61" i="8"/>
  <c r="P61" i="15"/>
  <c r="M61" i="22"/>
  <c r="F61" i="22"/>
  <c r="X60" i="19"/>
  <c r="Y60" i="19" s="1"/>
  <c r="O73" i="4"/>
  <c r="P73" i="4" s="1"/>
  <c r="O61" i="16"/>
  <c r="G61" i="28"/>
  <c r="L61" i="22"/>
  <c r="H61" i="22"/>
  <c r="E61" i="22"/>
  <c r="J61" i="28"/>
  <c r="L61" i="16"/>
  <c r="P61" i="22"/>
  <c r="Q61" i="22"/>
  <c r="L61" i="10"/>
  <c r="Q61" i="8"/>
  <c r="G61" i="10"/>
  <c r="Z11" i="4"/>
  <c r="F61" i="26"/>
  <c r="E61" i="25"/>
  <c r="D61" i="8"/>
  <c r="D68" i="8" s="1"/>
  <c r="I123" i="4" a="1"/>
  <c r="I123" i="4" s="1"/>
  <c r="I125" i="4" s="1"/>
  <c r="X63" i="19" a="1"/>
  <c r="X63" i="19" s="1"/>
  <c r="S61" i="20"/>
  <c r="Y63" i="4" a="1"/>
  <c r="Y63" i="4" s="1"/>
  <c r="J61" i="18"/>
  <c r="J61" i="26"/>
  <c r="O71" i="4"/>
  <c r="P71" i="4" s="1"/>
  <c r="N61" i="10"/>
  <c r="X63" i="20" a="1"/>
  <c r="X63" i="20" s="1"/>
  <c r="L125" i="4"/>
  <c r="O83" i="4"/>
  <c r="Z30" i="4"/>
  <c r="Z32" i="4"/>
  <c r="S63" i="12" a="1"/>
  <c r="S63" i="12" s="1"/>
  <c r="T6" i="12"/>
  <c r="J61" i="17"/>
  <c r="C61" i="14"/>
  <c r="F61" i="14"/>
  <c r="D61" i="14"/>
  <c r="S60" i="14"/>
  <c r="T60" i="14" s="1"/>
  <c r="S60" i="11"/>
  <c r="K123" i="4" a="1"/>
  <c r="K123" i="4" s="1"/>
  <c r="O76" i="4"/>
  <c r="S60" i="8"/>
  <c r="S60" i="10"/>
  <c r="T60" i="10" s="1"/>
  <c r="D123" i="4" a="1"/>
  <c r="D123" i="4" s="1"/>
  <c r="G125" i="4"/>
  <c r="O61" i="4"/>
  <c r="T6" i="14"/>
  <c r="S63" i="14" a="1"/>
  <c r="S63" i="14" s="1"/>
  <c r="S63" i="13" a="1"/>
  <c r="S63" i="13" s="1"/>
  <c r="T6" i="13"/>
  <c r="S60" i="16"/>
  <c r="P61" i="10"/>
  <c r="E61" i="14"/>
  <c r="M61" i="14"/>
  <c r="J61" i="14"/>
  <c r="Z25" i="4"/>
  <c r="Z12" i="4"/>
  <c r="C61" i="10"/>
  <c r="I61" i="14"/>
  <c r="P61" i="4"/>
  <c r="H125" i="4"/>
  <c r="Z14" i="4"/>
  <c r="H61" i="14"/>
  <c r="F123" i="4" a="1"/>
  <c r="F123" i="4" s="1"/>
  <c r="S63" i="15" a="1"/>
  <c r="S63" i="15" s="1"/>
  <c r="T6" i="15"/>
  <c r="G61" i="14"/>
  <c r="E123" i="4" a="1"/>
  <c r="E123" i="4" s="1"/>
  <c r="Z10" i="4"/>
  <c r="Z26" i="4"/>
  <c r="L61" i="17"/>
  <c r="T6" i="11"/>
  <c r="S63" i="11" a="1"/>
  <c r="S63" i="11" s="1"/>
  <c r="K61" i="10"/>
  <c r="Q61" i="14"/>
  <c r="Z33" i="4"/>
  <c r="Z23" i="4"/>
  <c r="Q85" i="4"/>
  <c r="Z22" i="4"/>
  <c r="F61" i="10"/>
  <c r="S60" i="13"/>
  <c r="I61" i="10"/>
  <c r="L61" i="14"/>
  <c r="M61" i="17"/>
  <c r="C61" i="17"/>
  <c r="Z15" i="4"/>
  <c r="Z7" i="4"/>
  <c r="S63" i="17" a="1"/>
  <c r="S63" i="17" s="1"/>
  <c r="Z24" i="4"/>
  <c r="J125" i="4"/>
  <c r="R61" i="4"/>
  <c r="E61" i="17"/>
  <c r="O80" i="4"/>
  <c r="H61" i="10"/>
  <c r="S60" i="17"/>
  <c r="S60" i="12"/>
  <c r="H61" i="17"/>
  <c r="Y60" i="4"/>
  <c r="O69" i="4"/>
  <c r="D61" i="17"/>
  <c r="E61" i="10"/>
  <c r="O61" i="14"/>
  <c r="S61" i="4"/>
  <c r="P61" i="14"/>
  <c r="Q61" i="17"/>
  <c r="N61" i="14"/>
  <c r="P61" i="17"/>
  <c r="Q61" i="10"/>
  <c r="T6" i="18"/>
  <c r="S63" i="18" a="1"/>
  <c r="S63" i="18" s="1"/>
  <c r="T6" i="8"/>
  <c r="S63" i="8" a="1"/>
  <c r="S63" i="8" s="1"/>
  <c r="M123" i="4" a="1"/>
  <c r="M123" i="4" s="1"/>
  <c r="G61" i="17"/>
  <c r="C123" i="4" a="1"/>
  <c r="C123" i="4" s="1"/>
  <c r="H124" i="4" s="1"/>
  <c r="K61" i="14"/>
  <c r="O61" i="17"/>
  <c r="O61" i="10"/>
  <c r="T6" i="16"/>
  <c r="S63" i="16" a="1"/>
  <c r="S63" i="16" s="1"/>
  <c r="S63" i="10" a="1"/>
  <c r="S63" i="10" s="1"/>
  <c r="T6" i="10"/>
  <c r="F61" i="17"/>
  <c r="M61" i="10"/>
  <c r="N61" i="17"/>
  <c r="Z52" i="4"/>
  <c r="K61" i="17"/>
  <c r="H61" i="27"/>
  <c r="O61" i="25"/>
  <c r="R61" i="25"/>
  <c r="R61" i="27"/>
  <c r="P61" i="27"/>
  <c r="O61" i="27"/>
  <c r="V6" i="26"/>
  <c r="U63" i="26" a="1"/>
  <c r="U63" i="26" s="1"/>
  <c r="J61" i="25"/>
  <c r="L61" i="25"/>
  <c r="F61" i="27"/>
  <c r="D61" i="26"/>
  <c r="U60" i="26"/>
  <c r="Q61" i="27"/>
  <c r="U60" i="22"/>
  <c r="U63" i="25" a="1"/>
  <c r="U63" i="25" s="1"/>
  <c r="C61" i="27"/>
  <c r="I61" i="27"/>
  <c r="Q61" i="25"/>
  <c r="U63" i="28" a="1"/>
  <c r="U63" i="28" s="1"/>
  <c r="G61" i="27"/>
  <c r="N61" i="27"/>
  <c r="V6" i="22"/>
  <c r="U63" i="22" a="1"/>
  <c r="U63" i="22" s="1"/>
  <c r="U60" i="28"/>
  <c r="K61" i="27"/>
  <c r="U60" i="27"/>
  <c r="V60" i="27" s="1"/>
  <c r="C61" i="25"/>
  <c r="E61" i="27"/>
  <c r="M61" i="25"/>
  <c r="D61" i="27"/>
  <c r="F61" i="25"/>
  <c r="M61" i="27"/>
  <c r="J61" i="27"/>
  <c r="L61" i="27"/>
  <c r="U63" i="27" a="1"/>
  <c r="U63" i="27" s="1"/>
  <c r="V6" i="27"/>
  <c r="H61" i="25"/>
  <c r="D61" i="25"/>
  <c r="P61" i="25"/>
  <c r="I61" i="25"/>
  <c r="U60" i="25"/>
  <c r="A325" i="5" l="1"/>
  <c r="A1469" i="5"/>
  <c r="Q119" i="4"/>
  <c r="U61" i="27"/>
  <c r="V61" i="27" s="1"/>
  <c r="Y61" i="4"/>
  <c r="Z61" i="4" s="1"/>
  <c r="A487" i="5"/>
  <c r="A82" i="5"/>
  <c r="A892" i="5"/>
  <c r="A1378" i="5"/>
  <c r="A1054" i="5"/>
  <c r="A1297" i="5"/>
  <c r="A649" i="5"/>
  <c r="A1135" i="5"/>
  <c r="A244" i="5"/>
  <c r="A163" i="5"/>
  <c r="A568" i="5"/>
  <c r="A973" i="5"/>
  <c r="A406" i="5"/>
  <c r="A730" i="5"/>
  <c r="A811" i="5"/>
  <c r="A1216" i="5"/>
  <c r="P110" i="4"/>
  <c r="Q115" i="4"/>
  <c r="Q118" i="4"/>
  <c r="P91" i="4"/>
  <c r="P117" i="4"/>
  <c r="Q116" i="4"/>
  <c r="P72" i="4"/>
  <c r="Q113" i="4"/>
  <c r="P107" i="4"/>
  <c r="Q95" i="4"/>
  <c r="P112" i="4"/>
  <c r="Q101" i="4"/>
  <c r="Q94" i="4"/>
  <c r="P111" i="4"/>
  <c r="Q111" i="4"/>
  <c r="Q97" i="4"/>
  <c r="Q75" i="4"/>
  <c r="Q104" i="4"/>
  <c r="Q78" i="4"/>
  <c r="Q109" i="4"/>
  <c r="Q81" i="4"/>
  <c r="P79" i="4"/>
  <c r="Q90" i="4"/>
  <c r="Q88" i="4"/>
  <c r="P106" i="4"/>
  <c r="P105" i="4"/>
  <c r="Q103" i="4"/>
  <c r="Q82" i="4"/>
  <c r="P100" i="4"/>
  <c r="Q93" i="4"/>
  <c r="Q99" i="4"/>
  <c r="Q77" i="4"/>
  <c r="Q87" i="4"/>
  <c r="Q102" i="4"/>
  <c r="P96" i="4"/>
  <c r="Q70" i="4"/>
  <c r="I68" i="8"/>
  <c r="C68" i="8" s="1"/>
  <c r="P98" i="4"/>
  <c r="Q86" i="4"/>
  <c r="Q71" i="4"/>
  <c r="Q89" i="4"/>
  <c r="Q92" i="4"/>
  <c r="Q74" i="4"/>
  <c r="Y63" i="20"/>
  <c r="X61" i="20"/>
  <c r="Y61" i="20" s="1"/>
  <c r="S61" i="12"/>
  <c r="T61" i="12" s="1"/>
  <c r="S61" i="13"/>
  <c r="T61" i="13" s="1"/>
  <c r="T63" i="15"/>
  <c r="X61" i="19"/>
  <c r="Y61" i="19" s="1"/>
  <c r="S61" i="11"/>
  <c r="T61" i="11" s="1"/>
  <c r="S61" i="16"/>
  <c r="T61" i="16" s="1"/>
  <c r="U61" i="26"/>
  <c r="V61" i="26" s="1"/>
  <c r="S61" i="18"/>
  <c r="T61" i="18" s="1"/>
  <c r="U61" i="22"/>
  <c r="V61" i="22" s="1"/>
  <c r="S61" i="8"/>
  <c r="T61" i="8" s="1"/>
  <c r="S61" i="15"/>
  <c r="T61" i="15" s="1"/>
  <c r="U61" i="28"/>
  <c r="V61" i="28" s="1"/>
  <c r="T63" i="18"/>
  <c r="Y63" i="19"/>
  <c r="P84" i="4"/>
  <c r="Q84" i="4"/>
  <c r="Q73" i="4"/>
  <c r="U61" i="25"/>
  <c r="V61" i="25" s="1"/>
  <c r="S61" i="10"/>
  <c r="T61" i="10" s="1"/>
  <c r="O127" i="4" a="1"/>
  <c r="O127" i="4" s="1"/>
  <c r="Q127" i="4" s="1"/>
  <c r="P69" i="4"/>
  <c r="Q69" i="4"/>
  <c r="J124" i="4"/>
  <c r="T63" i="10"/>
  <c r="F124" i="4"/>
  <c r="F125" i="4"/>
  <c r="T63" i="8"/>
  <c r="T60" i="8"/>
  <c r="P76" i="4"/>
  <c r="Q76" i="4"/>
  <c r="K124" i="4"/>
  <c r="T63" i="17"/>
  <c r="Q83" i="4"/>
  <c r="P83" i="4"/>
  <c r="C124" i="4"/>
  <c r="C125" i="4"/>
  <c r="T60" i="17"/>
  <c r="I124" i="4"/>
  <c r="T63" i="11"/>
  <c r="T60" i="11"/>
  <c r="G124" i="4"/>
  <c r="P80" i="4"/>
  <c r="Q80" i="4"/>
  <c r="T63" i="16"/>
  <c r="T60" i="16"/>
  <c r="T63" i="14"/>
  <c r="T63" i="12"/>
  <c r="T60" i="12"/>
  <c r="K125" i="4"/>
  <c r="S61" i="14"/>
  <c r="T61" i="14" s="1"/>
  <c r="E125" i="4"/>
  <c r="E124" i="4"/>
  <c r="M124" i="4"/>
  <c r="M125" i="4"/>
  <c r="S61" i="17"/>
  <c r="T61" i="17" s="1"/>
  <c r="L124" i="4"/>
  <c r="D124" i="4"/>
  <c r="D125" i="4"/>
  <c r="O123" i="4"/>
  <c r="T63" i="13"/>
  <c r="T60" i="13"/>
  <c r="Z60" i="4"/>
  <c r="Z63" i="4"/>
  <c r="V63" i="25"/>
  <c r="V63" i="27"/>
  <c r="V63" i="22"/>
  <c r="V60" i="22"/>
  <c r="V63" i="28"/>
  <c r="V60" i="28"/>
  <c r="V60" i="25"/>
  <c r="V63" i="26"/>
  <c r="V60" i="26"/>
  <c r="P127" i="4" l="1"/>
  <c r="O124" i="4"/>
  <c r="P124" i="4" s="1"/>
  <c r="P123" i="4"/>
  <c r="D152" i="29" l="1" a="1"/>
  <c r="D104" i="29" a="1"/>
  <c r="D96" i="29" a="1"/>
  <c r="D88" i="29" a="1"/>
  <c r="D80" i="29" a="1"/>
  <c r="D72" i="29" a="1"/>
  <c r="D64" i="29" a="1"/>
  <c r="D56" i="29" a="1"/>
  <c r="D48" i="29" a="1"/>
  <c r="D32" i="29" a="1"/>
  <c r="D24" i="29" a="1"/>
  <c r="E32" i="29" l="1"/>
  <c r="F32" i="29"/>
  <c r="G32" i="29"/>
  <c r="I32" i="29"/>
  <c r="D32" i="29"/>
  <c r="C32" i="29" s="1"/>
  <c r="H32" i="29"/>
  <c r="E104" i="29"/>
  <c r="H104" i="29"/>
  <c r="I104" i="29"/>
  <c r="D104" i="29"/>
  <c r="G104" i="29"/>
  <c r="F104" i="29"/>
  <c r="G24" i="29"/>
  <c r="D24" i="29"/>
  <c r="H24" i="29"/>
  <c r="F24" i="29"/>
  <c r="E24" i="29"/>
  <c r="I24" i="29"/>
  <c r="D152" i="29"/>
  <c r="G152" i="29"/>
  <c r="C152" i="29" s="1"/>
  <c r="I152" i="29"/>
  <c r="F152" i="29"/>
  <c r="E152" i="29"/>
  <c r="H152" i="29"/>
  <c r="G48" i="29"/>
  <c r="H48" i="29"/>
  <c r="I48" i="29"/>
  <c r="D48" i="29"/>
  <c r="F48" i="29"/>
  <c r="E48" i="29"/>
  <c r="D80" i="29"/>
  <c r="G80" i="29"/>
  <c r="H80" i="29"/>
  <c r="I80" i="29"/>
  <c r="E80" i="29"/>
  <c r="F80" i="29"/>
  <c r="I88" i="29"/>
  <c r="D88" i="29"/>
  <c r="H88" i="29"/>
  <c r="F88" i="29"/>
  <c r="E88" i="29"/>
  <c r="G88" i="29"/>
  <c r="I56" i="29"/>
  <c r="F56" i="29"/>
  <c r="G56" i="29"/>
  <c r="H56" i="29"/>
  <c r="E56" i="29"/>
  <c r="D56" i="29"/>
  <c r="D64" i="29"/>
  <c r="G64" i="29"/>
  <c r="I64" i="29"/>
  <c r="E64" i="29"/>
  <c r="F64" i="29"/>
  <c r="H64" i="29"/>
  <c r="H72" i="29"/>
  <c r="G72" i="29"/>
  <c r="D72" i="29"/>
  <c r="I72" i="29"/>
  <c r="E72" i="29"/>
  <c r="F72" i="29"/>
  <c r="D96" i="29"/>
  <c r="F96" i="29"/>
  <c r="E96" i="29"/>
  <c r="G96" i="29"/>
  <c r="H96" i="29"/>
  <c r="I96" i="29"/>
  <c r="D40" i="29" a="1"/>
  <c r="D16" i="29" a="1"/>
  <c r="D8" i="29" a="1"/>
  <c r="C56" i="29" l="1"/>
  <c r="F40" i="29"/>
  <c r="H40" i="29"/>
  <c r="G40" i="29"/>
  <c r="I40" i="29"/>
  <c r="E40" i="29"/>
  <c r="D40" i="29"/>
  <c r="C40" i="29" s="1"/>
  <c r="C104" i="29"/>
  <c r="C72" i="29"/>
  <c r="C80" i="29"/>
  <c r="I8" i="29"/>
  <c r="H8" i="29"/>
  <c r="D8" i="29"/>
  <c r="E8" i="29"/>
  <c r="F8" i="29"/>
  <c r="G8" i="29"/>
  <c r="C48" i="29"/>
  <c r="D16" i="29"/>
  <c r="E16" i="29"/>
  <c r="G16" i="29"/>
  <c r="F16" i="29"/>
  <c r="H16" i="29"/>
  <c r="I16" i="29"/>
  <c r="C88" i="29"/>
  <c r="C24" i="29"/>
  <c r="C96" i="29"/>
  <c r="C64" i="29"/>
  <c r="C16" i="29" l="1"/>
  <c r="C8" i="29"/>
  <c r="D136" i="29" l="1" a="1"/>
  <c r="D144" i="29" a="1"/>
  <c r="D112" i="29" a="1"/>
  <c r="D128" i="29" a="1"/>
  <c r="D120" i="29" a="1"/>
  <c r="D144" i="29" l="1"/>
  <c r="F144" i="29"/>
  <c r="G144" i="29"/>
  <c r="H144" i="29"/>
  <c r="I144" i="29"/>
  <c r="E144" i="29"/>
  <c r="I112" i="29"/>
  <c r="G112" i="29"/>
  <c r="H112" i="29"/>
  <c r="D112" i="29"/>
  <c r="E112" i="29"/>
  <c r="F112" i="29"/>
  <c r="D120" i="29"/>
  <c r="I120" i="29"/>
  <c r="H120" i="29"/>
  <c r="G120" i="29"/>
  <c r="E120" i="29"/>
  <c r="F120" i="29"/>
  <c r="E128" i="29"/>
  <c r="D128" i="29"/>
  <c r="F128" i="29"/>
  <c r="G128" i="29"/>
  <c r="I128" i="29"/>
  <c r="H128" i="29"/>
  <c r="D136" i="29"/>
  <c r="E136" i="29"/>
  <c r="F136" i="29"/>
  <c r="G136" i="29"/>
  <c r="H136" i="29"/>
  <c r="I136" i="29"/>
  <c r="C112" i="29" l="1"/>
  <c r="C128" i="29"/>
  <c r="C136" i="29"/>
  <c r="C120" i="29"/>
  <c r="C144" i="29"/>
</calcChain>
</file>

<file path=xl/sharedStrings.xml><?xml version="1.0" encoding="utf-8"?>
<sst xmlns="http://schemas.openxmlformats.org/spreadsheetml/2006/main" count="3874" uniqueCount="268">
  <si>
    <t>グラフ用</t>
    <rPh sb="3" eb="4">
      <t>ヨウ</t>
    </rPh>
    <phoneticPr fontId="3"/>
  </si>
  <si>
    <t>インフルエンザ</t>
  </si>
  <si>
    <t>RSウイルス感染症</t>
  </si>
  <si>
    <t>咽頭結膜熱</t>
    <rPh sb="0" eb="2">
      <t>イントウ</t>
    </rPh>
    <rPh sb="2" eb="4">
      <t>ケツマク</t>
    </rPh>
    <rPh sb="4" eb="5">
      <t>ネツ</t>
    </rPh>
    <phoneticPr fontId="3"/>
  </si>
  <si>
    <t>A群溶血性レンサ球菌咽頭炎</t>
    <rPh sb="1" eb="2">
      <t>グン</t>
    </rPh>
    <rPh sb="2" eb="3">
      <t>ヨウ</t>
    </rPh>
    <rPh sb="3" eb="4">
      <t>ケツ</t>
    </rPh>
    <rPh sb="4" eb="5">
      <t>セイ</t>
    </rPh>
    <rPh sb="8" eb="10">
      <t>キュウキン</t>
    </rPh>
    <rPh sb="10" eb="12">
      <t>イントウ</t>
    </rPh>
    <rPh sb="12" eb="13">
      <t>エン</t>
    </rPh>
    <phoneticPr fontId="3"/>
  </si>
  <si>
    <t>感染性胃腸炎</t>
    <rPh sb="0" eb="3">
      <t>カンセンセイ</t>
    </rPh>
    <rPh sb="3" eb="5">
      <t>イチョウ</t>
    </rPh>
    <rPh sb="5" eb="6">
      <t>エン</t>
    </rPh>
    <phoneticPr fontId="3"/>
  </si>
  <si>
    <t>水痘</t>
    <rPh sb="0" eb="2">
      <t>スイトウ</t>
    </rPh>
    <phoneticPr fontId="3"/>
  </si>
  <si>
    <t>手足口病</t>
    <rPh sb="0" eb="2">
      <t>テアシ</t>
    </rPh>
    <rPh sb="2" eb="3">
      <t>クチ</t>
    </rPh>
    <rPh sb="3" eb="4">
      <t>ビョウ</t>
    </rPh>
    <phoneticPr fontId="3"/>
  </si>
  <si>
    <t>伝染性紅斑</t>
    <rPh sb="0" eb="3">
      <t>デンセンセイ</t>
    </rPh>
    <rPh sb="3" eb="4">
      <t>コウ</t>
    </rPh>
    <phoneticPr fontId="3"/>
  </si>
  <si>
    <t>突発性発疹</t>
    <rPh sb="0" eb="3">
      <t>トッパツセイ</t>
    </rPh>
    <rPh sb="3" eb="5">
      <t>ハッシン</t>
    </rPh>
    <phoneticPr fontId="3"/>
  </si>
  <si>
    <t>百日咳</t>
    <rPh sb="0" eb="2">
      <t>ヒャクニチ</t>
    </rPh>
    <rPh sb="2" eb="3">
      <t>セキ</t>
    </rPh>
    <phoneticPr fontId="3"/>
  </si>
  <si>
    <t>風疹</t>
    <rPh sb="0" eb="2">
      <t>フウシン</t>
    </rPh>
    <phoneticPr fontId="3"/>
  </si>
  <si>
    <t>ヘルパンギーナ</t>
  </si>
  <si>
    <t>麻疹</t>
    <rPh sb="0" eb="2">
      <t>マシン</t>
    </rPh>
    <phoneticPr fontId="3"/>
  </si>
  <si>
    <t>流行性耳下腺炎</t>
    <rPh sb="0" eb="3">
      <t>リュウコウセイ</t>
    </rPh>
    <rPh sb="3" eb="6">
      <t>ジカセン</t>
    </rPh>
    <rPh sb="6" eb="7">
      <t>エン</t>
    </rPh>
    <phoneticPr fontId="3"/>
  </si>
  <si>
    <t>急性出血性結膜炎</t>
    <rPh sb="0" eb="2">
      <t>キュウセイ</t>
    </rPh>
    <rPh sb="2" eb="5">
      <t>シュッケツセイ</t>
    </rPh>
    <rPh sb="5" eb="7">
      <t>ケツマク</t>
    </rPh>
    <rPh sb="7" eb="8">
      <t>エン</t>
    </rPh>
    <phoneticPr fontId="3"/>
  </si>
  <si>
    <t>流行性角結膜炎</t>
    <rPh sb="0" eb="2">
      <t>リュウコウ</t>
    </rPh>
    <rPh sb="2" eb="3">
      <t>セイ</t>
    </rPh>
    <rPh sb="3" eb="7">
      <t>カクケツマクエン</t>
    </rPh>
    <phoneticPr fontId="3"/>
  </si>
  <si>
    <t>急性脳炎</t>
    <rPh sb="0" eb="2">
      <t>キュウセイ</t>
    </rPh>
    <rPh sb="2" eb="4">
      <t>ノウエン</t>
    </rPh>
    <phoneticPr fontId="3"/>
  </si>
  <si>
    <t>細菌性髄膜炎</t>
    <rPh sb="0" eb="3">
      <t>サイキンセイ</t>
    </rPh>
    <rPh sb="3" eb="6">
      <t>ズイマクエン</t>
    </rPh>
    <phoneticPr fontId="3"/>
  </si>
  <si>
    <t>無菌性髄膜炎</t>
    <rPh sb="0" eb="1">
      <t>ム</t>
    </rPh>
    <rPh sb="1" eb="3">
      <t>キンセイ</t>
    </rPh>
    <rPh sb="3" eb="6">
      <t>ズイマクエン</t>
    </rPh>
    <phoneticPr fontId="3"/>
  </si>
  <si>
    <t>マイコプラズマ肺炎</t>
    <rPh sb="7" eb="9">
      <t>ハイエン</t>
    </rPh>
    <phoneticPr fontId="3"/>
  </si>
  <si>
    <t>クラミジア肺炎</t>
    <rPh sb="5" eb="7">
      <t>ハイエン</t>
    </rPh>
    <phoneticPr fontId="3"/>
  </si>
  <si>
    <t>成人麻疹</t>
    <rPh sb="0" eb="2">
      <t>セイジン</t>
    </rPh>
    <rPh sb="2" eb="4">
      <t>マシン</t>
    </rPh>
    <phoneticPr fontId="3"/>
  </si>
  <si>
    <t>No.</t>
  </si>
  <si>
    <t>年</t>
    <rPh sb="0" eb="1">
      <t>ネン</t>
    </rPh>
    <phoneticPr fontId="3"/>
  </si>
  <si>
    <t>月</t>
    <rPh sb="0" eb="1">
      <t>ツキ</t>
    </rPh>
    <phoneticPr fontId="3"/>
  </si>
  <si>
    <t>西暦</t>
    <rPh sb="0" eb="2">
      <t>セイレキ</t>
    </rPh>
    <phoneticPr fontId="3"/>
  </si>
  <si>
    <t>和暦</t>
    <rPh sb="0" eb="2">
      <t>ワレキ</t>
    </rPh>
    <phoneticPr fontId="3"/>
  </si>
  <si>
    <t>沖縄県</t>
    <rPh sb="0" eb="3">
      <t>オキナワケン</t>
    </rPh>
    <phoneticPr fontId="3"/>
  </si>
  <si>
    <t>全国</t>
    <rPh sb="0" eb="2">
      <t>ゼンコク</t>
    </rPh>
    <phoneticPr fontId="3"/>
  </si>
  <si>
    <t>-</t>
  </si>
  <si>
    <t>平成16年</t>
    <rPh sb="0" eb="2">
      <t>ヘイセイ</t>
    </rPh>
    <rPh sb="4" eb="5">
      <t>ネン</t>
    </rPh>
    <phoneticPr fontId="3"/>
  </si>
  <si>
    <t>平成17年</t>
    <rPh sb="0" eb="2">
      <t>ヘイセイ</t>
    </rPh>
    <rPh sb="4" eb="5">
      <t>ネン</t>
    </rPh>
    <phoneticPr fontId="3"/>
  </si>
  <si>
    <t>平成18年</t>
    <rPh sb="0" eb="2">
      <t>ヘイセイ</t>
    </rPh>
    <rPh sb="4" eb="5">
      <t>ネン</t>
    </rPh>
    <phoneticPr fontId="3"/>
  </si>
  <si>
    <t>平成19年</t>
    <rPh sb="0" eb="2">
      <t>ヘイセイ</t>
    </rPh>
    <rPh sb="4" eb="5">
      <t>ネン</t>
    </rPh>
    <phoneticPr fontId="3"/>
  </si>
  <si>
    <t>平成20年</t>
    <rPh sb="0" eb="2">
      <t>ヘイセイ</t>
    </rPh>
    <rPh sb="4" eb="5">
      <t>ネン</t>
    </rPh>
    <phoneticPr fontId="3"/>
  </si>
  <si>
    <t>平成21年</t>
    <rPh sb="0" eb="2">
      <t>ヘイセイ</t>
    </rPh>
    <rPh sb="4" eb="5">
      <t>ネン</t>
    </rPh>
    <phoneticPr fontId="3"/>
  </si>
  <si>
    <t>平成22年</t>
    <rPh sb="0" eb="2">
      <t>ヘイセイ</t>
    </rPh>
    <rPh sb="4" eb="5">
      <t>ネン</t>
    </rPh>
    <phoneticPr fontId="3"/>
  </si>
  <si>
    <t>平成23年</t>
    <rPh sb="0" eb="2">
      <t>ヘイセイ</t>
    </rPh>
    <rPh sb="4" eb="5">
      <t>ネン</t>
    </rPh>
    <phoneticPr fontId="3"/>
  </si>
  <si>
    <t>平成24年</t>
    <rPh sb="0" eb="2">
      <t>ヘイセイ</t>
    </rPh>
    <rPh sb="4" eb="5">
      <t>ネン</t>
    </rPh>
    <phoneticPr fontId="3"/>
  </si>
  <si>
    <t>平成25年</t>
    <rPh sb="0" eb="2">
      <t>ヘイセイ</t>
    </rPh>
    <rPh sb="4" eb="5">
      <t>ネン</t>
    </rPh>
    <phoneticPr fontId="3"/>
  </si>
  <si>
    <t>平成26年</t>
    <rPh sb="0" eb="2">
      <t>ヘイセイ</t>
    </rPh>
    <rPh sb="4" eb="5">
      <t>ネン</t>
    </rPh>
    <phoneticPr fontId="3"/>
  </si>
  <si>
    <t>平成27年</t>
  </si>
  <si>
    <t>平成28年</t>
  </si>
  <si>
    <t>平成29年</t>
  </si>
  <si>
    <t>平成30年</t>
  </si>
  <si>
    <t>平成31年</t>
  </si>
  <si>
    <t>令和2年</t>
  </si>
  <si>
    <t>週</t>
    <rPh sb="0" eb="1">
      <t>シュウ</t>
    </rPh>
    <phoneticPr fontId="3"/>
  </si>
  <si>
    <t>～5ヶ月</t>
  </si>
  <si>
    <t>～11ヶ月</t>
  </si>
  <si>
    <t>１歳</t>
  </si>
  <si>
    <t>10～14</t>
  </si>
  <si>
    <t>15～19</t>
  </si>
  <si>
    <t>20～29</t>
  </si>
  <si>
    <t>30～39</t>
  </si>
  <si>
    <t>40～49</t>
  </si>
  <si>
    <t>50～59</t>
  </si>
  <si>
    <t>60～69</t>
  </si>
  <si>
    <t>70～79</t>
  </si>
  <si>
    <t>80歳～</t>
  </si>
  <si>
    <t>総数</t>
  </si>
  <si>
    <t>グラフ使用</t>
    <rPh sb="3" eb="5">
      <t>シヨウ</t>
    </rPh>
    <phoneticPr fontId="4"/>
  </si>
  <si>
    <t>リンク</t>
    <phoneticPr fontId="4"/>
  </si>
  <si>
    <t>感染性胃腸炎（ロタウイルス）</t>
    <rPh sb="0" eb="3">
      <t>カンセンセイ</t>
    </rPh>
    <rPh sb="3" eb="6">
      <t>イチョウエン</t>
    </rPh>
    <phoneticPr fontId="3"/>
  </si>
  <si>
    <t>リンク</t>
  </si>
  <si>
    <t>列合計</t>
    <rPh sb="0" eb="1">
      <t>レツ</t>
    </rPh>
    <rPh sb="1" eb="3">
      <t>ゴウケイ</t>
    </rPh>
    <phoneticPr fontId="4"/>
  </si>
  <si>
    <t>行合計</t>
    <rPh sb="0" eb="1">
      <t>ギョウ</t>
    </rPh>
    <rPh sb="1" eb="3">
      <t>ゴウケイ</t>
    </rPh>
    <phoneticPr fontId="4"/>
  </si>
  <si>
    <t>行合計チェック</t>
    <rPh sb="0" eb="1">
      <t>ギョウ</t>
    </rPh>
    <rPh sb="1" eb="3">
      <t>ゴウケイ</t>
    </rPh>
    <phoneticPr fontId="4"/>
  </si>
  <si>
    <t>リンク列合計とのチェック</t>
    <rPh sb="3" eb="4">
      <t>レツ</t>
    </rPh>
    <rPh sb="4" eb="6">
      <t>ゴウケイ</t>
    </rPh>
    <phoneticPr fontId="4"/>
  </si>
  <si>
    <t>リンク行合計とのチェック</t>
    <rPh sb="3" eb="4">
      <t>ギョウ</t>
    </rPh>
    <rPh sb="4" eb="6">
      <t>ゴウケイ</t>
    </rPh>
    <phoneticPr fontId="4"/>
  </si>
  <si>
    <t>1歳</t>
    <rPh sb="1" eb="2">
      <t>サイ</t>
    </rPh>
    <phoneticPr fontId="4"/>
  </si>
  <si>
    <r>
      <t>1</t>
    </r>
    <r>
      <rPr>
        <sz val="11"/>
        <color indexed="8"/>
        <rFont val="ＭＳ Ｐゴシック"/>
        <family val="3"/>
        <charset val="128"/>
      </rPr>
      <t>歳</t>
    </r>
    <phoneticPr fontId="4"/>
  </si>
  <si>
    <t>割合（％）</t>
    <rPh sb="0" eb="2">
      <t>ワリアイ</t>
    </rPh>
    <phoneticPr fontId="4"/>
  </si>
  <si>
    <t>70歳～</t>
  </si>
  <si>
    <t>月</t>
    <rPh sb="0" eb="1">
      <t>ツキ</t>
    </rPh>
    <phoneticPr fontId="5"/>
  </si>
  <si>
    <t>週</t>
    <rPh sb="0" eb="1">
      <t>シュウ</t>
    </rPh>
    <phoneticPr fontId="5"/>
  </si>
  <si>
    <r>
      <rPr>
        <sz val="11"/>
        <color indexed="8"/>
        <rFont val="游ゴシック"/>
        <family val="3"/>
        <charset val="128"/>
      </rPr>
      <t>インフルエンザ</t>
    </r>
    <phoneticPr fontId="5"/>
  </si>
  <si>
    <r>
      <rPr>
        <sz val="14"/>
        <color indexed="8"/>
        <rFont val="游ゴシック"/>
        <family val="3"/>
        <charset val="128"/>
      </rPr>
      <t>インフルエンザ</t>
    </r>
    <phoneticPr fontId="5"/>
  </si>
  <si>
    <r>
      <rPr>
        <sz val="11"/>
        <color indexed="8"/>
        <rFont val="游ゴシック"/>
        <family val="3"/>
        <charset val="128"/>
      </rPr>
      <t>ＲＳウイルス</t>
    </r>
    <phoneticPr fontId="5"/>
  </si>
  <si>
    <r>
      <rPr>
        <sz val="11"/>
        <color indexed="8"/>
        <rFont val="游ゴシック"/>
        <family val="3"/>
        <charset val="128"/>
      </rPr>
      <t>シーズン（</t>
    </r>
    <r>
      <rPr>
        <sz val="11"/>
        <color indexed="8"/>
        <rFont val="Segoe UI"/>
        <family val="2"/>
      </rPr>
      <t>9</t>
    </r>
    <r>
      <rPr>
        <sz val="11"/>
        <color indexed="8"/>
        <rFont val="游ゴシック"/>
        <family val="3"/>
        <charset val="128"/>
      </rPr>
      <t>月～翌年</t>
    </r>
    <r>
      <rPr>
        <sz val="11"/>
        <color indexed="8"/>
        <rFont val="Segoe UI"/>
        <family val="2"/>
      </rPr>
      <t>8</t>
    </r>
    <r>
      <rPr>
        <sz val="11"/>
        <color indexed="8"/>
        <rFont val="游ゴシック"/>
        <family val="3"/>
        <charset val="128"/>
      </rPr>
      <t>月）別の報告数合計</t>
    </r>
    <rPh sb="6" eb="7">
      <t>ガツ</t>
    </rPh>
    <rPh sb="8" eb="10">
      <t>ヨクネン</t>
    </rPh>
    <rPh sb="11" eb="12">
      <t>ガツ</t>
    </rPh>
    <rPh sb="13" eb="14">
      <t>ベツ</t>
    </rPh>
    <rPh sb="15" eb="17">
      <t>ホウコク</t>
    </rPh>
    <rPh sb="17" eb="18">
      <t>スウ</t>
    </rPh>
    <rPh sb="18" eb="20">
      <t>ゴウケイ</t>
    </rPh>
    <phoneticPr fontId="5"/>
  </si>
  <si>
    <r>
      <rPr>
        <sz val="11"/>
        <color indexed="8"/>
        <rFont val="游ゴシック"/>
        <family val="3"/>
        <charset val="128"/>
      </rPr>
      <t>咽頭結膜熱</t>
    </r>
    <rPh sb="0" eb="2">
      <t>イントウ</t>
    </rPh>
    <rPh sb="2" eb="5">
      <t>ケツマクネツ</t>
    </rPh>
    <phoneticPr fontId="5"/>
  </si>
  <si>
    <r>
      <rPr>
        <sz val="11"/>
        <color indexed="8"/>
        <rFont val="游ゴシック"/>
        <family val="3"/>
        <charset val="128"/>
      </rPr>
      <t>Ａ群溶血性レンサ球菌咽頭炎</t>
    </r>
    <rPh sb="1" eb="2">
      <t>グン</t>
    </rPh>
    <rPh sb="2" eb="4">
      <t>ヨウケツ</t>
    </rPh>
    <rPh sb="4" eb="5">
      <t>セイ</t>
    </rPh>
    <rPh sb="8" eb="10">
      <t>キュウキン</t>
    </rPh>
    <rPh sb="10" eb="13">
      <t>イントウエン</t>
    </rPh>
    <phoneticPr fontId="5"/>
  </si>
  <si>
    <r>
      <rPr>
        <sz val="11"/>
        <color indexed="8"/>
        <rFont val="游ゴシック"/>
        <family val="3"/>
        <charset val="128"/>
      </rPr>
      <t>感染性胃腸炎</t>
    </r>
  </si>
  <si>
    <r>
      <rPr>
        <sz val="11"/>
        <color indexed="8"/>
        <rFont val="游ゴシック"/>
        <family val="3"/>
        <charset val="128"/>
      </rPr>
      <t>水痘</t>
    </r>
  </si>
  <si>
    <r>
      <rPr>
        <sz val="11"/>
        <color indexed="8"/>
        <rFont val="游ゴシック"/>
        <family val="3"/>
        <charset val="128"/>
      </rPr>
      <t>手足口病</t>
    </r>
  </si>
  <si>
    <r>
      <rPr>
        <sz val="11"/>
        <color indexed="8"/>
        <rFont val="游ゴシック"/>
        <family val="3"/>
        <charset val="128"/>
      </rPr>
      <t>伝染性紅斑</t>
    </r>
  </si>
  <si>
    <r>
      <rPr>
        <sz val="11"/>
        <color indexed="8"/>
        <rFont val="游ゴシック"/>
        <family val="3"/>
        <charset val="128"/>
      </rPr>
      <t>ヘルパンギーナ</t>
    </r>
  </si>
  <si>
    <r>
      <rPr>
        <sz val="11"/>
        <color indexed="8"/>
        <rFont val="游ゴシック"/>
        <family val="3"/>
        <charset val="128"/>
      </rPr>
      <t>流行性耳下腺炎</t>
    </r>
  </si>
  <si>
    <r>
      <rPr>
        <sz val="11"/>
        <color indexed="8"/>
        <rFont val="游ゴシック"/>
        <family val="3"/>
        <charset val="128"/>
      </rPr>
      <t>急性出血性結膜炎</t>
    </r>
  </si>
  <si>
    <r>
      <rPr>
        <sz val="11"/>
        <color indexed="8"/>
        <rFont val="游ゴシック"/>
        <family val="3"/>
        <charset val="128"/>
      </rPr>
      <t>流行性角結膜炎</t>
    </r>
  </si>
  <si>
    <r>
      <rPr>
        <sz val="11"/>
        <color indexed="8"/>
        <rFont val="游ゴシック"/>
        <family val="3"/>
        <charset val="128"/>
      </rPr>
      <t>細菌性髄膜炎</t>
    </r>
  </si>
  <si>
    <r>
      <rPr>
        <sz val="11"/>
        <color indexed="8"/>
        <rFont val="游ゴシック"/>
        <family val="3"/>
        <charset val="128"/>
      </rPr>
      <t>無菌性髄膜炎</t>
    </r>
  </si>
  <si>
    <r>
      <rPr>
        <sz val="11"/>
        <color indexed="8"/>
        <rFont val="游ゴシック"/>
        <family val="3"/>
        <charset val="128"/>
      </rPr>
      <t>マイコプラズマ肺炎</t>
    </r>
  </si>
  <si>
    <r>
      <rPr>
        <sz val="11"/>
        <color indexed="8"/>
        <rFont val="游ゴシック"/>
        <family val="3"/>
        <charset val="128"/>
      </rPr>
      <t>クラミジア肺炎</t>
    </r>
  </si>
  <si>
    <r>
      <rPr>
        <sz val="11"/>
        <color indexed="8"/>
        <rFont val="游ゴシック"/>
        <family val="3"/>
        <charset val="128"/>
      </rPr>
      <t>感染性胃腸炎（ロタウイルス）</t>
    </r>
  </si>
  <si>
    <r>
      <rPr>
        <sz val="11"/>
        <color indexed="8"/>
        <rFont val="游ゴシック"/>
        <family val="3"/>
        <charset val="128"/>
      </rPr>
      <t>シーズン</t>
    </r>
    <r>
      <rPr>
        <sz val="11"/>
        <color indexed="8"/>
        <rFont val="游ゴシック"/>
        <family val="3"/>
        <charset val="128"/>
      </rPr>
      <t>別の報告数合計</t>
    </r>
    <rPh sb="4" eb="5">
      <t>ベツ</t>
    </rPh>
    <rPh sb="6" eb="8">
      <t>ホウコク</t>
    </rPh>
    <rPh sb="8" eb="9">
      <t>スウ</t>
    </rPh>
    <rPh sb="9" eb="11">
      <t>ゴウケイ</t>
    </rPh>
    <phoneticPr fontId="5"/>
  </si>
  <si>
    <t>2歳</t>
    <rPh sb="1" eb="2">
      <t>サイ</t>
    </rPh>
    <phoneticPr fontId="4"/>
  </si>
  <si>
    <t>3歳</t>
    <rPh sb="1" eb="2">
      <t>サイ</t>
    </rPh>
    <phoneticPr fontId="4"/>
  </si>
  <si>
    <t>4歳</t>
    <rPh sb="1" eb="2">
      <t>サイ</t>
    </rPh>
    <phoneticPr fontId="4"/>
  </si>
  <si>
    <t>5歳</t>
    <rPh sb="1" eb="2">
      <t>サイ</t>
    </rPh>
    <phoneticPr fontId="4"/>
  </si>
  <si>
    <t>6歳</t>
    <rPh sb="1" eb="2">
      <t>サイ</t>
    </rPh>
    <phoneticPr fontId="4"/>
  </si>
  <si>
    <t>7歳</t>
    <rPh sb="1" eb="2">
      <t>サイ</t>
    </rPh>
    <phoneticPr fontId="4"/>
  </si>
  <si>
    <t>8歳</t>
    <rPh sb="1" eb="2">
      <t>サイ</t>
    </rPh>
    <phoneticPr fontId="4"/>
  </si>
  <si>
    <t>9歳</t>
    <rPh sb="1" eb="2">
      <t>サイ</t>
    </rPh>
    <phoneticPr fontId="4"/>
  </si>
  <si>
    <t>10～14歳</t>
  </si>
  <si>
    <t>10～14歳</t>
    <rPh sb="5" eb="6">
      <t>サイ</t>
    </rPh>
    <phoneticPr fontId="5"/>
  </si>
  <si>
    <t>15～19歳</t>
  </si>
  <si>
    <t>15～19歳</t>
    <phoneticPr fontId="5"/>
  </si>
  <si>
    <t>２歳</t>
  </si>
  <si>
    <t>３歳</t>
  </si>
  <si>
    <t>４歳</t>
  </si>
  <si>
    <t>５歳</t>
  </si>
  <si>
    <t>６歳</t>
  </si>
  <si>
    <t>７歳</t>
  </si>
  <si>
    <t>８歳</t>
  </si>
  <si>
    <t>９歳</t>
  </si>
  <si>
    <t>0歳</t>
  </si>
  <si>
    <t>0歳</t>
    <phoneticPr fontId="5"/>
  </si>
  <si>
    <t>30～34歳</t>
  </si>
  <si>
    <t>30～34歳</t>
    <phoneticPr fontId="5"/>
  </si>
  <si>
    <t>35～39歳</t>
  </si>
  <si>
    <t>35～39歳</t>
    <phoneticPr fontId="5"/>
  </si>
  <si>
    <t>40～44歳</t>
  </si>
  <si>
    <t>40～44歳</t>
    <phoneticPr fontId="5"/>
  </si>
  <si>
    <t>45～49歳</t>
  </si>
  <si>
    <t>45～49歳</t>
    <phoneticPr fontId="5"/>
  </si>
  <si>
    <t>50～54歳</t>
  </si>
  <si>
    <t>50～54歳</t>
    <phoneticPr fontId="5"/>
  </si>
  <si>
    <t>55～59歳</t>
  </si>
  <si>
    <t>55～59歳</t>
    <phoneticPr fontId="5"/>
  </si>
  <si>
    <t>60～64歳</t>
  </si>
  <si>
    <t>60～64歳</t>
    <phoneticPr fontId="5"/>
  </si>
  <si>
    <t>65～69歳</t>
  </si>
  <si>
    <t>65～69歳</t>
    <phoneticPr fontId="5"/>
  </si>
  <si>
    <t>25～29歳</t>
  </si>
  <si>
    <t>25～29歳</t>
    <phoneticPr fontId="5"/>
  </si>
  <si>
    <t>20～24歳</t>
  </si>
  <si>
    <t>20～24歳</t>
    <phoneticPr fontId="5"/>
  </si>
  <si>
    <t>10～14歳</t>
    <phoneticPr fontId="5"/>
  </si>
  <si>
    <t>5～9歳</t>
  </si>
  <si>
    <t>5～9歳</t>
    <phoneticPr fontId="5"/>
  </si>
  <si>
    <t>1～4歳</t>
  </si>
  <si>
    <t>1～4歳</t>
    <phoneticPr fontId="5"/>
  </si>
  <si>
    <t>20～29歳</t>
  </si>
  <si>
    <t>20～29歳</t>
    <phoneticPr fontId="5"/>
  </si>
  <si>
    <t>30～39歳</t>
  </si>
  <si>
    <t>30～39歳</t>
    <phoneticPr fontId="5"/>
  </si>
  <si>
    <t>40～49歳</t>
  </si>
  <si>
    <t>40～49歳</t>
    <phoneticPr fontId="5"/>
  </si>
  <si>
    <t>50～59歳</t>
  </si>
  <si>
    <t>50～59歳</t>
    <phoneticPr fontId="5"/>
  </si>
  <si>
    <t>60～69歳</t>
  </si>
  <si>
    <t>60～69歳</t>
    <phoneticPr fontId="5"/>
  </si>
  <si>
    <t>6ヶ月未満</t>
    <rPh sb="2" eb="3">
      <t>ゲツ</t>
    </rPh>
    <rPh sb="3" eb="5">
      <t>ミマン</t>
    </rPh>
    <phoneticPr fontId="4"/>
  </si>
  <si>
    <t>12ヶ月未満</t>
    <rPh sb="3" eb="4">
      <t>ゲツ</t>
    </rPh>
    <rPh sb="4" eb="6">
      <t>ミマン</t>
    </rPh>
    <phoneticPr fontId="4"/>
  </si>
  <si>
    <t>20歳以上</t>
    <rPh sb="3" eb="5">
      <t>イジョウ</t>
    </rPh>
    <phoneticPr fontId="5"/>
  </si>
  <si>
    <r>
      <rPr>
        <sz val="14"/>
        <color indexed="8"/>
        <rFont val="游ゴシック"/>
        <family val="3"/>
        <charset val="128"/>
      </rPr>
      <t>ＲＳウイルス</t>
    </r>
    <phoneticPr fontId="5"/>
  </si>
  <si>
    <t>週初日</t>
    <rPh sb="0" eb="1">
      <t>シュウ</t>
    </rPh>
    <rPh sb="1" eb="3">
      <t>ショニチ</t>
    </rPh>
    <phoneticPr fontId="5"/>
  </si>
  <si>
    <t>週終日</t>
    <rPh sb="0" eb="1">
      <t>シュウ</t>
    </rPh>
    <rPh sb="1" eb="3">
      <t>シュウジツ</t>
    </rPh>
    <phoneticPr fontId="5"/>
  </si>
  <si>
    <r>
      <rPr>
        <sz val="14"/>
        <color indexed="8"/>
        <rFont val="游ゴシック"/>
        <family val="3"/>
        <charset val="128"/>
      </rPr>
      <t>咽頭結膜熱</t>
    </r>
    <rPh sb="0" eb="2">
      <t>イントウ</t>
    </rPh>
    <rPh sb="2" eb="5">
      <t>ケツマクネツ</t>
    </rPh>
    <phoneticPr fontId="5"/>
  </si>
  <si>
    <r>
      <rPr>
        <sz val="14"/>
        <color indexed="8"/>
        <rFont val="游ゴシック"/>
        <family val="3"/>
        <charset val="128"/>
      </rPr>
      <t>Ａ群溶血性レンサ球菌咽頭炎</t>
    </r>
    <rPh sb="1" eb="2">
      <t>グン</t>
    </rPh>
    <rPh sb="2" eb="5">
      <t>ヨウケツセイ</t>
    </rPh>
    <rPh sb="8" eb="13">
      <t>キュウキンイントウエン</t>
    </rPh>
    <phoneticPr fontId="5"/>
  </si>
  <si>
    <r>
      <rPr>
        <sz val="14"/>
        <color indexed="8"/>
        <rFont val="游ゴシック"/>
        <family val="3"/>
        <charset val="128"/>
      </rPr>
      <t>感染性胃腸炎</t>
    </r>
    <rPh sb="0" eb="3">
      <t>カンセンセイ</t>
    </rPh>
    <rPh sb="3" eb="6">
      <t>イチョウエン</t>
    </rPh>
    <phoneticPr fontId="5"/>
  </si>
  <si>
    <r>
      <rPr>
        <sz val="14"/>
        <color indexed="8"/>
        <rFont val="游ゴシック"/>
        <family val="3"/>
        <charset val="128"/>
      </rPr>
      <t>水痘</t>
    </r>
    <rPh sb="0" eb="2">
      <t>スイトウ</t>
    </rPh>
    <phoneticPr fontId="5"/>
  </si>
  <si>
    <r>
      <rPr>
        <sz val="14"/>
        <color indexed="8"/>
        <rFont val="游ゴシック"/>
        <family val="3"/>
        <charset val="128"/>
      </rPr>
      <t>手足口病</t>
    </r>
    <rPh sb="0" eb="2">
      <t>テアシ</t>
    </rPh>
    <rPh sb="2" eb="3">
      <t>クチ</t>
    </rPh>
    <rPh sb="3" eb="4">
      <t>ビョウ</t>
    </rPh>
    <phoneticPr fontId="5"/>
  </si>
  <si>
    <r>
      <rPr>
        <sz val="14"/>
        <color indexed="8"/>
        <rFont val="游ゴシック"/>
        <family val="3"/>
        <charset val="128"/>
      </rPr>
      <t>伝染性紅斑</t>
    </r>
    <rPh sb="0" eb="3">
      <t>デンセンセイ</t>
    </rPh>
    <rPh sb="3" eb="5">
      <t>コウハン</t>
    </rPh>
    <phoneticPr fontId="5"/>
  </si>
  <si>
    <r>
      <rPr>
        <sz val="14"/>
        <color indexed="8"/>
        <rFont val="游ゴシック"/>
        <family val="3"/>
        <charset val="128"/>
      </rPr>
      <t>突発性発疹</t>
    </r>
    <rPh sb="0" eb="3">
      <t>トッパツセイ</t>
    </rPh>
    <rPh sb="3" eb="5">
      <t>ホッシン</t>
    </rPh>
    <phoneticPr fontId="5"/>
  </si>
  <si>
    <r>
      <rPr>
        <sz val="14"/>
        <color indexed="8"/>
        <rFont val="游ゴシック"/>
        <family val="3"/>
        <charset val="128"/>
      </rPr>
      <t>ヘルパンギーナ</t>
    </r>
    <phoneticPr fontId="5"/>
  </si>
  <si>
    <r>
      <rPr>
        <sz val="14"/>
        <color indexed="8"/>
        <rFont val="游ゴシック"/>
        <family val="3"/>
        <charset val="128"/>
      </rPr>
      <t>流行性耳下腺炎</t>
    </r>
    <rPh sb="0" eb="3">
      <t>リュウコウセイ</t>
    </rPh>
    <rPh sb="3" eb="7">
      <t>ジカセンエン</t>
    </rPh>
    <phoneticPr fontId="5"/>
  </si>
  <si>
    <r>
      <rPr>
        <sz val="14"/>
        <color indexed="8"/>
        <rFont val="游ゴシック"/>
        <family val="3"/>
        <charset val="128"/>
      </rPr>
      <t>急性出血性結膜炎</t>
    </r>
    <rPh sb="0" eb="2">
      <t>キュウセイ</t>
    </rPh>
    <rPh sb="2" eb="5">
      <t>シュッケツセイ</t>
    </rPh>
    <rPh sb="5" eb="7">
      <t>ケツマク</t>
    </rPh>
    <rPh sb="7" eb="8">
      <t>エン</t>
    </rPh>
    <phoneticPr fontId="5"/>
  </si>
  <si>
    <r>
      <rPr>
        <sz val="14"/>
        <color indexed="8"/>
        <rFont val="游ゴシック"/>
        <family val="3"/>
        <charset val="128"/>
      </rPr>
      <t>流行性角結膜炎</t>
    </r>
    <rPh sb="0" eb="3">
      <t>リュウコウセイ</t>
    </rPh>
    <rPh sb="3" eb="7">
      <t>カクケツマクエン</t>
    </rPh>
    <phoneticPr fontId="5"/>
  </si>
  <si>
    <r>
      <rPr>
        <sz val="14"/>
        <color indexed="8"/>
        <rFont val="游ゴシック"/>
        <family val="3"/>
        <charset val="128"/>
      </rPr>
      <t>細菌性髄膜炎</t>
    </r>
    <rPh sb="0" eb="6">
      <t>サイキンセイズイマクエン</t>
    </rPh>
    <phoneticPr fontId="5"/>
  </si>
  <si>
    <r>
      <rPr>
        <sz val="14"/>
        <color indexed="8"/>
        <rFont val="游ゴシック"/>
        <family val="3"/>
        <charset val="128"/>
      </rPr>
      <t>無菌性髄膜炎</t>
    </r>
    <rPh sb="0" eb="6">
      <t>ムキンセイズイマクエン</t>
    </rPh>
    <phoneticPr fontId="5"/>
  </si>
  <si>
    <r>
      <rPr>
        <sz val="14"/>
        <color indexed="8"/>
        <rFont val="游ゴシック"/>
        <family val="3"/>
        <charset val="128"/>
      </rPr>
      <t>マイコプラズマ肺炎</t>
    </r>
    <rPh sb="7" eb="9">
      <t>ハイエン</t>
    </rPh>
    <phoneticPr fontId="5"/>
  </si>
  <si>
    <r>
      <rPr>
        <sz val="14"/>
        <color indexed="8"/>
        <rFont val="游ゴシック"/>
        <family val="3"/>
        <charset val="128"/>
      </rPr>
      <t>クラミジア肺炎</t>
    </r>
    <rPh sb="5" eb="7">
      <t>ハイエン</t>
    </rPh>
    <phoneticPr fontId="5"/>
  </si>
  <si>
    <r>
      <rPr>
        <sz val="14"/>
        <color indexed="8"/>
        <rFont val="游ゴシック"/>
        <family val="3"/>
        <charset val="128"/>
      </rPr>
      <t>感染性胃腸炎（ロタウイルス）</t>
    </r>
    <rPh sb="0" eb="6">
      <t>カンセンセイイチョウエン</t>
    </rPh>
    <phoneticPr fontId="5"/>
  </si>
  <si>
    <t>令和3年</t>
    <phoneticPr fontId="4"/>
  </si>
  <si>
    <r>
      <t>2020</t>
    </r>
    <r>
      <rPr>
        <sz val="11"/>
        <color indexed="8"/>
        <rFont val="游ゴシック"/>
        <family val="3"/>
        <charset val="128"/>
      </rPr>
      <t>年</t>
    </r>
    <rPh sb="4" eb="5">
      <t>ネン</t>
    </rPh>
    <phoneticPr fontId="5"/>
  </si>
  <si>
    <r>
      <t>4</t>
    </r>
    <r>
      <rPr>
        <sz val="11"/>
        <color theme="1"/>
        <rFont val="ＭＳ ゴシック"/>
        <family val="3"/>
        <charset val="128"/>
      </rPr>
      <t>歳以上</t>
    </r>
    <rPh sb="1" eb="2">
      <t>サイ</t>
    </rPh>
    <rPh sb="2" eb="4">
      <t>イジョウ</t>
    </rPh>
    <phoneticPr fontId="4"/>
  </si>
  <si>
    <t>トータル</t>
    <phoneticPr fontId="5"/>
  </si>
  <si>
    <r>
      <t>1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4</t>
    </r>
    <r>
      <rPr>
        <sz val="11"/>
        <color theme="1"/>
        <rFont val="Yu Gothic"/>
        <family val="2"/>
        <charset val="128"/>
      </rPr>
      <t>歳</t>
    </r>
    <rPh sb="3" eb="4">
      <t>サイ</t>
    </rPh>
    <phoneticPr fontId="4"/>
  </si>
  <si>
    <r>
      <t>0</t>
    </r>
    <r>
      <rPr>
        <sz val="11"/>
        <color theme="1"/>
        <rFont val="Yu Gothic"/>
        <family val="2"/>
        <charset val="128"/>
      </rPr>
      <t>歳</t>
    </r>
    <rPh sb="1" eb="2">
      <t>サイ</t>
    </rPh>
    <phoneticPr fontId="4"/>
  </si>
  <si>
    <r>
      <t>5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9</t>
    </r>
    <r>
      <rPr>
        <sz val="11"/>
        <color theme="1"/>
        <rFont val="ＭＳ Ｐゴシック"/>
        <family val="2"/>
        <charset val="128"/>
      </rPr>
      <t>歳</t>
    </r>
    <rPh sb="3" eb="4">
      <t>サイ</t>
    </rPh>
    <phoneticPr fontId="4"/>
  </si>
  <si>
    <r>
      <t>10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14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</si>
  <si>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15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19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</si>
  <si>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20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29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</si>
  <si>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30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39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</si>
  <si>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40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49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</si>
  <si>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50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59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</si>
  <si>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60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Ph sb="2" eb="3">
      <t>サイ</t>
    </rPh>
    <phoneticPr fontId="4"/>
  </si>
  <si>
    <t>～</t>
    <phoneticPr fontId="5"/>
  </si>
  <si>
    <t xml:space="preserve">) </t>
    <phoneticPr fontId="5"/>
  </si>
  <si>
    <t>週 (</t>
    <rPh sb="0" eb="1">
      <t>シュウ</t>
    </rPh>
    <phoneticPr fontId="5"/>
  </si>
  <si>
    <t>↑当該週を入力</t>
    <rPh sb="1" eb="3">
      <t>トウガイ</t>
    </rPh>
    <rPh sb="3" eb="4">
      <t>シュウ</t>
    </rPh>
    <rPh sb="5" eb="7">
      <t>ニュウリョク</t>
    </rPh>
    <phoneticPr fontId="5"/>
  </si>
  <si>
    <t>令和4年</t>
    <phoneticPr fontId="4"/>
  </si>
  <si>
    <r>
      <t>2021年</t>
    </r>
    <r>
      <rPr>
        <sz val="11"/>
        <color indexed="8"/>
        <rFont val="游ゴシック"/>
        <family val="3"/>
        <charset val="128"/>
      </rPr>
      <t/>
    </r>
    <rPh sb="4" eb="5">
      <t>ネン</t>
    </rPh>
    <phoneticPr fontId="5"/>
  </si>
  <si>
    <r>
      <t>2022年</t>
    </r>
    <r>
      <rPr>
        <sz val="11"/>
        <color indexed="8"/>
        <rFont val="游ゴシック"/>
        <family val="3"/>
        <charset val="128"/>
      </rPr>
      <t/>
    </r>
    <rPh sb="4" eb="5">
      <t>ネン</t>
    </rPh>
    <phoneticPr fontId="5"/>
  </si>
  <si>
    <t>突発性発疹</t>
    <rPh sb="3" eb="5">
      <t>ホッシン</t>
    </rPh>
    <phoneticPr fontId="5"/>
  </si>
  <si>
    <r>
      <rPr>
        <sz val="11"/>
        <color indexed="8"/>
        <rFont val="游ゴシック"/>
        <family val="3"/>
        <charset val="128"/>
        <scheme val="minor"/>
      </rPr>
      <t>疾病名</t>
    </r>
    <rPh sb="0" eb="2">
      <t>シッペイ</t>
    </rPh>
    <rPh sb="2" eb="3">
      <t>メイ</t>
    </rPh>
    <phoneticPr fontId="3"/>
  </si>
  <si>
    <r>
      <rPr>
        <sz val="11"/>
        <color indexed="8"/>
        <rFont val="游ゴシック"/>
        <family val="3"/>
        <charset val="128"/>
        <scheme val="minor"/>
      </rPr>
      <t>保健所等＼週</t>
    </r>
    <rPh sb="0" eb="2">
      <t>ホケン</t>
    </rPh>
    <rPh sb="2" eb="3">
      <t>ショ</t>
    </rPh>
    <rPh sb="3" eb="4">
      <t>トウ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</si>
  <si>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合計</t>
    </r>
    <rPh sb="0" eb="2">
      <t>ゴウケイ</t>
    </rPh>
    <phoneticPr fontId="3"/>
  </si>
  <si>
    <r>
      <rPr>
        <sz val="11"/>
        <color indexed="8"/>
        <rFont val="游ゴシック"/>
        <family val="3"/>
        <charset val="128"/>
        <scheme val="minor"/>
      </rPr>
      <t>インフルエンザ</t>
    </r>
    <phoneticPr fontId="3"/>
  </si>
  <si>
    <r>
      <rPr>
        <sz val="11"/>
        <color indexed="8"/>
        <rFont val="游ゴシック"/>
        <family val="3"/>
        <charset val="128"/>
        <scheme val="minor"/>
      </rPr>
      <t>北部</t>
    </r>
  </si>
  <si>
    <r>
      <rPr>
        <sz val="11"/>
        <color indexed="8"/>
        <rFont val="游ゴシック"/>
        <family val="3"/>
        <charset val="128"/>
        <scheme val="minor"/>
      </rPr>
      <t>（報告数）</t>
    </r>
    <phoneticPr fontId="2"/>
  </si>
  <si>
    <r>
      <rPr>
        <sz val="11"/>
        <color indexed="8"/>
        <rFont val="游ゴシック"/>
        <family val="3"/>
        <charset val="128"/>
        <scheme val="minor"/>
      </rPr>
      <t>中部</t>
    </r>
  </si>
  <si>
    <r>
      <rPr>
        <sz val="11"/>
        <color indexed="8"/>
        <rFont val="游ゴシック"/>
        <family val="3"/>
        <charset val="128"/>
        <scheme val="minor"/>
      </rPr>
      <t>那覇市</t>
    </r>
  </si>
  <si>
    <r>
      <rPr>
        <sz val="11"/>
        <color indexed="8"/>
        <rFont val="游ゴシック"/>
        <family val="3"/>
        <charset val="128"/>
        <scheme val="minor"/>
      </rPr>
      <t>南部</t>
    </r>
  </si>
  <si>
    <r>
      <rPr>
        <sz val="11"/>
        <color indexed="8"/>
        <rFont val="游ゴシック"/>
        <family val="3"/>
        <charset val="128"/>
        <scheme val="minor"/>
      </rPr>
      <t>宮古</t>
    </r>
  </si>
  <si>
    <r>
      <rPr>
        <sz val="11"/>
        <color indexed="8"/>
        <rFont val="游ゴシック"/>
        <family val="3"/>
        <charset val="128"/>
        <scheme val="minor"/>
      </rPr>
      <t>八重山</t>
    </r>
  </si>
  <si>
    <r>
      <rPr>
        <sz val="11"/>
        <color indexed="8"/>
        <rFont val="游ゴシック"/>
        <family val="3"/>
        <charset val="128"/>
        <scheme val="minor"/>
      </rPr>
      <t>沖縄県</t>
    </r>
    <rPh sb="0" eb="3">
      <t>オキナワケン</t>
    </rPh>
    <phoneticPr fontId="2"/>
  </si>
  <si>
    <r>
      <rPr>
        <sz val="11"/>
        <color indexed="8"/>
        <rFont val="游ゴシック"/>
        <family val="3"/>
        <charset val="128"/>
        <scheme val="minor"/>
      </rPr>
      <t>全国</t>
    </r>
    <rPh sb="0" eb="2">
      <t>ゼンコク</t>
    </rPh>
    <phoneticPr fontId="2"/>
  </si>
  <si>
    <r>
      <rPr>
        <sz val="11"/>
        <color indexed="8"/>
        <rFont val="游ゴシック"/>
        <family val="3"/>
        <charset val="128"/>
        <scheme val="minor"/>
      </rPr>
      <t>（定点あたり報告数）</t>
    </r>
    <phoneticPr fontId="2"/>
  </si>
  <si>
    <r>
      <rPr>
        <sz val="11"/>
        <color indexed="8"/>
        <rFont val="游ゴシック"/>
        <family val="3"/>
        <charset val="128"/>
        <scheme val="minor"/>
      </rPr>
      <t>警報（30以上。終息基準値は10未満）</t>
    </r>
    <rPh sb="0" eb="2">
      <t>ケイホウ</t>
    </rPh>
    <rPh sb="5" eb="7">
      <t>イジョウ</t>
    </rPh>
    <rPh sb="8" eb="10">
      <t>シュウソク</t>
    </rPh>
    <rPh sb="10" eb="13">
      <t>キジュンチ</t>
    </rPh>
    <rPh sb="16" eb="18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</si>
  <si>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注意報(10以上)</t>
    </r>
    <rPh sb="0" eb="3">
      <t>チュウイホウ</t>
    </rPh>
    <rPh sb="6" eb="8">
      <t>イジョウ</t>
    </rPh>
    <phoneticPr fontId="3"/>
  </si>
  <si>
    <r>
      <t>RS</t>
    </r>
    <r>
      <rPr>
        <sz val="11"/>
        <color indexed="8"/>
        <rFont val="游ゴシック"/>
        <family val="3"/>
        <charset val="128"/>
        <scheme val="minor"/>
      </rPr>
      <t>ウイルス感染症</t>
    </r>
    <rPh sb="6" eb="9">
      <t>カンセンショウ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</si>
  <si>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咽頭結膜熱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</si>
  <si>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警報（3以上。終息基準値は1未満）</t>
    </r>
    <rPh sb="0" eb="2">
      <t>ケイホウ</t>
    </rPh>
    <rPh sb="4" eb="6">
      <t>イジョウ</t>
    </rPh>
    <rPh sb="7" eb="9">
      <t>シュウソク</t>
    </rPh>
    <phoneticPr fontId="3"/>
  </si>
  <si>
    <r>
      <t>A</t>
    </r>
    <r>
      <rPr>
        <sz val="11"/>
        <color indexed="8"/>
        <rFont val="游ゴシック"/>
        <family val="3"/>
        <charset val="128"/>
        <scheme val="minor"/>
      </rPr>
      <t>群溶血性レンサ球菌咽頭炎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</si>
  <si>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警報（8以上。終息基準値は4未満）</t>
    </r>
    <rPh sb="0" eb="2">
      <t>ケイホウ</t>
    </rPh>
    <rPh sb="4" eb="6">
      <t>イジョウ</t>
    </rPh>
    <rPh sb="7" eb="9">
      <t>シュウソク</t>
    </rPh>
    <phoneticPr fontId="3"/>
  </si>
  <si>
    <r>
      <rPr>
        <sz val="11"/>
        <color indexed="8"/>
        <rFont val="游ゴシック"/>
        <family val="3"/>
        <charset val="128"/>
        <scheme val="minor"/>
      </rPr>
      <t>感染性胃腸炎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</si>
  <si>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警報（20以上。終息基準値は10未満）</t>
    </r>
    <rPh sb="0" eb="2">
      <t>ケイホウ</t>
    </rPh>
    <rPh sb="5" eb="7">
      <t>イジョウ</t>
    </rPh>
    <rPh sb="8" eb="10">
      <t>シュウソク</t>
    </rPh>
    <rPh sb="10" eb="13">
      <t>キジュンチ</t>
    </rPh>
    <rPh sb="16" eb="18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</si>
  <si>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水痘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</si>
  <si>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警報（2以上。終息基準値は1未満）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</si>
  <si>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注意報（1以上）</t>
    </r>
    <rPh sb="0" eb="3">
      <t>チュウイホウ</t>
    </rPh>
    <rPh sb="5" eb="7">
      <t>イジョウ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</si>
  <si>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手足口病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</si>
  <si>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警報（5以上。終息基準値は2未満）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</si>
  <si>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伝染性紅斑</t>
    </r>
    <rPh sb="3" eb="5">
      <t>コウハン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</si>
  <si>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（定点あたり報告数）</t>
    </r>
  </si>
  <si>
    <r>
      <rPr>
        <sz val="11"/>
        <color indexed="8"/>
        <rFont val="游ゴシック"/>
        <family val="3"/>
        <charset val="128"/>
        <scheme val="minor"/>
      </rPr>
      <t>突発性発疹</t>
    </r>
    <phoneticPr fontId="3"/>
  </si>
  <si>
    <r>
      <rPr>
        <sz val="11"/>
        <color indexed="8"/>
        <rFont val="游ゴシック"/>
        <family val="3"/>
        <charset val="128"/>
        <scheme val="minor"/>
      </rPr>
      <t>（報告数）</t>
    </r>
  </si>
  <si>
    <r>
      <rPr>
        <sz val="11"/>
        <color indexed="8"/>
        <rFont val="游ゴシック"/>
        <family val="3"/>
        <charset val="128"/>
        <scheme val="minor"/>
      </rPr>
      <t>ヘルパンギーナ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</si>
  <si>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警報（6以上。終息基準値は2未満）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</si>
  <si>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流行性耳下腺炎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</si>
  <si>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警報（6以上。終息基準値は2未満）</t>
    </r>
    <rPh sb="0" eb="2">
      <t>ケイホウ</t>
    </rPh>
    <rPh sb="4" eb="6">
      <t>イジョウ</t>
    </rPh>
    <rPh sb="7" eb="12">
      <t>シュウソクキジュンチ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</si>
  <si>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注意報（3以上）</t>
    </r>
    <rPh sb="0" eb="3">
      <t>チュウイホウ</t>
    </rPh>
    <rPh sb="5" eb="7">
      <t>イジョウ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</si>
  <si>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急性出血性結膜炎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</si>
  <si>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警報（1以上。終息基準値は0.1未満）</t>
    </r>
    <rPh sb="0" eb="2">
      <t>ケイホウ</t>
    </rPh>
    <rPh sb="4" eb="6">
      <t>イジョウ</t>
    </rPh>
    <rPh sb="7" eb="12">
      <t>シュウソクキジュンチ</t>
    </rPh>
    <phoneticPr fontId="3"/>
  </si>
  <si>
    <r>
      <rPr>
        <sz val="11"/>
        <color indexed="8"/>
        <rFont val="游ゴシック"/>
        <family val="3"/>
        <charset val="128"/>
        <scheme val="minor"/>
      </rPr>
      <t>流行性角結膜炎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</si>
  <si>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警報（8以上。終息基準値は4未満）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</si>
  <si>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細菌性髄膜炎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</si>
  <si>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無菌性髄膜炎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</si>
  <si>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マイコプラズマ肺炎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</si>
  <si>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クラミジア肺炎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</si>
  <si>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感染性胃腸炎（ロタウイルス）</t>
    </r>
    <rPh sb="0" eb="3">
      <t>カンセンセイ</t>
    </rPh>
    <rPh sb="3" eb="6">
      <t>イチョウエン</t>
    </rPh>
    <phoneticPr fontId="3"/>
  </si>
  <si>
    <r>
      <t>2023</t>
    </r>
    <r>
      <rPr>
        <sz val="11"/>
        <color theme="1"/>
        <rFont val="ＭＳ ゴシック"/>
        <family val="3"/>
        <charset val="128"/>
      </rPr>
      <t>年</t>
    </r>
    <rPh sb="4" eb="5">
      <t>ネン</t>
    </rPh>
    <phoneticPr fontId="5"/>
  </si>
  <si>
    <t>週別疾病別患者数・定点数</t>
    <rPh sb="0" eb="1">
      <t>シュウ</t>
    </rPh>
    <rPh sb="1" eb="2">
      <t>シュウベツ</t>
    </rPh>
    <rPh sb="2" eb="4">
      <t>シッペイ</t>
    </rPh>
    <rPh sb="4" eb="5">
      <t>ベツ</t>
    </rPh>
    <rPh sb="5" eb="8">
      <t>カンジャスウ</t>
    </rPh>
    <rPh sb="9" eb="11">
      <t>テイテン</t>
    </rPh>
    <rPh sb="11" eb="12">
      <t>カズ</t>
    </rPh>
    <phoneticPr fontId="3"/>
  </si>
  <si>
    <r>
      <rPr>
        <sz val="11"/>
        <color indexed="8"/>
        <rFont val="游ゴシック"/>
        <family val="3"/>
        <charset val="128"/>
        <scheme val="minor"/>
      </rPr>
      <t>伝染性</t>
    </r>
    <r>
      <rPr>
        <sz val="11"/>
        <color theme="1"/>
        <rFont val="游ゴシック"/>
        <family val="3"/>
        <charset val="128"/>
        <scheme val="minor"/>
      </rPr>
      <t>紅斑</t>
    </r>
    <rPh sb="3" eb="5">
      <t>コウハン</t>
    </rPh>
    <phoneticPr fontId="3"/>
  </si>
  <si>
    <t>COVID-19</t>
    <phoneticPr fontId="3"/>
  </si>
  <si>
    <t>COVID-19</t>
    <phoneticPr fontId="5"/>
  </si>
  <si>
    <t>COVID-19※</t>
    <phoneticPr fontId="5"/>
  </si>
  <si>
    <t>↑データ確認日を入力</t>
    <rPh sb="4" eb="6">
      <t>カクニン</t>
    </rPh>
    <rPh sb="6" eb="7">
      <t>ビ</t>
    </rPh>
    <rPh sb="8" eb="10">
      <t>ニュウリョク</t>
    </rPh>
    <phoneticPr fontId="5"/>
  </si>
  <si>
    <t>第</t>
    <rPh sb="0" eb="1">
      <t>ダイ</t>
    </rPh>
    <phoneticPr fontId="5"/>
  </si>
  <si>
    <t>令和5年</t>
  </si>
  <si>
    <r>
      <t>2024</t>
    </r>
    <r>
      <rPr>
        <sz val="11"/>
        <color theme="1"/>
        <rFont val="ＭＳ ゴシック"/>
        <family val="3"/>
        <charset val="128"/>
      </rPr>
      <t>年</t>
    </r>
    <rPh sb="4" eb="5">
      <t>ネン</t>
    </rPh>
    <phoneticPr fontId="5"/>
  </si>
  <si>
    <t>2020/21</t>
  </si>
  <si>
    <t>2021/22</t>
  </si>
  <si>
    <t>2022/23</t>
  </si>
  <si>
    <t>2023/24</t>
  </si>
  <si>
    <t>2025年</t>
    <phoneticPr fontId="5"/>
  </si>
  <si>
    <t>2025年</t>
    <rPh sb="4" eb="5">
      <t>ネン</t>
    </rPh>
    <phoneticPr fontId="2"/>
  </si>
  <si>
    <r>
      <t>2025</t>
    </r>
    <r>
      <rPr>
        <sz val="11"/>
        <color theme="1"/>
        <rFont val="ＭＳ ゴシック"/>
        <family val="3"/>
        <charset val="128"/>
      </rPr>
      <t>年</t>
    </r>
    <rPh sb="4" eb="5">
      <t>ネン</t>
    </rPh>
    <phoneticPr fontId="5"/>
  </si>
  <si>
    <r>
      <rPr>
        <sz val="11"/>
        <color indexed="8"/>
        <rFont val="游ゴシック"/>
        <family val="3"/>
        <charset val="128"/>
      </rPr>
      <t>平均報告数
（</t>
    </r>
    <r>
      <rPr>
        <sz val="11"/>
        <color indexed="8"/>
        <rFont val="Segoe UI"/>
        <family val="2"/>
      </rPr>
      <t>2025</t>
    </r>
    <r>
      <rPr>
        <sz val="11"/>
        <color indexed="8"/>
        <rFont val="游ゴシック"/>
        <family val="3"/>
        <charset val="128"/>
      </rPr>
      <t>年を除く）</t>
    </r>
    <rPh sb="0" eb="2">
      <t>ヘイキン</t>
    </rPh>
    <rPh sb="2" eb="4">
      <t>ホウコク</t>
    </rPh>
    <rPh sb="4" eb="5">
      <t>スウ</t>
    </rPh>
    <rPh sb="11" eb="12">
      <t>ネン</t>
    </rPh>
    <rPh sb="13" eb="14">
      <t>ノゾ</t>
    </rPh>
    <phoneticPr fontId="5"/>
  </si>
  <si>
    <r>
      <rPr>
        <sz val="11"/>
        <color rgb="FF000000"/>
        <rFont val="ＭＳ ゴシック"/>
        <family val="3"/>
        <charset val="128"/>
      </rPr>
      <t>平均報告数</t>
    </r>
    <r>
      <rPr>
        <sz val="11"/>
        <color rgb="FF000000"/>
        <rFont val="Segoe UI"/>
        <family val="3"/>
      </rPr>
      <t xml:space="preserve">
</t>
    </r>
    <r>
      <rPr>
        <sz val="8"/>
        <color rgb="FF000000"/>
        <rFont val="ＭＳ ゴシック"/>
        <family val="3"/>
        <charset val="128"/>
      </rPr>
      <t>（2023年～2024年）</t>
    </r>
    <rPh sb="17" eb="18">
      <t>ネン</t>
    </rPh>
    <phoneticPr fontId="5"/>
  </si>
  <si>
    <t>令和7年</t>
    <phoneticPr fontId="4"/>
  </si>
  <si>
    <t>令和6年</t>
  </si>
  <si>
    <t>2024/25</t>
  </si>
  <si>
    <t>2025/26</t>
    <phoneticPr fontId="5"/>
  </si>
  <si>
    <r>
      <rPr>
        <sz val="11"/>
        <color theme="1"/>
        <rFont val="ＭＳ ゴシック"/>
        <family val="3"/>
        <charset val="128"/>
      </rPr>
      <t>平均報告数</t>
    </r>
    <r>
      <rPr>
        <sz val="11"/>
        <color theme="1"/>
        <rFont val="Segoe UI"/>
        <family val="3"/>
      </rPr>
      <t xml:space="preserve">
</t>
    </r>
    <r>
      <rPr>
        <sz val="11"/>
        <color theme="1"/>
        <rFont val="ＭＳ ゴシック"/>
        <family val="3"/>
        <charset val="128"/>
      </rPr>
      <t>（</t>
    </r>
    <r>
      <rPr>
        <sz val="11"/>
        <color theme="1"/>
        <rFont val="Segoe UI"/>
        <family val="2"/>
      </rPr>
      <t>2025/26</t>
    </r>
    <r>
      <rPr>
        <sz val="11"/>
        <color theme="1"/>
        <rFont val="ＭＳ ゴシック"/>
        <family val="3"/>
        <charset val="128"/>
      </rPr>
      <t>を除く）</t>
    </r>
    <rPh sb="0" eb="2">
      <t>ヘイキン</t>
    </rPh>
    <rPh sb="2" eb="4">
      <t>ホウコク</t>
    </rPh>
    <rPh sb="4" eb="5">
      <t>スウ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</si>
</sst>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76" formatCode="0_);[Red]\(0\)"/>
    <numFmt numFmtId="177" formatCode="0.00_);[Red]\(0.00\)"/>
    <numFmt numFmtId="178" formatCode="#,##0_ "/>
    <numFmt numFmtId="179" formatCode="#,##0_);[Red]\(#,##0\)"/>
    <numFmt numFmtId="180" formatCode="m/d;@"/>
    <numFmt numFmtId="181" formatCode="yyyy&quot;年&quot;m&quot;月&quot;;@"/>
    <numFmt numFmtId="182" formatCode="[$-F800]dddd\,\ mmmm\ dd\,\ yyyy"/>
    <numFmt numFmtId="183" formatCode="m&quot;月&quot;"/>
    <numFmt numFmtId="184" formatCode="#,##0.00_ "/>
  </numFmts>
  <fonts count="32">
    <font>
      <sz val="11"/>
      <color theme="1"/>
      <name val="Segoe UI"/>
      <family val="2"/>
    </font>
    <font>
      <sz val="11"/>
      <color indexed="8"/>
      <name val="Segoe UI"/>
      <family val="2"/>
    </font>
    <font>
      <sz val="18"/>
      <color indexed="54"/>
      <name val="游ゴシック Light"/>
      <family val="3"/>
      <charset val="128"/>
    </font>
    <font>
      <b/>
      <sz val="15"/>
      <color indexed="54"/>
      <name val="Segoe UI"/>
      <family val="2"/>
    </font>
    <font>
      <sz val="6"/>
      <name val="Segoe UI"/>
      <family val="2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4"/>
      <color indexed="8"/>
      <name val="游ゴシック"/>
      <family val="3"/>
      <charset val="128"/>
    </font>
    <font>
      <sz val="11"/>
      <color indexed="8"/>
      <name val="游ゴシック"/>
      <family val="3"/>
      <charset val="128"/>
    </font>
    <font>
      <sz val="11"/>
      <color theme="0"/>
      <name val="Segoe UI"/>
      <family val="2"/>
    </font>
    <font>
      <sz val="14"/>
      <color theme="1"/>
      <name val="游ゴシック"/>
      <family val="3"/>
      <charset val="128"/>
    </font>
    <font>
      <sz val="11"/>
      <color theme="1"/>
      <name val="游ゴシック"/>
      <family val="3"/>
      <charset val="128"/>
    </font>
    <font>
      <sz val="11"/>
      <color rgb="FF000000"/>
      <name val="Segoe UI"/>
      <family val="2"/>
    </font>
    <font>
      <sz val="11"/>
      <color theme="1"/>
      <name val="ＭＳ ゴシック"/>
      <family val="3"/>
      <charset val="128"/>
    </font>
    <font>
      <sz val="11"/>
      <color theme="1"/>
      <name val="Segoe UI"/>
      <family val="3"/>
    </font>
    <font>
      <sz val="11"/>
      <color theme="1"/>
      <name val="Segoe UI"/>
      <family val="3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Yu Gothic"/>
      <family val="2"/>
      <charset val="128"/>
    </font>
    <font>
      <sz val="8"/>
      <color theme="1"/>
      <name val="ＭＳ Ｐゴシック"/>
      <family val="2"/>
      <charset val="128"/>
    </font>
    <font>
      <sz val="11"/>
      <color indexed="8"/>
      <name val="Segoe UI"/>
      <family val="3"/>
      <charset val="128"/>
    </font>
    <font>
      <sz val="11"/>
      <color indexed="8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color theme="0" tint="-0.14999847407452621"/>
      <name val="游ゴシック"/>
      <family val="3"/>
      <charset val="128"/>
      <scheme val="minor"/>
    </font>
    <font>
      <sz val="11"/>
      <color theme="1"/>
      <name val="Segoe UI"/>
      <family val="2"/>
    </font>
    <font>
      <sz val="11"/>
      <color rgb="FF000000"/>
      <name val="Segoe UI"/>
      <family val="3"/>
    </font>
    <font>
      <sz val="11"/>
      <color theme="1"/>
      <name val="游ゴシック Light"/>
      <family val="3"/>
      <charset val="128"/>
      <scheme val="major"/>
    </font>
    <font>
      <sz val="9"/>
      <color theme="1"/>
      <name val="Segoe UI"/>
      <family val="2"/>
    </font>
    <font>
      <sz val="9"/>
      <color theme="1"/>
      <name val="游ゴシック Light"/>
      <family val="3"/>
      <charset val="128"/>
      <scheme val="major"/>
    </font>
    <font>
      <sz val="11"/>
      <color rgb="FF000000"/>
      <name val="ＭＳ ゴシック"/>
      <family val="3"/>
      <charset val="128"/>
    </font>
    <font>
      <sz val="11"/>
      <color rgb="FF000000"/>
      <name val="Segoe UI"/>
      <family val="3"/>
      <charset val="128"/>
    </font>
    <font>
      <sz val="8"/>
      <color rgb="FF000000"/>
      <name val="ＭＳ ゴシック"/>
      <family val="3"/>
      <charset val="128"/>
    </font>
    <font>
      <sz val="11"/>
      <color rgb="FF000000"/>
      <name val="游ゴシック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E7E6E6"/>
        <bgColor rgb="FF000000"/>
      </patternFill>
    </fill>
    <fill>
      <patternFill patternType="solid">
        <fgColor theme="2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99FF"/>
        <bgColor rgb="FF000000"/>
      </patternFill>
    </fill>
  </fills>
  <borders count="2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/>
      <bottom style="dotted">
        <color auto="1"/>
      </bottom>
      <diagonal/>
    </border>
  </borders>
  <cellStyleXfs count="2">
    <xf numFmtId="0" fontId="0" fillId="0" borderId="0">
      <alignment vertical="center"/>
    </xf>
    <xf numFmtId="38" fontId="23" fillId="0" borderId="0" applyFont="0" applyFill="0" applyBorder="0" applyAlignment="0" applyProtection="0">
      <alignment vertical="center"/>
    </xf>
  </cellStyleXfs>
  <cellXfs count="172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1" xfId="0" applyBorder="1" applyAlignment="1">
      <alignment horizontal="right" vertical="center"/>
    </xf>
    <xf numFmtId="178" fontId="0" fillId="0" borderId="1" xfId="0" applyNumberFormat="1" applyBorder="1">
      <alignment vertical="center"/>
    </xf>
    <xf numFmtId="0" fontId="0" fillId="0" borderId="0" xfId="0" applyAlignment="1">
      <alignment horizontal="centerContinuous" vertical="center"/>
    </xf>
    <xf numFmtId="178" fontId="0" fillId="0" borderId="1" xfId="0" applyNumberFormat="1" applyBorder="1" applyAlignment="1">
      <alignment horizontal="center" vertical="center"/>
    </xf>
    <xf numFmtId="0" fontId="8" fillId="0" borderId="0" xfId="0" applyFont="1" applyAlignment="1">
      <alignment horizontal="centerContinuous" vertical="center"/>
    </xf>
    <xf numFmtId="0" fontId="10" fillId="0" borderId="0" xfId="0" applyFont="1">
      <alignment vertical="center"/>
    </xf>
    <xf numFmtId="14" fontId="0" fillId="0" borderId="0" xfId="0" applyNumberFormat="1">
      <alignment vertical="center"/>
    </xf>
    <xf numFmtId="0" fontId="7" fillId="0" borderId="0" xfId="0" applyFont="1">
      <alignment vertical="center"/>
    </xf>
    <xf numFmtId="0" fontId="0" fillId="0" borderId="0" xfId="0" applyAlignment="1">
      <alignment horizontal="right" vertical="center"/>
    </xf>
    <xf numFmtId="0" fontId="11" fillId="0" borderId="0" xfId="0" applyFont="1">
      <alignment vertical="center"/>
    </xf>
    <xf numFmtId="0" fontId="12" fillId="4" borderId="9" xfId="0" applyFont="1" applyFill="1" applyBorder="1">
      <alignment vertical="center"/>
    </xf>
    <xf numFmtId="0" fontId="12" fillId="0" borderId="0" xfId="0" applyFont="1">
      <alignment vertical="center"/>
    </xf>
    <xf numFmtId="0" fontId="12" fillId="4" borderId="0" xfId="0" applyFont="1" applyFill="1">
      <alignment vertical="center"/>
    </xf>
    <xf numFmtId="0" fontId="0" fillId="5" borderId="9" xfId="0" applyFill="1" applyBorder="1">
      <alignment vertical="center"/>
    </xf>
    <xf numFmtId="0" fontId="0" fillId="5" borderId="0" xfId="0" applyFill="1">
      <alignment vertical="center"/>
    </xf>
    <xf numFmtId="0" fontId="0" fillId="6" borderId="9" xfId="0" applyFill="1" applyBorder="1">
      <alignment vertical="center"/>
    </xf>
    <xf numFmtId="0" fontId="0" fillId="6" borderId="0" xfId="0" applyFill="1">
      <alignment vertical="center"/>
    </xf>
    <xf numFmtId="14" fontId="9" fillId="7" borderId="0" xfId="0" applyNumberFormat="1" applyFont="1" applyFill="1">
      <alignment vertical="center"/>
    </xf>
    <xf numFmtId="0" fontId="12" fillId="6" borderId="5" xfId="0" applyFont="1" applyFill="1" applyBorder="1">
      <alignment vertical="center"/>
    </xf>
    <xf numFmtId="0" fontId="0" fillId="4" borderId="0" xfId="0" applyFill="1">
      <alignment vertical="center"/>
    </xf>
    <xf numFmtId="0" fontId="12" fillId="8" borderId="5" xfId="0" applyFont="1" applyFill="1" applyBorder="1">
      <alignment vertical="center"/>
    </xf>
    <xf numFmtId="0" fontId="12" fillId="5" borderId="0" xfId="0" applyFont="1" applyFill="1">
      <alignment vertical="center"/>
    </xf>
    <xf numFmtId="2" fontId="0" fillId="0" borderId="0" xfId="0" applyNumberFormat="1">
      <alignment vertical="center"/>
    </xf>
    <xf numFmtId="0" fontId="15" fillId="0" borderId="1" xfId="0" applyFont="1" applyBorder="1" applyAlignment="1">
      <alignment horizontal="center" vertical="center" wrapText="1"/>
    </xf>
    <xf numFmtId="0" fontId="16" fillId="0" borderId="0" xfId="0" applyFont="1">
      <alignment vertical="center"/>
    </xf>
    <xf numFmtId="0" fontId="16" fillId="0" borderId="0" xfId="0" applyFont="1" applyAlignment="1">
      <alignment horizontal="right" vertical="center"/>
    </xf>
    <xf numFmtId="0" fontId="0" fillId="0" borderId="18" xfId="0" applyBorder="1" applyAlignment="1">
      <alignment horizontal="center" vertical="center"/>
    </xf>
    <xf numFmtId="180" fontId="0" fillId="0" borderId="0" xfId="0" applyNumberFormat="1">
      <alignment vertical="center"/>
    </xf>
    <xf numFmtId="0" fontId="18" fillId="0" borderId="0" xfId="0" applyFont="1">
      <alignment vertical="center"/>
    </xf>
    <xf numFmtId="0" fontId="13" fillId="0" borderId="0" xfId="0" applyFont="1">
      <alignment vertical="center"/>
    </xf>
    <xf numFmtId="0" fontId="19" fillId="0" borderId="1" xfId="0" applyFont="1" applyBorder="1" applyAlignment="1">
      <alignment horizontal="center" vertical="center" wrapText="1"/>
    </xf>
    <xf numFmtId="0" fontId="8" fillId="0" borderId="0" xfId="0" applyFont="1">
      <alignment vertical="center"/>
    </xf>
    <xf numFmtId="0" fontId="21" fillId="0" borderId="0" xfId="0" applyFont="1">
      <alignment vertical="center"/>
    </xf>
    <xf numFmtId="0" fontId="21" fillId="0" borderId="6" xfId="0" applyFont="1" applyBorder="1">
      <alignment vertical="center"/>
    </xf>
    <xf numFmtId="0" fontId="21" fillId="0" borderId="1" xfId="0" applyFont="1" applyBorder="1">
      <alignment vertical="center"/>
    </xf>
    <xf numFmtId="0" fontId="21" fillId="0" borderId="1" xfId="0" applyFont="1" applyBorder="1" applyAlignment="1">
      <alignment horizontal="right" vertical="center"/>
    </xf>
    <xf numFmtId="0" fontId="21" fillId="0" borderId="17" xfId="0" applyFont="1" applyBorder="1">
      <alignment vertical="center"/>
    </xf>
    <xf numFmtId="176" fontId="21" fillId="0" borderId="1" xfId="0" applyNumberFormat="1" applyFont="1" applyBorder="1">
      <alignment vertical="center"/>
    </xf>
    <xf numFmtId="176" fontId="21" fillId="0" borderId="8" xfId="0" applyNumberFormat="1" applyFont="1" applyBorder="1">
      <alignment vertical="center"/>
    </xf>
    <xf numFmtId="176" fontId="21" fillId="0" borderId="5" xfId="0" applyNumberFormat="1" applyFont="1" applyBorder="1">
      <alignment vertical="center"/>
    </xf>
    <xf numFmtId="176" fontId="21" fillId="0" borderId="16" xfId="0" applyNumberFormat="1" applyFont="1" applyBorder="1">
      <alignment vertical="center"/>
    </xf>
    <xf numFmtId="0" fontId="21" fillId="0" borderId="7" xfId="0" applyFont="1" applyBorder="1">
      <alignment vertical="center"/>
    </xf>
    <xf numFmtId="0" fontId="21" fillId="0" borderId="13" xfId="0" applyFont="1" applyBorder="1">
      <alignment vertical="center"/>
    </xf>
    <xf numFmtId="179" fontId="21" fillId="0" borderId="9" xfId="0" applyNumberFormat="1" applyFont="1" applyBorder="1">
      <alignment vertical="center"/>
    </xf>
    <xf numFmtId="179" fontId="21" fillId="0" borderId="0" xfId="0" applyNumberFormat="1" applyFont="1">
      <alignment vertical="center"/>
    </xf>
    <xf numFmtId="179" fontId="21" fillId="0" borderId="11" xfId="0" applyNumberFormat="1" applyFont="1" applyBorder="1">
      <alignment vertical="center"/>
    </xf>
    <xf numFmtId="179" fontId="21" fillId="0" borderId="15" xfId="0" applyNumberFormat="1" applyFont="1" applyBorder="1">
      <alignment vertical="center"/>
    </xf>
    <xf numFmtId="179" fontId="21" fillId="0" borderId="7" xfId="0" applyNumberFormat="1" applyFont="1" applyBorder="1">
      <alignment vertical="center"/>
    </xf>
    <xf numFmtId="0" fontId="21" fillId="0" borderId="8" xfId="0" applyFont="1" applyBorder="1">
      <alignment vertical="center"/>
    </xf>
    <xf numFmtId="0" fontId="21" fillId="0" borderId="14" xfId="0" applyFont="1" applyBorder="1">
      <alignment vertical="center"/>
    </xf>
    <xf numFmtId="179" fontId="21" fillId="0" borderId="5" xfId="0" applyNumberFormat="1" applyFont="1" applyBorder="1">
      <alignment vertical="center"/>
    </xf>
    <xf numFmtId="179" fontId="21" fillId="0" borderId="8" xfId="0" applyNumberFormat="1" applyFont="1" applyBorder="1">
      <alignment vertical="center"/>
    </xf>
    <xf numFmtId="179" fontId="21" fillId="0" borderId="16" xfId="0" applyNumberFormat="1" applyFont="1" applyBorder="1">
      <alignment vertical="center"/>
    </xf>
    <xf numFmtId="177" fontId="21" fillId="0" borderId="7" xfId="0" applyNumberFormat="1" applyFont="1" applyBorder="1">
      <alignment vertical="center"/>
    </xf>
    <xf numFmtId="177" fontId="21" fillId="0" borderId="13" xfId="0" applyNumberFormat="1" applyFont="1" applyBorder="1">
      <alignment vertical="center"/>
    </xf>
    <xf numFmtId="177" fontId="21" fillId="0" borderId="0" xfId="0" applyNumberFormat="1" applyFont="1">
      <alignment vertical="center"/>
    </xf>
    <xf numFmtId="177" fontId="21" fillId="0" borderId="15" xfId="0" applyNumberFormat="1" applyFont="1" applyBorder="1">
      <alignment vertical="center"/>
    </xf>
    <xf numFmtId="177" fontId="21" fillId="3" borderId="7" xfId="0" applyNumberFormat="1" applyFont="1" applyFill="1" applyBorder="1">
      <alignment vertical="center"/>
    </xf>
    <xf numFmtId="177" fontId="21" fillId="2" borderId="7" xfId="0" applyNumberFormat="1" applyFont="1" applyFill="1" applyBorder="1">
      <alignment vertical="center"/>
    </xf>
    <xf numFmtId="177" fontId="21" fillId="0" borderId="8" xfId="0" applyNumberFormat="1" applyFont="1" applyBorder="1">
      <alignment vertical="center"/>
    </xf>
    <xf numFmtId="177" fontId="21" fillId="0" borderId="14" xfId="0" applyNumberFormat="1" applyFont="1" applyBorder="1">
      <alignment vertical="center"/>
    </xf>
    <xf numFmtId="177" fontId="21" fillId="0" borderId="5" xfId="0" applyNumberFormat="1" applyFont="1" applyBorder="1">
      <alignment vertical="center"/>
    </xf>
    <xf numFmtId="177" fontId="21" fillId="0" borderId="16" xfId="0" applyNumberFormat="1" applyFont="1" applyBorder="1">
      <alignment vertical="center"/>
    </xf>
    <xf numFmtId="177" fontId="21" fillId="3" borderId="0" xfId="0" applyNumberFormat="1" applyFont="1" applyFill="1">
      <alignment vertical="center"/>
    </xf>
    <xf numFmtId="177" fontId="21" fillId="3" borderId="15" xfId="0" applyNumberFormat="1" applyFont="1" applyFill="1" applyBorder="1">
      <alignment vertical="center"/>
    </xf>
    <xf numFmtId="177" fontId="21" fillId="2" borderId="0" xfId="0" applyNumberFormat="1" applyFont="1" applyFill="1">
      <alignment vertical="center"/>
    </xf>
    <xf numFmtId="0" fontId="12" fillId="6" borderId="0" xfId="0" applyFont="1" applyFill="1">
      <alignment vertical="center"/>
    </xf>
    <xf numFmtId="0" fontId="22" fillId="0" borderId="0" xfId="0" applyFont="1">
      <alignment vertical="center"/>
    </xf>
    <xf numFmtId="177" fontId="21" fillId="2" borderId="15" xfId="0" applyNumberFormat="1" applyFont="1" applyFill="1" applyBorder="1">
      <alignment vertical="center"/>
    </xf>
    <xf numFmtId="38" fontId="0" fillId="0" borderId="1" xfId="1" applyFont="1" applyBorder="1">
      <alignment vertical="center"/>
    </xf>
    <xf numFmtId="0" fontId="21" fillId="0" borderId="19" xfId="0" applyFont="1" applyBorder="1">
      <alignment vertical="center"/>
    </xf>
    <xf numFmtId="179" fontId="21" fillId="0" borderId="3" xfId="0" applyNumberFormat="1" applyFont="1" applyBorder="1">
      <alignment vertical="center"/>
    </xf>
    <xf numFmtId="179" fontId="21" fillId="0" borderId="20" xfId="0" applyNumberFormat="1" applyFont="1" applyBorder="1">
      <alignment vertical="center"/>
    </xf>
    <xf numFmtId="179" fontId="21" fillId="0" borderId="21" xfId="0" applyNumberFormat="1" applyFont="1" applyBorder="1">
      <alignment vertical="center"/>
    </xf>
    <xf numFmtId="177" fontId="21" fillId="0" borderId="19" xfId="0" applyNumberFormat="1" applyFont="1" applyBorder="1">
      <alignment vertical="center"/>
    </xf>
    <xf numFmtId="177" fontId="21" fillId="0" borderId="3" xfId="0" applyNumberFormat="1" applyFont="1" applyBorder="1">
      <alignment vertical="center"/>
    </xf>
    <xf numFmtId="177" fontId="21" fillId="0" borderId="20" xfId="0" applyNumberFormat="1" applyFont="1" applyBorder="1">
      <alignment vertical="center"/>
    </xf>
    <xf numFmtId="177" fontId="21" fillId="0" borderId="21" xfId="0" applyNumberFormat="1" applyFont="1" applyBorder="1">
      <alignment vertical="center"/>
    </xf>
    <xf numFmtId="177" fontId="21" fillId="3" borderId="3" xfId="0" applyNumberFormat="1" applyFont="1" applyFill="1" applyBorder="1">
      <alignment vertical="center"/>
    </xf>
    <xf numFmtId="177" fontId="21" fillId="2" borderId="5" xfId="0" applyNumberFormat="1" applyFont="1" applyFill="1" applyBorder="1">
      <alignment vertical="center"/>
    </xf>
    <xf numFmtId="177" fontId="21" fillId="3" borderId="21" xfId="0" applyNumberFormat="1" applyFont="1" applyFill="1" applyBorder="1">
      <alignment vertical="center"/>
    </xf>
    <xf numFmtId="0" fontId="20" fillId="0" borderId="6" xfId="0" applyFont="1" applyBorder="1">
      <alignment vertical="center"/>
    </xf>
    <xf numFmtId="177" fontId="21" fillId="2" borderId="3" xfId="0" applyNumberFormat="1" applyFont="1" applyFill="1" applyBorder="1">
      <alignment vertical="center"/>
    </xf>
    <xf numFmtId="177" fontId="21" fillId="3" borderId="20" xfId="0" applyNumberFormat="1" applyFont="1" applyFill="1" applyBorder="1">
      <alignment vertical="center"/>
    </xf>
    <xf numFmtId="0" fontId="20" fillId="0" borderId="7" xfId="0" applyFont="1" applyBorder="1">
      <alignment vertical="center"/>
    </xf>
    <xf numFmtId="177" fontId="20" fillId="0" borderId="7" xfId="0" applyNumberFormat="1" applyFont="1" applyBorder="1">
      <alignment vertical="center"/>
    </xf>
    <xf numFmtId="0" fontId="24" fillId="0" borderId="0" xfId="0" applyFont="1">
      <alignment vertical="center"/>
    </xf>
    <xf numFmtId="0" fontId="0" fillId="0" borderId="0" xfId="0" applyAlignment="1">
      <alignment horizontal="left" vertical="center"/>
    </xf>
    <xf numFmtId="182" fontId="0" fillId="0" borderId="0" xfId="0" applyNumberFormat="1">
      <alignment vertical="center"/>
    </xf>
    <xf numFmtId="0" fontId="25" fillId="0" borderId="0" xfId="0" applyFont="1">
      <alignment vertical="center"/>
    </xf>
    <xf numFmtId="182" fontId="25" fillId="0" borderId="22" xfId="0" applyNumberFormat="1" applyFont="1" applyBorder="1">
      <alignment vertical="center"/>
    </xf>
    <xf numFmtId="0" fontId="16" fillId="2" borderId="0" xfId="0" applyFont="1" applyFill="1">
      <alignment vertical="center"/>
    </xf>
    <xf numFmtId="14" fontId="25" fillId="0" borderId="0" xfId="0" applyNumberFormat="1" applyFont="1">
      <alignment vertical="center"/>
    </xf>
    <xf numFmtId="0" fontId="26" fillId="0" borderId="0" xfId="0" applyFont="1">
      <alignment vertical="center"/>
    </xf>
    <xf numFmtId="0" fontId="27" fillId="0" borderId="0" xfId="0" applyFont="1">
      <alignment vertical="center"/>
    </xf>
    <xf numFmtId="177" fontId="21" fillId="3" borderId="16" xfId="0" applyNumberFormat="1" applyFont="1" applyFill="1" applyBorder="1">
      <alignment vertical="center"/>
    </xf>
    <xf numFmtId="177" fontId="21" fillId="3" borderId="5" xfId="0" applyNumberFormat="1" applyFont="1" applyFill="1" applyBorder="1">
      <alignment vertical="center"/>
    </xf>
    <xf numFmtId="177" fontId="21" fillId="2" borderId="20" xfId="0" applyNumberFormat="1" applyFont="1" applyFill="1" applyBorder="1">
      <alignment vertical="center"/>
    </xf>
    <xf numFmtId="177" fontId="21" fillId="3" borderId="8" xfId="0" applyNumberFormat="1" applyFont="1" applyFill="1" applyBorder="1">
      <alignment vertical="center"/>
    </xf>
    <xf numFmtId="181" fontId="21" fillId="0" borderId="1" xfId="0" applyNumberFormat="1" applyFont="1" applyBorder="1" applyAlignment="1">
      <alignment vertical="center" shrinkToFit="1"/>
    </xf>
    <xf numFmtId="0" fontId="14" fillId="0" borderId="0" xfId="0" applyFont="1">
      <alignment vertical="center"/>
    </xf>
    <xf numFmtId="40" fontId="0" fillId="0" borderId="0" xfId="1" applyNumberFormat="1" applyFont="1">
      <alignment vertical="center"/>
    </xf>
    <xf numFmtId="0" fontId="12" fillId="0" borderId="9" xfId="0" applyFont="1" applyBorder="1">
      <alignment vertical="center"/>
    </xf>
    <xf numFmtId="0" fontId="0" fillId="0" borderId="9" xfId="0" applyBorder="1">
      <alignment vertical="center"/>
    </xf>
    <xf numFmtId="0" fontId="12" fillId="0" borderId="5" xfId="0" applyFont="1" applyBorder="1">
      <alignment vertical="center"/>
    </xf>
    <xf numFmtId="0" fontId="22" fillId="0" borderId="5" xfId="0" applyFont="1" applyBorder="1">
      <alignment vertical="center"/>
    </xf>
    <xf numFmtId="55" fontId="21" fillId="0" borderId="6" xfId="0" applyNumberFormat="1" applyFont="1" applyBorder="1" applyAlignment="1">
      <alignment vertical="center" shrinkToFit="1"/>
    </xf>
    <xf numFmtId="55" fontId="21" fillId="0" borderId="1" xfId="0" applyNumberFormat="1" applyFont="1" applyBorder="1" applyAlignment="1">
      <alignment vertical="center" shrinkToFit="1"/>
    </xf>
    <xf numFmtId="55" fontId="21" fillId="0" borderId="1" xfId="0" applyNumberFormat="1" applyFont="1" applyBorder="1">
      <alignment vertical="center"/>
    </xf>
    <xf numFmtId="181" fontId="21" fillId="0" borderId="1" xfId="0" applyNumberFormat="1" applyFont="1" applyBorder="1">
      <alignment vertical="center"/>
    </xf>
    <xf numFmtId="181" fontId="21" fillId="0" borderId="10" xfId="0" applyNumberFormat="1" applyFont="1" applyBorder="1">
      <alignment vertical="center"/>
    </xf>
    <xf numFmtId="0" fontId="21" fillId="0" borderId="10" xfId="0" applyFont="1" applyBorder="1" applyAlignment="1">
      <alignment horizontal="right" vertical="center"/>
    </xf>
    <xf numFmtId="0" fontId="21" fillId="0" borderId="10" xfId="0" applyFont="1" applyBorder="1">
      <alignment vertical="center"/>
    </xf>
    <xf numFmtId="176" fontId="21" fillId="0" borderId="10" xfId="0" applyNumberFormat="1" applyFont="1" applyBorder="1">
      <alignment vertical="center"/>
    </xf>
    <xf numFmtId="0" fontId="21" fillId="0" borderId="10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176" fontId="21" fillId="0" borderId="0" xfId="0" applyNumberFormat="1" applyFont="1">
      <alignment vertical="center"/>
    </xf>
    <xf numFmtId="176" fontId="21" fillId="0" borderId="15" xfId="0" applyNumberFormat="1" applyFont="1" applyBorder="1">
      <alignment vertical="center"/>
    </xf>
    <xf numFmtId="179" fontId="21" fillId="0" borderId="12" xfId="0" applyNumberFormat="1" applyFont="1" applyBorder="1">
      <alignment vertical="center"/>
    </xf>
    <xf numFmtId="179" fontId="21" fillId="0" borderId="13" xfId="0" applyNumberFormat="1" applyFont="1" applyBorder="1">
      <alignment vertical="center"/>
    </xf>
    <xf numFmtId="176" fontId="21" fillId="0" borderId="20" xfId="0" applyNumberFormat="1" applyFont="1" applyBorder="1">
      <alignment vertical="center"/>
    </xf>
    <xf numFmtId="179" fontId="21" fillId="0" borderId="19" xfId="0" applyNumberFormat="1" applyFont="1" applyBorder="1">
      <alignment vertical="center"/>
    </xf>
    <xf numFmtId="179" fontId="21" fillId="0" borderId="14" xfId="0" applyNumberFormat="1" applyFont="1" applyBorder="1">
      <alignment vertical="center"/>
    </xf>
    <xf numFmtId="177" fontId="21" fillId="0" borderId="9" xfId="0" applyNumberFormat="1" applyFont="1" applyBorder="1">
      <alignment vertical="center"/>
    </xf>
    <xf numFmtId="177" fontId="21" fillId="0" borderId="23" xfId="0" applyNumberFormat="1" applyFont="1" applyBorder="1">
      <alignment vertical="center"/>
    </xf>
    <xf numFmtId="179" fontId="21" fillId="0" borderId="4" xfId="0" applyNumberFormat="1" applyFont="1" applyBorder="1">
      <alignment vertical="center"/>
    </xf>
    <xf numFmtId="177" fontId="21" fillId="0" borderId="4" xfId="0" applyNumberFormat="1" applyFont="1" applyBorder="1">
      <alignment vertical="center"/>
    </xf>
    <xf numFmtId="179" fontId="21" fillId="0" borderId="24" xfId="0" applyNumberFormat="1" applyFont="1" applyBorder="1">
      <alignment vertical="center"/>
    </xf>
    <xf numFmtId="179" fontId="21" fillId="0" borderId="5" xfId="0" applyNumberFormat="1" applyFont="1" applyBorder="1" applyAlignment="1">
      <alignment horizontal="right" vertical="center"/>
    </xf>
    <xf numFmtId="177" fontId="21" fillId="0" borderId="5" xfId="0" applyNumberFormat="1" applyFont="1" applyBorder="1" applyAlignment="1">
      <alignment horizontal="right" vertical="center"/>
    </xf>
    <xf numFmtId="0" fontId="21" fillId="0" borderId="15" xfId="0" applyFont="1" applyBorder="1">
      <alignment vertical="center"/>
    </xf>
    <xf numFmtId="179" fontId="21" fillId="0" borderId="23" xfId="0" applyNumberFormat="1" applyFont="1" applyBorder="1">
      <alignment vertical="center"/>
    </xf>
    <xf numFmtId="177" fontId="21" fillId="0" borderId="24" xfId="0" applyNumberFormat="1" applyFont="1" applyBorder="1">
      <alignment vertical="center"/>
    </xf>
    <xf numFmtId="183" fontId="21" fillId="0" borderId="1" xfId="0" applyNumberFormat="1" applyFont="1" applyBorder="1" applyAlignment="1">
      <alignment horizontal="right" vertical="center"/>
    </xf>
    <xf numFmtId="183" fontId="21" fillId="0" borderId="6" xfId="0" applyNumberFormat="1" applyFont="1" applyBorder="1" applyAlignment="1">
      <alignment horizontal="right" vertical="center"/>
    </xf>
    <xf numFmtId="0" fontId="29" fillId="0" borderId="1" xfId="0" applyFont="1" applyBorder="1" applyAlignment="1">
      <alignment horizontal="center" vertical="center" wrapText="1"/>
    </xf>
    <xf numFmtId="181" fontId="21" fillId="0" borderId="6" xfId="0" applyNumberFormat="1" applyFont="1" applyBorder="1" applyAlignment="1">
      <alignment vertical="center" shrinkToFit="1"/>
    </xf>
    <xf numFmtId="55" fontId="21" fillId="0" borderId="1" xfId="0" applyNumberFormat="1" applyFont="1" applyBorder="1" applyAlignment="1">
      <alignment horizontal="left" vertical="center"/>
    </xf>
    <xf numFmtId="181" fontId="0" fillId="0" borderId="10" xfId="0" applyNumberFormat="1" applyBorder="1">
      <alignment vertical="center"/>
    </xf>
    <xf numFmtId="183" fontId="21" fillId="0" borderId="1" xfId="0" applyNumberFormat="1" applyFont="1" applyBorder="1">
      <alignment vertical="center"/>
    </xf>
    <xf numFmtId="183" fontId="21" fillId="0" borderId="10" xfId="0" applyNumberFormat="1" applyFont="1" applyBorder="1">
      <alignment vertical="center"/>
    </xf>
    <xf numFmtId="178" fontId="21" fillId="0" borderId="0" xfId="0" applyNumberFormat="1" applyFont="1">
      <alignment vertical="center"/>
    </xf>
    <xf numFmtId="178" fontId="21" fillId="0" borderId="25" xfId="0" applyNumberFormat="1" applyFont="1" applyBorder="1">
      <alignment vertical="center"/>
    </xf>
    <xf numFmtId="178" fontId="21" fillId="0" borderId="4" xfId="0" applyNumberFormat="1" applyFont="1" applyBorder="1">
      <alignment vertical="center"/>
    </xf>
    <xf numFmtId="184" fontId="21" fillId="0" borderId="0" xfId="0" applyNumberFormat="1" applyFont="1">
      <alignment vertical="center"/>
    </xf>
    <xf numFmtId="184" fontId="21" fillId="0" borderId="25" xfId="0" applyNumberFormat="1" applyFont="1" applyBorder="1">
      <alignment vertical="center"/>
    </xf>
    <xf numFmtId="184" fontId="21" fillId="0" borderId="4" xfId="0" applyNumberFormat="1" applyFont="1" applyBorder="1">
      <alignment vertical="center"/>
    </xf>
    <xf numFmtId="184" fontId="21" fillId="3" borderId="25" xfId="0" applyNumberFormat="1" applyFont="1" applyFill="1" applyBorder="1">
      <alignment vertical="center"/>
    </xf>
    <xf numFmtId="184" fontId="21" fillId="3" borderId="0" xfId="0" applyNumberFormat="1" applyFont="1" applyFill="1">
      <alignment vertical="center"/>
    </xf>
    <xf numFmtId="0" fontId="31" fillId="0" borderId="1" xfId="0" applyFont="1" applyBorder="1" applyAlignment="1">
      <alignment vertical="center" shrinkToFit="1"/>
    </xf>
    <xf numFmtId="176" fontId="21" fillId="0" borderId="6" xfId="0" applyNumberFormat="1" applyFont="1" applyBorder="1">
      <alignment vertical="center"/>
    </xf>
    <xf numFmtId="178" fontId="31" fillId="0" borderId="9" xfId="0" applyNumberFormat="1" applyFont="1" applyBorder="1">
      <alignment vertical="center"/>
    </xf>
    <xf numFmtId="178" fontId="31" fillId="0" borderId="0" xfId="0" applyNumberFormat="1" applyFont="1">
      <alignment vertical="center"/>
    </xf>
    <xf numFmtId="178" fontId="31" fillId="0" borderId="25" xfId="0" applyNumberFormat="1" applyFont="1" applyBorder="1">
      <alignment vertical="center"/>
    </xf>
    <xf numFmtId="178" fontId="31" fillId="0" borderId="5" xfId="0" applyNumberFormat="1" applyFont="1" applyBorder="1">
      <alignment vertical="center"/>
    </xf>
    <xf numFmtId="184" fontId="31" fillId="9" borderId="0" xfId="0" applyNumberFormat="1" applyFont="1" applyFill="1">
      <alignment vertical="center"/>
    </xf>
    <xf numFmtId="184" fontId="31" fillId="0" borderId="0" xfId="0" applyNumberFormat="1" applyFont="1">
      <alignment vertical="center"/>
    </xf>
    <xf numFmtId="184" fontId="31" fillId="9" borderId="25" xfId="0" applyNumberFormat="1" applyFont="1" applyFill="1" applyBorder="1">
      <alignment vertical="center"/>
    </xf>
    <xf numFmtId="184" fontId="31" fillId="0" borderId="5" xfId="0" applyNumberFormat="1" applyFont="1" applyBorder="1">
      <alignment vertical="center"/>
    </xf>
    <xf numFmtId="184" fontId="31" fillId="0" borderId="25" xfId="0" applyNumberFormat="1" applyFont="1" applyBorder="1">
      <alignment vertical="center"/>
    </xf>
    <xf numFmtId="184" fontId="31" fillId="10" borderId="0" xfId="0" applyNumberFormat="1" applyFont="1" applyFill="1">
      <alignment vertical="center"/>
    </xf>
    <xf numFmtId="184" fontId="31" fillId="10" borderId="25" xfId="0" applyNumberFormat="1" applyFont="1" applyFill="1" applyBorder="1">
      <alignment vertical="center"/>
    </xf>
    <xf numFmtId="177" fontId="21" fillId="2" borderId="21" xfId="0" applyNumberFormat="1" applyFont="1" applyFill="1" applyBorder="1">
      <alignment vertical="center"/>
    </xf>
    <xf numFmtId="181" fontId="21" fillId="0" borderId="1" xfId="0" applyNumberFormat="1" applyFont="1" applyBorder="1" applyAlignment="1">
      <alignment horizontal="right" vertical="center"/>
    </xf>
    <xf numFmtId="177" fontId="21" fillId="2" borderId="16" xfId="0" applyNumberFormat="1" applyFont="1" applyFill="1" applyBorder="1">
      <alignment vertical="center"/>
    </xf>
    <xf numFmtId="177" fontId="21" fillId="2" borderId="8" xfId="0" applyNumberFormat="1" applyFont="1" applyFill="1" applyBorder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99FF"/>
      <color rgb="FFB2DE82"/>
      <color rgb="FFCCFF66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6584722836248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146466199718063E-2"/>
          <c:y val="0.13967968763731101"/>
          <c:w val="0.87866912729658797"/>
          <c:h val="0.68317832801989475"/>
        </c:manualLayout>
      </c:layout>
      <c:areaChart>
        <c:grouping val="standard"/>
        <c:varyColors val="0"/>
        <c:ser>
          <c:idx val="2"/>
          <c:order val="0"/>
          <c:tx>
            <c:strRef>
              <c:f>年次別!$G$2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92D050">
                  <a:alpha val="96000"/>
                </a:srgbClr>
              </a:solidFill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年次別!$G$147:$G$266</c:f>
              <c:numCache>
                <c:formatCode>General</c:formatCode>
                <c:ptCount val="120"/>
                <c:pt idx="0">
                  <c:v>28.741379310344833</c:v>
                </c:pt>
                <c:pt idx="1">
                  <c:v>36.565517241379311</c:v>
                </c:pt>
                <c:pt idx="2">
                  <c:v>26.741379310344826</c:v>
                </c:pt>
                <c:pt idx="3">
                  <c:v>6.4137931034482758</c:v>
                </c:pt>
                <c:pt idx="4">
                  <c:v>2</c:v>
                </c:pt>
                <c:pt idx="5">
                  <c:v>1.5775862068965518</c:v>
                </c:pt>
                <c:pt idx="6">
                  <c:v>0.56896551724137934</c:v>
                </c:pt>
                <c:pt idx="7">
                  <c:v>0.68965517241379304</c:v>
                </c:pt>
                <c:pt idx="8">
                  <c:v>4.818965517241379</c:v>
                </c:pt>
                <c:pt idx="9">
                  <c:v>7.9068965517241381</c:v>
                </c:pt>
                <c:pt idx="10">
                  <c:v>11.288793103448278</c:v>
                </c:pt>
                <c:pt idx="11">
                  <c:v>7.7241379310206906</c:v>
                </c:pt>
                <c:pt idx="12">
                  <c:v>22.858620689655172</c:v>
                </c:pt>
                <c:pt idx="13">
                  <c:v>24.232758620689655</c:v>
                </c:pt>
                <c:pt idx="14">
                  <c:v>18.711206896551726</c:v>
                </c:pt>
                <c:pt idx="15">
                  <c:v>9.9458560193587413</c:v>
                </c:pt>
                <c:pt idx="16">
                  <c:v>7.3693889897156684</c:v>
                </c:pt>
                <c:pt idx="17">
                  <c:v>7.0818965517241379</c:v>
                </c:pt>
                <c:pt idx="18">
                  <c:v>9.8724137931034477</c:v>
                </c:pt>
                <c:pt idx="19">
                  <c:v>4.5646551724137936</c:v>
                </c:pt>
                <c:pt idx="20">
                  <c:v>4.8534482758620694</c:v>
                </c:pt>
                <c:pt idx="21">
                  <c:v>4.796551724137931</c:v>
                </c:pt>
                <c:pt idx="22">
                  <c:v>4.6896551724137936</c:v>
                </c:pt>
                <c:pt idx="23">
                  <c:v>15.711206896551724</c:v>
                </c:pt>
                <c:pt idx="24" formatCode="0.00">
                  <c:v>47.919303085299454</c:v>
                </c:pt>
                <c:pt idx="25" formatCode="0.00">
                  <c:v>44.184210526315795</c:v>
                </c:pt>
                <c:pt idx="26" formatCode="0.00">
                  <c:v>13.570175438596491</c:v>
                </c:pt>
                <c:pt idx="27" formatCode="0.00">
                  <c:v>3.5938596491228068</c:v>
                </c:pt>
                <c:pt idx="28" formatCode="0.00">
                  <c:v>1.8728070175438596</c:v>
                </c:pt>
                <c:pt idx="29" formatCode="0.00">
                  <c:v>1.9956140350877192</c:v>
                </c:pt>
                <c:pt idx="30" formatCode="0.00">
                  <c:v>2</c:v>
                </c:pt>
                <c:pt idx="31" formatCode="0.00">
                  <c:v>1.4396551724137931</c:v>
                </c:pt>
                <c:pt idx="32" formatCode="0.00">
                  <c:v>2.0646551724137931</c:v>
                </c:pt>
                <c:pt idx="33" formatCode="0.00">
                  <c:v>1.9448275862068964</c:v>
                </c:pt>
                <c:pt idx="34" formatCode="0.00">
                  <c:v>1.2655777374470658</c:v>
                </c:pt>
                <c:pt idx="35" formatCode="0.00">
                  <c:v>5.0775862068965516</c:v>
                </c:pt>
                <c:pt idx="36" formatCode="0.00">
                  <c:v>44.251724137931035</c:v>
                </c:pt>
                <c:pt idx="37" formatCode="0.00">
                  <c:v>20.426724137931032</c:v>
                </c:pt>
                <c:pt idx="38" formatCode="0.00">
                  <c:v>5.0862068965517242</c:v>
                </c:pt>
                <c:pt idx="39" formatCode="0.00">
                  <c:v>5.0178448275862069</c:v>
                </c:pt>
                <c:pt idx="40" formatCode="0.00">
                  <c:v>4.8318965517241379</c:v>
                </c:pt>
                <c:pt idx="41" formatCode="0.00">
                  <c:v>7.179310344827587</c:v>
                </c:pt>
                <c:pt idx="42" formatCode="0.00">
                  <c:v>8.5431034482758612</c:v>
                </c:pt>
                <c:pt idx="43" formatCode="0.00">
                  <c:v>18.140774349667272</c:v>
                </c:pt>
                <c:pt idx="44" formatCode="0.00">
                  <c:v>41.033575317604353</c:v>
                </c:pt>
                <c:pt idx="45" formatCode="0.00">
                  <c:v>11.814655172413794</c:v>
                </c:pt>
                <c:pt idx="46" formatCode="0.00">
                  <c:v>3.703448275862069</c:v>
                </c:pt>
                <c:pt idx="47" formatCode="0.00">
                  <c:v>8.0804597701149419</c:v>
                </c:pt>
                <c:pt idx="48" formatCode="0.00">
                  <c:v>19.368000000000002</c:v>
                </c:pt>
                <c:pt idx="49" formatCode="0.00">
                  <c:v>9.129999999999999</c:v>
                </c:pt>
                <c:pt idx="50" formatCode="0.00">
                  <c:v>1.3939999999999999</c:v>
                </c:pt>
                <c:pt idx="51" formatCode="0.00">
                  <c:v>0.14750000000000002</c:v>
                </c:pt>
                <c:pt idx="52" formatCode="0.00">
                  <c:v>5.0000000000000001E-3</c:v>
                </c:pt>
                <c:pt idx="53" formatCode="0.00">
                  <c:v>3.3999999999999996E-2</c:v>
                </c:pt>
                <c:pt idx="54" formatCode="0.00">
                  <c:v>3.5000000000000003E-2</c:v>
                </c:pt>
                <c:pt idx="55" formatCode="0.00">
                  <c:v>4.0000000000000001E-3</c:v>
                </c:pt>
                <c:pt idx="56" formatCode="0.00">
                  <c:v>1.4999999999999999E-2</c:v>
                </c:pt>
                <c:pt idx="57" formatCode="0.00">
                  <c:v>3.7500000000000006E-2</c:v>
                </c:pt>
                <c:pt idx="58" formatCode="0.00">
                  <c:v>0.02</c:v>
                </c:pt>
                <c:pt idx="59" formatCode="0.00">
                  <c:v>3.5000000000000003E-2</c:v>
                </c:pt>
                <c:pt idx="60" formatCode="0.00">
                  <c:v>1.2500000000000001E-2</c:v>
                </c:pt>
                <c:pt idx="61" formatCode="0.00">
                  <c:v>1.2500000000000001E-2</c:v>
                </c:pt>
                <c:pt idx="62" formatCode="0.00">
                  <c:v>1.2E-2</c:v>
                </c:pt>
                <c:pt idx="63" formatCode="0.00">
                  <c:v>1.4999999999999999E-2</c:v>
                </c:pt>
                <c:pt idx="64" formatCode="0.00">
                  <c:v>4.0000000000000001E-3</c:v>
                </c:pt>
                <c:pt idx="65" formatCode="0.00">
                  <c:v>0</c:v>
                </c:pt>
                <c:pt idx="66" formatCode="0.00">
                  <c:v>5.0000000000000001E-3</c:v>
                </c:pt>
                <c:pt idx="67" formatCode="0.00">
                  <c:v>8.0000000000000002E-3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0.02</c:v>
                </c:pt>
                <c:pt idx="71" formatCode="0.00">
                  <c:v>1.4999999999999999E-2</c:v>
                </c:pt>
                <c:pt idx="72" formatCode="0.00">
                  <c:v>8.0000000000000002E-3</c:v>
                </c:pt>
                <c:pt idx="73" formatCode="0.00">
                  <c:v>0.01</c:v>
                </c:pt>
                <c:pt idx="74" formatCode="0.00">
                  <c:v>5.0000000000000001E-3</c:v>
                </c:pt>
                <c:pt idx="75" formatCode="0.00">
                  <c:v>5.0000000000000001E-3</c:v>
                </c:pt>
                <c:pt idx="76" formatCode="0.00">
                  <c:v>0</c:v>
                </c:pt>
                <c:pt idx="77" formatCode="0.00">
                  <c:v>0.01</c:v>
                </c:pt>
                <c:pt idx="78" formatCode="0.00">
                  <c:v>0.14749999999999999</c:v>
                </c:pt>
                <c:pt idx="79" formatCode="0.00">
                  <c:v>0.47400000000000003</c:v>
                </c:pt>
                <c:pt idx="80" formatCode="0.00">
                  <c:v>0.46250000000000002</c:v>
                </c:pt>
                <c:pt idx="81" formatCode="0.00">
                  <c:v>6.6000000000000003E-2</c:v>
                </c:pt>
                <c:pt idx="82" formatCode="0.00">
                  <c:v>0.155</c:v>
                </c:pt>
                <c:pt idx="83" formatCode="0.00">
                  <c:v>3.4625000000000004</c:v>
                </c:pt>
                <c:pt idx="84" formatCode="0.00">
                  <c:v>35.768000000000001</c:v>
                </c:pt>
                <c:pt idx="85" formatCode="0.00">
                  <c:v>17.4025</c:v>
                </c:pt>
                <c:pt idx="86" formatCode="0.00">
                  <c:v>8.0525000000000002</c:v>
                </c:pt>
                <c:pt idx="87" formatCode="0.00">
                  <c:v>1.6575000000000002</c:v>
                </c:pt>
                <c:pt idx="88" formatCode="0.00">
                  <c:v>0.79</c:v>
                </c:pt>
                <c:pt idx="89" formatCode="0.00">
                  <c:v>0.67249999999999999</c:v>
                </c:pt>
                <c:pt idx="90" formatCode="0.00">
                  <c:v>2.4180000000000001</c:v>
                </c:pt>
                <c:pt idx="91" formatCode="0.00">
                  <c:v>5.45</c:v>
                </c:pt>
                <c:pt idx="92" formatCode="0.00">
                  <c:v>20.6675</c:v>
                </c:pt>
                <c:pt idx="93" formatCode="0.00">
                  <c:v>20.574000000000002</c:v>
                </c:pt>
                <c:pt idx="94" formatCode="0.00">
                  <c:v>10.952500000000001</c:v>
                </c:pt>
                <c:pt idx="95" formatCode="0.00">
                  <c:v>11.57</c:v>
                </c:pt>
                <c:pt idx="96" formatCode="0.00">
                  <c:v>29.227999999999998</c:v>
                </c:pt>
                <c:pt idx="97" formatCode="0.00">
                  <c:v>24.145</c:v>
                </c:pt>
                <c:pt idx="98" formatCode="0.00">
                  <c:v>11.895000000000001</c:v>
                </c:pt>
                <c:pt idx="99" formatCode="0.00">
                  <c:v>3.4819999999999993</c:v>
                </c:pt>
                <c:pt idx="100" formatCode="0.00">
                  <c:v>1.7674999999999998</c:v>
                </c:pt>
                <c:pt idx="101" formatCode="0.00">
                  <c:v>1.55</c:v>
                </c:pt>
                <c:pt idx="102" formatCode="0.00">
                  <c:v>7.944</c:v>
                </c:pt>
                <c:pt idx="103" formatCode="0.00">
                  <c:v>9.2124999999999986</c:v>
                </c:pt>
                <c:pt idx="104" formatCode="0.00">
                  <c:v>16.157999999999998</c:v>
                </c:pt>
                <c:pt idx="105" formatCode="0.00">
                  <c:v>13.015000000000001</c:v>
                </c:pt>
                <c:pt idx="106" formatCode="0.00">
                  <c:v>5.3824999999999994</c:v>
                </c:pt>
                <c:pt idx="107" formatCode="0.00">
                  <c:v>10.977499999999999</c:v>
                </c:pt>
                <c:pt idx="108" formatCode="0.00">
                  <c:v>27.357999999999997</c:v>
                </c:pt>
                <c:pt idx="109" formatCode="0.00">
                  <c:v>9.82</c:v>
                </c:pt>
                <c:pt idx="110" formatCode="0.00">
                  <c:v>4.2539999999999996</c:v>
                </c:pt>
                <c:pt idx="111" formatCode="0.00">
                  <c:v>2.6825000000000001</c:v>
                </c:pt>
                <c:pt idx="112" formatCode="0.00">
                  <c:v>2.98</c:v>
                </c:pt>
                <c:pt idx="113" formatCode="0.00">
                  <c:v>4.1480000000000006</c:v>
                </c:pt>
                <c:pt idx="114" formatCode="0.00">
                  <c:v>3.9725000000000001</c:v>
                </c:pt>
                <c:pt idx="115" formatCode="0.00">
                  <c:v>3.1550000000000002</c:v>
                </c:pt>
                <c:pt idx="116" formatCode="0.00">
                  <c:v>7.2720000000000002</c:v>
                </c:pt>
                <c:pt idx="117" formatCode="0.00">
                  <c:v>18.155000000000001</c:v>
                </c:pt>
                <c:pt idx="118" formatCode="0.00">
                  <c:v>22.465000000000003</c:v>
                </c:pt>
                <c:pt idx="119" formatCode="0.00">
                  <c:v>4.5175000000000001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F1-4976-BC49-5AE290687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94568"/>
        <c:axId val="1"/>
      </c:areaChart>
      <c:lineChart>
        <c:grouping val="standard"/>
        <c:varyColors val="0"/>
        <c:ser>
          <c:idx val="0"/>
          <c:order val="1"/>
          <c:tx>
            <c:strRef>
              <c:f>年次別!$H$2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年次別!$H$147:$H$266</c:f>
              <c:numCache>
                <c:formatCode>General</c:formatCode>
                <c:ptCount val="120"/>
                <c:pt idx="0">
                  <c:v>18.520000000000003</c:v>
                </c:pt>
                <c:pt idx="1">
                  <c:v>29.772000000000002</c:v>
                </c:pt>
                <c:pt idx="2">
                  <c:v>20.372499999999999</c:v>
                </c:pt>
                <c:pt idx="3">
                  <c:v>3.2625000000000002</c:v>
                </c:pt>
                <c:pt idx="4">
                  <c:v>0.32400000000000001</c:v>
                </c:pt>
                <c:pt idx="5">
                  <c:v>7.5000000000000011E-2</c:v>
                </c:pt>
                <c:pt idx="6">
                  <c:v>2.2500000000000003E-2</c:v>
                </c:pt>
                <c:pt idx="7">
                  <c:v>3.2000000000000001E-2</c:v>
                </c:pt>
                <c:pt idx="8">
                  <c:v>0.1525</c:v>
                </c:pt>
                <c:pt idx="9">
                  <c:v>0.33599999999999997</c:v>
                </c:pt>
                <c:pt idx="10">
                  <c:v>2.4550000000000001</c:v>
                </c:pt>
                <c:pt idx="11">
                  <c:v>5.4950000000000001</c:v>
                </c:pt>
                <c:pt idx="12">
                  <c:v>26.427999999999997</c:v>
                </c:pt>
                <c:pt idx="13">
                  <c:v>20.7575</c:v>
                </c:pt>
                <c:pt idx="14">
                  <c:v>8.99</c:v>
                </c:pt>
                <c:pt idx="15">
                  <c:v>4.0625</c:v>
                </c:pt>
                <c:pt idx="16">
                  <c:v>1.1119999999999999</c:v>
                </c:pt>
                <c:pt idx="17">
                  <c:v>0.25</c:v>
                </c:pt>
                <c:pt idx="18">
                  <c:v>0.192</c:v>
                </c:pt>
                <c:pt idx="19">
                  <c:v>0.15000000000000002</c:v>
                </c:pt>
                <c:pt idx="20">
                  <c:v>0.19750000000000001</c:v>
                </c:pt>
                <c:pt idx="21">
                  <c:v>0.29599999999999999</c:v>
                </c:pt>
                <c:pt idx="22">
                  <c:v>1.335</c:v>
                </c:pt>
                <c:pt idx="23">
                  <c:v>10.67</c:v>
                </c:pt>
                <c:pt idx="24" formatCode="0.00">
                  <c:v>40.272000000000006</c:v>
                </c:pt>
                <c:pt idx="25" formatCode="0.00">
                  <c:v>28.772500000000001</c:v>
                </c:pt>
                <c:pt idx="26" formatCode="0.00">
                  <c:v>7.3600000000000012</c:v>
                </c:pt>
                <c:pt idx="27" formatCode="0.00">
                  <c:v>1.4520000000000002</c:v>
                </c:pt>
                <c:pt idx="28" formatCode="0.00">
                  <c:v>0.32</c:v>
                </c:pt>
                <c:pt idx="29" formatCode="0.00">
                  <c:v>9.5000000000000001E-2</c:v>
                </c:pt>
                <c:pt idx="30" formatCode="0.00">
                  <c:v>6.4000000000000001E-2</c:v>
                </c:pt>
                <c:pt idx="31" formatCode="0.00">
                  <c:v>0.04</c:v>
                </c:pt>
                <c:pt idx="32" formatCode="0.00">
                  <c:v>0.125</c:v>
                </c:pt>
                <c:pt idx="33" formatCode="0.00">
                  <c:v>0.17599999999999999</c:v>
                </c:pt>
                <c:pt idx="34" formatCode="0.00">
                  <c:v>0.54500000000000004</c:v>
                </c:pt>
                <c:pt idx="35" formatCode="0.00">
                  <c:v>6.0675000000000008</c:v>
                </c:pt>
                <c:pt idx="36" formatCode="0.00">
                  <c:v>41.816000000000003</c:v>
                </c:pt>
                <c:pt idx="37" formatCode="0.00">
                  <c:v>13.422500000000001</c:v>
                </c:pt>
                <c:pt idx="38" formatCode="0.00">
                  <c:v>2.5440000000000005</c:v>
                </c:pt>
                <c:pt idx="39" formatCode="0.00">
                  <c:v>1.85</c:v>
                </c:pt>
                <c:pt idx="40" formatCode="0.00">
                  <c:v>0.69250000000000012</c:v>
                </c:pt>
                <c:pt idx="41" formatCode="0.00">
                  <c:v>0.22999999999999998</c:v>
                </c:pt>
                <c:pt idx="42" formatCode="0.00">
                  <c:v>0.1825</c:v>
                </c:pt>
                <c:pt idx="43" formatCode="0.00">
                  <c:v>0.37</c:v>
                </c:pt>
                <c:pt idx="44" formatCode="0.00">
                  <c:v>1.06</c:v>
                </c:pt>
                <c:pt idx="45" formatCode="0.00">
                  <c:v>0.84250000000000003</c:v>
                </c:pt>
                <c:pt idx="46" formatCode="0.00">
                  <c:v>4.2039999999999997</c:v>
                </c:pt>
                <c:pt idx="47" formatCode="0.00">
                  <c:v>20.026666666666667</c:v>
                </c:pt>
                <c:pt idx="48" formatCode="0.00">
                  <c:v>16.22</c:v>
                </c:pt>
                <c:pt idx="49" formatCode="0.00">
                  <c:v>6.8550000000000004</c:v>
                </c:pt>
                <c:pt idx="50" formatCode="0.00">
                  <c:v>1.0760000000000001</c:v>
                </c:pt>
                <c:pt idx="51" formatCode="0.00">
                  <c:v>4.2500000000000003E-2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5.0000000000000001E-3</c:v>
                </c:pt>
                <c:pt idx="58" formatCode="0.00">
                  <c:v>6.0000000000000001E-3</c:v>
                </c:pt>
                <c:pt idx="59" formatCode="0.00">
                  <c:v>0.01</c:v>
                </c:pt>
                <c:pt idx="60" formatCode="0.00">
                  <c:v>0.01</c:v>
                </c:pt>
                <c:pt idx="61" formatCode="0.00">
                  <c:v>1.2500000000000001E-2</c:v>
                </c:pt>
                <c:pt idx="62" formatCode="0.00">
                  <c:v>6.0000000000000001E-3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6.0000000000000001E-3</c:v>
                </c:pt>
                <c:pt idx="71" formatCode="0.00">
                  <c:v>0.01</c:v>
                </c:pt>
                <c:pt idx="72" formatCode="0.00">
                  <c:v>0.01</c:v>
                </c:pt>
                <c:pt idx="73" formatCode="0.00">
                  <c:v>7.4999999999999997E-3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2.75E-2</c:v>
                </c:pt>
                <c:pt idx="79" formatCode="0.00">
                  <c:v>2.8000000000000004E-2</c:v>
                </c:pt>
                <c:pt idx="80" formatCode="0.00">
                  <c:v>0.02</c:v>
                </c:pt>
                <c:pt idx="81" formatCode="0.00">
                  <c:v>0.03</c:v>
                </c:pt>
                <c:pt idx="82" formatCode="0.00">
                  <c:v>0.1075</c:v>
                </c:pt>
                <c:pt idx="83" formatCode="0.00">
                  <c:v>1.0175000000000001</c:v>
                </c:pt>
                <c:pt idx="84" formatCode="0.00">
                  <c:v>8.9419999999999984</c:v>
                </c:pt>
                <c:pt idx="85" formatCode="0.00">
                  <c:v>11.74</c:v>
                </c:pt>
                <c:pt idx="86" formatCode="0.00">
                  <c:v>7.5049999999999999</c:v>
                </c:pt>
                <c:pt idx="87" formatCode="0.00">
                  <c:v>2.42</c:v>
                </c:pt>
                <c:pt idx="88" formatCode="0.00">
                  <c:v>1.6179999999999999</c:v>
                </c:pt>
                <c:pt idx="89" formatCode="0.00">
                  <c:v>1.2775000000000001</c:v>
                </c:pt>
                <c:pt idx="90" formatCode="0.00">
                  <c:v>1.6179999999999999</c:v>
                </c:pt>
                <c:pt idx="91" formatCode="0.00">
                  <c:v>1.51</c:v>
                </c:pt>
                <c:pt idx="92" formatCode="0.00">
                  <c:v>7.0425000000000004</c:v>
                </c:pt>
                <c:pt idx="93" formatCode="0.00">
                  <c:v>15.656000000000001</c:v>
                </c:pt>
                <c:pt idx="94" formatCode="0.00">
                  <c:v>23.5075</c:v>
                </c:pt>
                <c:pt idx="95" formatCode="0.00">
                  <c:v>27.11</c:v>
                </c:pt>
                <c:pt idx="96" formatCode="0.00">
                  <c:v>17.038</c:v>
                </c:pt>
                <c:pt idx="97" formatCode="0.00">
                  <c:v>18.822499999999998</c:v>
                </c:pt>
                <c:pt idx="98" formatCode="0.00">
                  <c:v>14.665000000000001</c:v>
                </c:pt>
                <c:pt idx="99" formatCode="0.00">
                  <c:v>2.2319999999999998</c:v>
                </c:pt>
                <c:pt idx="100" formatCode="0.00">
                  <c:v>0.26250000000000001</c:v>
                </c:pt>
                <c:pt idx="101" formatCode="0.00">
                  <c:v>0.16999999999999998</c:v>
                </c:pt>
                <c:pt idx="102" formatCode="0.00">
                  <c:v>0.35399999999999998</c:v>
                </c:pt>
                <c:pt idx="103" formatCode="0.00">
                  <c:v>0.33250000000000002</c:v>
                </c:pt>
                <c:pt idx="104" formatCode="0.00">
                  <c:v>0.58200000000000007</c:v>
                </c:pt>
                <c:pt idx="105" formatCode="0.00">
                  <c:v>0.88250000000000006</c:v>
                </c:pt>
                <c:pt idx="106" formatCode="0.00">
                  <c:v>2.54</c:v>
                </c:pt>
                <c:pt idx="107" formatCode="0.00">
                  <c:v>33.784999999999997</c:v>
                </c:pt>
                <c:pt idx="108" formatCode="0.00">
                  <c:v>20.830000000000002</c:v>
                </c:pt>
                <c:pt idx="109" formatCode="0.00">
                  <c:v>2.6275000000000004</c:v>
                </c:pt>
                <c:pt idx="110" formatCode="0.00">
                  <c:v>1.8559999999999999</c:v>
                </c:pt>
                <c:pt idx="111" formatCode="0.00">
                  <c:v>1.0674999999999999</c:v>
                </c:pt>
                <c:pt idx="112" formatCode="0.00">
                  <c:v>0.59750000000000003</c:v>
                </c:pt>
                <c:pt idx="113" formatCode="0.00">
                  <c:v>0.29799999999999999</c:v>
                </c:pt>
                <c:pt idx="114" formatCode="0.00">
                  <c:v>0.29250000000000004</c:v>
                </c:pt>
                <c:pt idx="115" formatCode="0.00">
                  <c:v>0.31000000000000005</c:v>
                </c:pt>
                <c:pt idx="116" formatCode="0.00">
                  <c:v>0.92400000000000004</c:v>
                </c:pt>
                <c:pt idx="117" formatCode="0.00">
                  <c:v>6.7025000000000006</c:v>
                </c:pt>
                <c:pt idx="118" formatCode="0.00">
                  <c:v>38.914999999999999</c:v>
                </c:pt>
                <c:pt idx="119" formatCode="0.00">
                  <c:v>9.6274999999999995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11-40BF-80E4-1DEE89B15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94568"/>
        <c:axId val="1"/>
      </c:lineChart>
      <c:catAx>
        <c:axId val="6310945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492279487813880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945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710273773148747"/>
          <c:y val="0.17602037712278595"/>
          <c:w val="0.1262957463796559"/>
          <c:h val="0.1796443737806782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721393407180976"/>
          <c:y val="3.38253953936914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7443607951751833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年次別!$M$2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年次別!$M$147:$M$266</c:f>
              <c:numCache>
                <c:formatCode>General</c:formatCode>
                <c:ptCount val="120"/>
                <c:pt idx="0">
                  <c:v>1.2279411764705883</c:v>
                </c:pt>
                <c:pt idx="1">
                  <c:v>1.2941176470588236</c:v>
                </c:pt>
                <c:pt idx="2">
                  <c:v>1.6260294117647058</c:v>
                </c:pt>
                <c:pt idx="3">
                  <c:v>0.89705882352941169</c:v>
                </c:pt>
                <c:pt idx="4">
                  <c:v>0.7</c:v>
                </c:pt>
                <c:pt idx="5">
                  <c:v>0.79411764705852939</c:v>
                </c:pt>
                <c:pt idx="6">
                  <c:v>0.74264705882352944</c:v>
                </c:pt>
                <c:pt idx="7">
                  <c:v>0.61764705882352944</c:v>
                </c:pt>
                <c:pt idx="8">
                  <c:v>0.79411764705882359</c:v>
                </c:pt>
                <c:pt idx="9">
                  <c:v>0.51764705882352946</c:v>
                </c:pt>
                <c:pt idx="10">
                  <c:v>1.25</c:v>
                </c:pt>
                <c:pt idx="11">
                  <c:v>0.6470588235294118</c:v>
                </c:pt>
                <c:pt idx="12">
                  <c:v>0.87058823529411777</c:v>
                </c:pt>
                <c:pt idx="13">
                  <c:v>1.2647058823529413</c:v>
                </c:pt>
                <c:pt idx="14">
                  <c:v>1.2058823529411766</c:v>
                </c:pt>
                <c:pt idx="15">
                  <c:v>1.1544117647058825</c:v>
                </c:pt>
                <c:pt idx="16">
                  <c:v>1.0411764705882354</c:v>
                </c:pt>
                <c:pt idx="17">
                  <c:v>0.88970588235294112</c:v>
                </c:pt>
                <c:pt idx="18">
                  <c:v>0.87647058823529422</c:v>
                </c:pt>
                <c:pt idx="19">
                  <c:v>0.83088235294117641</c:v>
                </c:pt>
                <c:pt idx="20">
                  <c:v>0.86029411764705876</c:v>
                </c:pt>
                <c:pt idx="21">
                  <c:v>0.75294117647058822</c:v>
                </c:pt>
                <c:pt idx="22">
                  <c:v>1.0073529411764706</c:v>
                </c:pt>
                <c:pt idx="23">
                  <c:v>1.3161764705882353</c:v>
                </c:pt>
                <c:pt idx="24" formatCode="0.00">
                  <c:v>1.4528235294117648</c:v>
                </c:pt>
                <c:pt idx="25" formatCode="0.00">
                  <c:v>1.8161764705882351</c:v>
                </c:pt>
                <c:pt idx="26" formatCode="0.00">
                  <c:v>2.2573529411764706</c:v>
                </c:pt>
                <c:pt idx="27" formatCode="0.00">
                  <c:v>1.9529411764705884</c:v>
                </c:pt>
                <c:pt idx="28" formatCode="0.00">
                  <c:v>1.5367647058823528</c:v>
                </c:pt>
                <c:pt idx="29" formatCode="0.00">
                  <c:v>1.3970588235294117</c:v>
                </c:pt>
                <c:pt idx="30" formatCode="0.00">
                  <c:v>1.3588235294117648</c:v>
                </c:pt>
                <c:pt idx="31" formatCode="0.00">
                  <c:v>0.99264705882352933</c:v>
                </c:pt>
                <c:pt idx="32" formatCode="0.00">
                  <c:v>1</c:v>
                </c:pt>
                <c:pt idx="33" formatCode="0.00">
                  <c:v>1</c:v>
                </c:pt>
                <c:pt idx="34" formatCode="0.00">
                  <c:v>1.25</c:v>
                </c:pt>
                <c:pt idx="35" formatCode="0.00">
                  <c:v>1.3308823529411764</c:v>
                </c:pt>
                <c:pt idx="36" formatCode="0.00">
                  <c:v>1.5352941176470589</c:v>
                </c:pt>
                <c:pt idx="37" formatCode="0.00">
                  <c:v>1.5808823529411764</c:v>
                </c:pt>
                <c:pt idx="38" formatCode="0.00">
                  <c:v>1.5294117647058822</c:v>
                </c:pt>
                <c:pt idx="39" formatCode="0.00">
                  <c:v>1.6764705882352942</c:v>
                </c:pt>
                <c:pt idx="40" formatCode="0.00">
                  <c:v>1.2720588235294117</c:v>
                </c:pt>
                <c:pt idx="41" formatCode="0.00">
                  <c:v>0.9647058823529413</c:v>
                </c:pt>
                <c:pt idx="42" formatCode="0.00">
                  <c:v>1.0147058823529411</c:v>
                </c:pt>
                <c:pt idx="43" formatCode="0.00">
                  <c:v>0.65294117647058825</c:v>
                </c:pt>
                <c:pt idx="44" formatCode="0.00">
                  <c:v>0.69117647058823528</c:v>
                </c:pt>
                <c:pt idx="45" formatCode="0.00">
                  <c:v>0.94852941176470584</c:v>
                </c:pt>
                <c:pt idx="46" formatCode="0.00">
                  <c:v>1.3470588235294119</c:v>
                </c:pt>
                <c:pt idx="47" formatCode="0.00">
                  <c:v>2.3627450980392157</c:v>
                </c:pt>
                <c:pt idx="48" formatCode="0.00">
                  <c:v>2.5739999999999998</c:v>
                </c:pt>
                <c:pt idx="49" formatCode="0.00">
                  <c:v>2.7199999999999998</c:v>
                </c:pt>
                <c:pt idx="50" formatCode="0.00">
                  <c:v>2.4180000000000001</c:v>
                </c:pt>
                <c:pt idx="51" formatCode="0.00">
                  <c:v>0.79500000000000004</c:v>
                </c:pt>
                <c:pt idx="52" formatCode="0.00">
                  <c:v>0.58000000000000007</c:v>
                </c:pt>
                <c:pt idx="53" formatCode="0.00">
                  <c:v>1.036</c:v>
                </c:pt>
                <c:pt idx="54" formatCode="0.00">
                  <c:v>1.3125</c:v>
                </c:pt>
                <c:pt idx="55" formatCode="0.00">
                  <c:v>0.72199999999999998</c:v>
                </c:pt>
                <c:pt idx="56" formatCode="0.00">
                  <c:v>0.83</c:v>
                </c:pt>
                <c:pt idx="57" formatCode="0.00">
                  <c:v>0.88250000000000006</c:v>
                </c:pt>
                <c:pt idx="58" formatCode="0.00">
                  <c:v>0.65399999999999991</c:v>
                </c:pt>
                <c:pt idx="59" formatCode="0.00">
                  <c:v>0.5</c:v>
                </c:pt>
                <c:pt idx="60" formatCode="0.00">
                  <c:v>0.46250000000000002</c:v>
                </c:pt>
                <c:pt idx="61" formatCode="0.00">
                  <c:v>0.75</c:v>
                </c:pt>
                <c:pt idx="62" formatCode="0.00">
                  <c:v>0.94800000000000006</c:v>
                </c:pt>
                <c:pt idx="63" formatCode="0.00">
                  <c:v>1.2124999999999999</c:v>
                </c:pt>
                <c:pt idx="64" formatCode="0.00">
                  <c:v>0.93</c:v>
                </c:pt>
                <c:pt idx="65" formatCode="0.00">
                  <c:v>0.81</c:v>
                </c:pt>
                <c:pt idx="66" formatCode="0.00">
                  <c:v>0.97750000000000004</c:v>
                </c:pt>
                <c:pt idx="67" formatCode="0.00">
                  <c:v>0.94800000000000006</c:v>
                </c:pt>
                <c:pt idx="68" formatCode="0.00">
                  <c:v>0.48499999999999999</c:v>
                </c:pt>
                <c:pt idx="69" formatCode="0.00">
                  <c:v>0.61250000000000004</c:v>
                </c:pt>
                <c:pt idx="70" formatCode="0.00">
                  <c:v>0.68200000000000005</c:v>
                </c:pt>
                <c:pt idx="71" formatCode="0.00">
                  <c:v>2.0225</c:v>
                </c:pt>
                <c:pt idx="72" formatCode="0.00">
                  <c:v>0.65999999999999992</c:v>
                </c:pt>
                <c:pt idx="73" formatCode="0.00">
                  <c:v>0.48749999999999999</c:v>
                </c:pt>
                <c:pt idx="74" formatCode="0.00">
                  <c:v>0.4975</c:v>
                </c:pt>
                <c:pt idx="75" formatCode="0.00">
                  <c:v>0.36749999999999994</c:v>
                </c:pt>
                <c:pt idx="76" formatCode="0.00">
                  <c:v>0.46400000000000008</c:v>
                </c:pt>
                <c:pt idx="77" formatCode="0.00">
                  <c:v>0.68500000000000005</c:v>
                </c:pt>
                <c:pt idx="78" formatCode="0.00">
                  <c:v>0.47749999999999998</c:v>
                </c:pt>
                <c:pt idx="79" formatCode="0.00">
                  <c:v>0.6</c:v>
                </c:pt>
                <c:pt idx="80" formatCode="0.00">
                  <c:v>0.52249999999999996</c:v>
                </c:pt>
                <c:pt idx="81" formatCode="0.00">
                  <c:v>0.378</c:v>
                </c:pt>
                <c:pt idx="82" formatCode="0.00">
                  <c:v>0.36</c:v>
                </c:pt>
                <c:pt idx="83" formatCode="0.00">
                  <c:v>0.7975000000000001</c:v>
                </c:pt>
                <c:pt idx="84" formatCode="0.00">
                  <c:v>0.59599999999999997</c:v>
                </c:pt>
                <c:pt idx="85" formatCode="0.00">
                  <c:v>0.99</c:v>
                </c:pt>
                <c:pt idx="86" formatCode="0.00">
                  <c:v>1.3499999999999999</c:v>
                </c:pt>
                <c:pt idx="87" formatCode="0.00">
                  <c:v>1.5575000000000001</c:v>
                </c:pt>
                <c:pt idx="88" formatCode="0.00">
                  <c:v>1.9219999999999999</c:v>
                </c:pt>
                <c:pt idx="89" formatCode="0.00">
                  <c:v>1.9175</c:v>
                </c:pt>
                <c:pt idx="90" formatCode="0.00">
                  <c:v>1.9299999999999997</c:v>
                </c:pt>
                <c:pt idx="91" formatCode="0.00">
                  <c:v>2.0875000000000004</c:v>
                </c:pt>
                <c:pt idx="92" formatCode="0.00">
                  <c:v>1.9049999999999998</c:v>
                </c:pt>
                <c:pt idx="93" formatCode="0.00">
                  <c:v>1.64</c:v>
                </c:pt>
                <c:pt idx="94" formatCode="0.00">
                  <c:v>2.4350000000000001</c:v>
                </c:pt>
                <c:pt idx="95" formatCode="0.00">
                  <c:v>3.8574999999999999</c:v>
                </c:pt>
                <c:pt idx="96" formatCode="0.00">
                  <c:v>4.5940000000000003</c:v>
                </c:pt>
                <c:pt idx="97" formatCode="0.00">
                  <c:v>5.3475000000000001</c:v>
                </c:pt>
                <c:pt idx="98" formatCode="0.00">
                  <c:v>4.1624999999999996</c:v>
                </c:pt>
                <c:pt idx="99" formatCode="0.00">
                  <c:v>3.0200000000000005</c:v>
                </c:pt>
                <c:pt idx="100" formatCode="0.00">
                  <c:v>2.7275</c:v>
                </c:pt>
                <c:pt idx="101" formatCode="0.00">
                  <c:v>2.75</c:v>
                </c:pt>
                <c:pt idx="102" formatCode="0.00">
                  <c:v>2.048</c:v>
                </c:pt>
                <c:pt idx="103" formatCode="0.00">
                  <c:v>2.0425</c:v>
                </c:pt>
                <c:pt idx="104" formatCode="0.00">
                  <c:v>2.1100000000000003</c:v>
                </c:pt>
                <c:pt idx="105" formatCode="0.00">
                  <c:v>1.6325000000000001</c:v>
                </c:pt>
                <c:pt idx="106" formatCode="0.00">
                  <c:v>1.47</c:v>
                </c:pt>
                <c:pt idx="107" formatCode="0.00">
                  <c:v>2.2250000000000001</c:v>
                </c:pt>
                <c:pt idx="108" formatCode="0.00">
                  <c:v>1.9280000000000002</c:v>
                </c:pt>
                <c:pt idx="109" formatCode="0.00">
                  <c:v>2.4624999999999995</c:v>
                </c:pt>
                <c:pt idx="110" formatCode="0.00">
                  <c:v>1.85</c:v>
                </c:pt>
                <c:pt idx="111" formatCode="0.00">
                  <c:v>1.4100000000000001</c:v>
                </c:pt>
                <c:pt idx="112" formatCode="0.00">
                  <c:v>1.1700000000000002</c:v>
                </c:pt>
                <c:pt idx="113" formatCode="0.00">
                  <c:v>1.73</c:v>
                </c:pt>
                <c:pt idx="114" formatCode="0.00">
                  <c:v>1.7100000000000002</c:v>
                </c:pt>
                <c:pt idx="115" formatCode="0.00">
                  <c:v>0.99</c:v>
                </c:pt>
                <c:pt idx="116" formatCode="0.00">
                  <c:v>1.1599999999999999</c:v>
                </c:pt>
                <c:pt idx="117" formatCode="0.00">
                  <c:v>1.04</c:v>
                </c:pt>
                <c:pt idx="118" formatCode="0.00">
                  <c:v>1</c:v>
                </c:pt>
                <c:pt idx="119" formatCode="0.00">
                  <c:v>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A-4C13-B5E2-6C9636DA0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52584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年次別!$N$2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年次別!$N$147:$N$266</c:f>
              <c:numCache>
                <c:formatCode>General</c:formatCode>
                <c:ptCount val="120"/>
                <c:pt idx="0">
                  <c:v>3.64</c:v>
                </c:pt>
                <c:pt idx="1">
                  <c:v>2.5620000000000003</c:v>
                </c:pt>
                <c:pt idx="2">
                  <c:v>2.84</c:v>
                </c:pt>
                <c:pt idx="3">
                  <c:v>2.25</c:v>
                </c:pt>
                <c:pt idx="4">
                  <c:v>2.254</c:v>
                </c:pt>
                <c:pt idx="5">
                  <c:v>3.49</c:v>
                </c:pt>
                <c:pt idx="6">
                  <c:v>1.8674999999999999</c:v>
                </c:pt>
                <c:pt idx="7">
                  <c:v>1.1719999999999999</c:v>
                </c:pt>
                <c:pt idx="8">
                  <c:v>1.4875</c:v>
                </c:pt>
                <c:pt idx="9">
                  <c:v>1.278</c:v>
                </c:pt>
                <c:pt idx="10">
                  <c:v>2.8125000000000004</c:v>
                </c:pt>
                <c:pt idx="11">
                  <c:v>1.6425000000000001</c:v>
                </c:pt>
                <c:pt idx="12">
                  <c:v>1.798</c:v>
                </c:pt>
                <c:pt idx="13">
                  <c:v>2.3875000000000002</c:v>
                </c:pt>
                <c:pt idx="14">
                  <c:v>2.3250000000000002</c:v>
                </c:pt>
                <c:pt idx="15">
                  <c:v>2.3649999999999998</c:v>
                </c:pt>
                <c:pt idx="16">
                  <c:v>2.9479999999999995</c:v>
                </c:pt>
                <c:pt idx="17">
                  <c:v>3.3825000000000003</c:v>
                </c:pt>
                <c:pt idx="18">
                  <c:v>2.008</c:v>
                </c:pt>
                <c:pt idx="19">
                  <c:v>1.0999999999999999</c:v>
                </c:pt>
                <c:pt idx="20">
                  <c:v>1.4325000000000001</c:v>
                </c:pt>
                <c:pt idx="21">
                  <c:v>1.7559999999999998</c:v>
                </c:pt>
                <c:pt idx="22">
                  <c:v>2.5049999999999999</c:v>
                </c:pt>
                <c:pt idx="23">
                  <c:v>2.93</c:v>
                </c:pt>
                <c:pt idx="24" formatCode="0.00">
                  <c:v>2.1499999999999995</c:v>
                </c:pt>
                <c:pt idx="25" formatCode="0.00">
                  <c:v>2.4950000000000001</c:v>
                </c:pt>
                <c:pt idx="26" formatCode="0.00">
                  <c:v>2.415</c:v>
                </c:pt>
                <c:pt idx="27" formatCode="0.00">
                  <c:v>2.2160000000000002</c:v>
                </c:pt>
                <c:pt idx="28" formatCode="0.00">
                  <c:v>3.0300000000000002</c:v>
                </c:pt>
                <c:pt idx="29" formatCode="0.00">
                  <c:v>2.8725000000000001</c:v>
                </c:pt>
                <c:pt idx="30" formatCode="0.00">
                  <c:v>1.8220000000000003</c:v>
                </c:pt>
                <c:pt idx="31" formatCode="0.00">
                  <c:v>1.06</c:v>
                </c:pt>
                <c:pt idx="32" formatCode="0.00">
                  <c:v>1.28</c:v>
                </c:pt>
                <c:pt idx="33" formatCode="0.00">
                  <c:v>1.6519999999999999</c:v>
                </c:pt>
                <c:pt idx="34" formatCode="0.00">
                  <c:v>2.5074999999999998</c:v>
                </c:pt>
                <c:pt idx="35" formatCode="0.00">
                  <c:v>2.87</c:v>
                </c:pt>
                <c:pt idx="36" formatCode="0.00">
                  <c:v>1.9940000000000002</c:v>
                </c:pt>
                <c:pt idx="37" formatCode="0.00">
                  <c:v>2.4924999999999997</c:v>
                </c:pt>
                <c:pt idx="38" formatCode="0.00">
                  <c:v>2.4400000000000004</c:v>
                </c:pt>
                <c:pt idx="39" formatCode="0.00">
                  <c:v>2.1624999999999996</c:v>
                </c:pt>
                <c:pt idx="40" formatCode="0.00">
                  <c:v>2.5625</c:v>
                </c:pt>
                <c:pt idx="41" formatCode="0.00">
                  <c:v>2.4279999999999999</c:v>
                </c:pt>
                <c:pt idx="42" formatCode="0.00">
                  <c:v>1.5574999999999999</c:v>
                </c:pt>
                <c:pt idx="43" formatCode="0.00">
                  <c:v>1.1400000000000001</c:v>
                </c:pt>
                <c:pt idx="44" formatCode="0.00">
                  <c:v>1.52</c:v>
                </c:pt>
                <c:pt idx="45" formatCode="0.00">
                  <c:v>1.7349999999999999</c:v>
                </c:pt>
                <c:pt idx="46" formatCode="0.00">
                  <c:v>2.6559999999999997</c:v>
                </c:pt>
                <c:pt idx="47" formatCode="0.00">
                  <c:v>3.5166666666666662</c:v>
                </c:pt>
                <c:pt idx="48" formatCode="0.00">
                  <c:v>2.4579999999999997</c:v>
                </c:pt>
                <c:pt idx="49" formatCode="0.00">
                  <c:v>3.3675000000000002</c:v>
                </c:pt>
                <c:pt idx="50" formatCode="0.00">
                  <c:v>2.0020000000000002</c:v>
                </c:pt>
                <c:pt idx="51" formatCode="0.00">
                  <c:v>0.95250000000000001</c:v>
                </c:pt>
                <c:pt idx="52" formatCode="0.00">
                  <c:v>0.52249999999999996</c:v>
                </c:pt>
                <c:pt idx="53" formatCode="0.00">
                  <c:v>0.78400000000000003</c:v>
                </c:pt>
                <c:pt idx="54" formatCode="0.00">
                  <c:v>0.83749999999999991</c:v>
                </c:pt>
                <c:pt idx="55" formatCode="0.00">
                  <c:v>0.52200000000000002</c:v>
                </c:pt>
                <c:pt idx="56" formatCode="0.00">
                  <c:v>0.59250000000000003</c:v>
                </c:pt>
                <c:pt idx="57" formatCode="0.00">
                  <c:v>0.77500000000000013</c:v>
                </c:pt>
                <c:pt idx="58" formatCode="0.00">
                  <c:v>0.71799999999999997</c:v>
                </c:pt>
                <c:pt idx="59" formatCode="0.00">
                  <c:v>0.6775000000000001</c:v>
                </c:pt>
                <c:pt idx="60" formatCode="0.00">
                  <c:v>0.64</c:v>
                </c:pt>
                <c:pt idx="61" formatCode="0.00">
                  <c:v>0.73</c:v>
                </c:pt>
                <c:pt idx="62" formatCode="0.00">
                  <c:v>0.71399999999999997</c:v>
                </c:pt>
                <c:pt idx="63" formatCode="0.00">
                  <c:v>0.69</c:v>
                </c:pt>
                <c:pt idx="64" formatCode="0.00">
                  <c:v>0.59</c:v>
                </c:pt>
                <c:pt idx="65" formatCode="0.00">
                  <c:v>0.59</c:v>
                </c:pt>
                <c:pt idx="66" formatCode="0.00">
                  <c:v>0.51500000000000001</c:v>
                </c:pt>
                <c:pt idx="67" formatCode="0.00">
                  <c:v>0.378</c:v>
                </c:pt>
                <c:pt idx="68" formatCode="0.00">
                  <c:v>0.375</c:v>
                </c:pt>
                <c:pt idx="69" formatCode="0.00">
                  <c:v>0.50249999999999995</c:v>
                </c:pt>
                <c:pt idx="70" formatCode="0.00">
                  <c:v>0.54600000000000004</c:v>
                </c:pt>
                <c:pt idx="71" formatCode="0.00">
                  <c:v>0.63250000000000006</c:v>
                </c:pt>
                <c:pt idx="72" formatCode="0.00">
                  <c:v>0.46399999999999997</c:v>
                </c:pt>
                <c:pt idx="73" formatCode="0.00">
                  <c:v>0.28749999999999998</c:v>
                </c:pt>
                <c:pt idx="74" formatCode="0.00">
                  <c:v>0.24</c:v>
                </c:pt>
                <c:pt idx="75" formatCode="0.00">
                  <c:v>0.2475</c:v>
                </c:pt>
                <c:pt idx="76" formatCode="0.00">
                  <c:v>0.28399999999999997</c:v>
                </c:pt>
                <c:pt idx="77" formatCode="0.00">
                  <c:v>0.35</c:v>
                </c:pt>
                <c:pt idx="78" formatCode="0.00">
                  <c:v>0.34</c:v>
                </c:pt>
                <c:pt idx="79" formatCode="0.00">
                  <c:v>0.22999999999999998</c:v>
                </c:pt>
                <c:pt idx="80" formatCode="0.00">
                  <c:v>0.29499999999999998</c:v>
                </c:pt>
                <c:pt idx="81" formatCode="0.00">
                  <c:v>0.39200000000000002</c:v>
                </c:pt>
                <c:pt idx="82" formatCode="0.00">
                  <c:v>0.38500000000000001</c:v>
                </c:pt>
                <c:pt idx="83" formatCode="0.00">
                  <c:v>0.35250000000000004</c:v>
                </c:pt>
                <c:pt idx="84" formatCode="0.00">
                  <c:v>0.34399999999999997</c:v>
                </c:pt>
                <c:pt idx="85" formatCode="0.00">
                  <c:v>0.47499999999999998</c:v>
                </c:pt>
                <c:pt idx="86" formatCode="0.00">
                  <c:v>0.51</c:v>
                </c:pt>
                <c:pt idx="87" formatCode="0.00">
                  <c:v>0.67749999999999999</c:v>
                </c:pt>
                <c:pt idx="88" formatCode="0.00">
                  <c:v>1.2020000000000002</c:v>
                </c:pt>
                <c:pt idx="89" formatCode="0.00">
                  <c:v>1.63</c:v>
                </c:pt>
                <c:pt idx="90" formatCode="0.00">
                  <c:v>1.3340000000000001</c:v>
                </c:pt>
                <c:pt idx="91" formatCode="0.00">
                  <c:v>1.0699999999999998</c:v>
                </c:pt>
                <c:pt idx="92" formatCode="0.00">
                  <c:v>1.66</c:v>
                </c:pt>
                <c:pt idx="93" formatCode="0.00">
                  <c:v>2.5299999999999998</c:v>
                </c:pt>
                <c:pt idx="94" formatCode="0.00">
                  <c:v>3.79</c:v>
                </c:pt>
                <c:pt idx="95" formatCode="0.00">
                  <c:v>4.5925000000000002</c:v>
                </c:pt>
                <c:pt idx="96" formatCode="0.00">
                  <c:v>3.5640000000000001</c:v>
                </c:pt>
                <c:pt idx="97" formatCode="0.00">
                  <c:v>3.9675000000000002</c:v>
                </c:pt>
                <c:pt idx="98" formatCode="0.00">
                  <c:v>4.0324999999999998</c:v>
                </c:pt>
                <c:pt idx="99" formatCode="0.00">
                  <c:v>3.5620000000000003</c:v>
                </c:pt>
                <c:pt idx="100" formatCode="0.00">
                  <c:v>4.5824999999999996</c:v>
                </c:pt>
                <c:pt idx="101" formatCode="0.00">
                  <c:v>4.3025000000000002</c:v>
                </c:pt>
                <c:pt idx="102" formatCode="0.00">
                  <c:v>2.62</c:v>
                </c:pt>
                <c:pt idx="103" formatCode="0.00">
                  <c:v>1.5449999999999999</c:v>
                </c:pt>
                <c:pt idx="104" formatCode="0.00">
                  <c:v>1.8619999999999997</c:v>
                </c:pt>
                <c:pt idx="105" formatCode="0.00">
                  <c:v>1.8875000000000002</c:v>
                </c:pt>
                <c:pt idx="106" formatCode="0.00">
                  <c:v>2.1475</c:v>
                </c:pt>
                <c:pt idx="107" formatCode="0.00">
                  <c:v>2.5525000000000002</c:v>
                </c:pt>
                <c:pt idx="108" formatCode="0.00">
                  <c:v>1.81</c:v>
                </c:pt>
                <c:pt idx="109" formatCode="0.00">
                  <c:v>2.2374999999999998</c:v>
                </c:pt>
                <c:pt idx="110" formatCode="0.00">
                  <c:v>2.0439999999999996</c:v>
                </c:pt>
                <c:pt idx="111" formatCode="0.00">
                  <c:v>2.4699999999999998</c:v>
                </c:pt>
                <c:pt idx="112" formatCode="0.00">
                  <c:v>2.73</c:v>
                </c:pt>
                <c:pt idx="113" formatCode="0.00">
                  <c:v>2.758</c:v>
                </c:pt>
                <c:pt idx="114" formatCode="0.00">
                  <c:v>1.9724999999999999</c:v>
                </c:pt>
                <c:pt idx="115" formatCode="0.00">
                  <c:v>1.4075</c:v>
                </c:pt>
                <c:pt idx="116" formatCode="0.00">
                  <c:v>1.6760000000000002</c:v>
                </c:pt>
                <c:pt idx="117" formatCode="0.00">
                  <c:v>1.8774999999999999</c:v>
                </c:pt>
                <c:pt idx="118" formatCode="0.00">
                  <c:v>2.2174999999999998</c:v>
                </c:pt>
                <c:pt idx="119" formatCode="0.00">
                  <c:v>0.64249999999999996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5A-4C13-B5E2-6C9636DA0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2584"/>
        <c:axId val="1"/>
      </c:lineChart>
      <c:catAx>
        <c:axId val="631052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5.151087489479792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25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5583298904677695"/>
          <c:y val="0.18599938839005969"/>
          <c:w val="0.26760935708659589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945491144132983"/>
          <c:y val="3.72642068021273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4000630689007784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令和7年各保健所毎集計!$C$67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令和7年各保健所毎集計!$N$67:$BM$67</c:f>
              <c:numCache>
                <c:formatCode>0.00_);[Red]\(0.00\)</c:formatCode>
                <c:ptCount val="52"/>
                <c:pt idx="0">
                  <c:v>0.97</c:v>
                </c:pt>
                <c:pt idx="1">
                  <c:v>2.13</c:v>
                </c:pt>
                <c:pt idx="2">
                  <c:v>1.75</c:v>
                </c:pt>
                <c:pt idx="3">
                  <c:v>2.38</c:v>
                </c:pt>
                <c:pt idx="4">
                  <c:v>2.41</c:v>
                </c:pt>
                <c:pt idx="5">
                  <c:v>2.84</c:v>
                </c:pt>
                <c:pt idx="6">
                  <c:v>2.44</c:v>
                </c:pt>
                <c:pt idx="7">
                  <c:v>2.19</c:v>
                </c:pt>
                <c:pt idx="8">
                  <c:v>2.38</c:v>
                </c:pt>
                <c:pt idx="9">
                  <c:v>2.41</c:v>
                </c:pt>
                <c:pt idx="10">
                  <c:v>2.19</c:v>
                </c:pt>
                <c:pt idx="11">
                  <c:v>2.06</c:v>
                </c:pt>
                <c:pt idx="12">
                  <c:v>1.84</c:v>
                </c:pt>
                <c:pt idx="13">
                  <c:v>0.75</c:v>
                </c:pt>
                <c:pt idx="14">
                  <c:v>1.28</c:v>
                </c:pt>
                <c:pt idx="15">
                  <c:v>1.8</c:v>
                </c:pt>
                <c:pt idx="16">
                  <c:v>1.1599999999999999</c:v>
                </c:pt>
                <c:pt idx="17">
                  <c:v>1.4</c:v>
                </c:pt>
                <c:pt idx="18">
                  <c:v>0.76</c:v>
                </c:pt>
                <c:pt idx="19">
                  <c:v>1.52</c:v>
                </c:pt>
                <c:pt idx="20">
                  <c:v>1.48</c:v>
                </c:pt>
                <c:pt idx="21">
                  <c:v>0.92</c:v>
                </c:pt>
                <c:pt idx="22">
                  <c:v>1.21</c:v>
                </c:pt>
                <c:pt idx="23">
                  <c:v>1.32</c:v>
                </c:pt>
                <c:pt idx="24">
                  <c:v>3.12</c:v>
                </c:pt>
                <c:pt idx="25">
                  <c:v>1.48</c:v>
                </c:pt>
                <c:pt idx="26">
                  <c:v>1.52</c:v>
                </c:pt>
                <c:pt idx="27">
                  <c:v>1.96</c:v>
                </c:pt>
                <c:pt idx="28">
                  <c:v>1.32</c:v>
                </c:pt>
                <c:pt idx="29" formatCode="#,##0.00_ ">
                  <c:v>1.44</c:v>
                </c:pt>
                <c:pt idx="30">
                  <c:v>2.12</c:v>
                </c:pt>
                <c:pt idx="31">
                  <c:v>0.8</c:v>
                </c:pt>
                <c:pt idx="32">
                  <c:v>1.08</c:v>
                </c:pt>
                <c:pt idx="33">
                  <c:v>0.84</c:v>
                </c:pt>
                <c:pt idx="34">
                  <c:v>1.24</c:v>
                </c:pt>
                <c:pt idx="35">
                  <c:v>1.28</c:v>
                </c:pt>
                <c:pt idx="36">
                  <c:v>1.68</c:v>
                </c:pt>
                <c:pt idx="37">
                  <c:v>0.8</c:v>
                </c:pt>
                <c:pt idx="38">
                  <c:v>1.2</c:v>
                </c:pt>
                <c:pt idx="39">
                  <c:v>0.84</c:v>
                </c:pt>
                <c:pt idx="40">
                  <c:v>1.44</c:v>
                </c:pt>
                <c:pt idx="41" formatCode="#,##0.00_ ">
                  <c:v>0.6</c:v>
                </c:pt>
                <c:pt idx="42">
                  <c:v>0.96</c:v>
                </c:pt>
                <c:pt idx="43">
                  <c:v>1.1599999999999999</c:v>
                </c:pt>
                <c:pt idx="44">
                  <c:v>1.08</c:v>
                </c:pt>
                <c:pt idx="45">
                  <c:v>1.1200000000000001</c:v>
                </c:pt>
                <c:pt idx="46">
                  <c:v>1.1200000000000001</c:v>
                </c:pt>
                <c:pt idx="47">
                  <c:v>0.68</c:v>
                </c:pt>
                <c:pt idx="48">
                  <c:v>1.68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98-4EDB-B1BD-3445BE9462F5}"/>
            </c:ext>
          </c:extLst>
        </c:ser>
        <c:ser>
          <c:idx val="1"/>
          <c:order val="1"/>
          <c:tx>
            <c:strRef>
              <c:f>令和7年各保健所毎集計!$C$68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令和7年各保健所毎集計!$N$68:$BM$68</c:f>
              <c:numCache>
                <c:formatCode>0.00_);[Red]\(0.00\)</c:formatCode>
                <c:ptCount val="52"/>
                <c:pt idx="0">
                  <c:v>0.61</c:v>
                </c:pt>
                <c:pt idx="1">
                  <c:v>1.73</c:v>
                </c:pt>
                <c:pt idx="2">
                  <c:v>1.84</c:v>
                </c:pt>
                <c:pt idx="3">
                  <c:v>2.37</c:v>
                </c:pt>
                <c:pt idx="4">
                  <c:v>2.5</c:v>
                </c:pt>
                <c:pt idx="5">
                  <c:v>2.48</c:v>
                </c:pt>
                <c:pt idx="6">
                  <c:v>2.08</c:v>
                </c:pt>
                <c:pt idx="7">
                  <c:v>2.44</c:v>
                </c:pt>
                <c:pt idx="8">
                  <c:v>1.95</c:v>
                </c:pt>
                <c:pt idx="9">
                  <c:v>2.33</c:v>
                </c:pt>
                <c:pt idx="10">
                  <c:v>2.33</c:v>
                </c:pt>
                <c:pt idx="11">
                  <c:v>1.96</c:v>
                </c:pt>
                <c:pt idx="12">
                  <c:v>1.89</c:v>
                </c:pt>
                <c:pt idx="13">
                  <c:v>1.71</c:v>
                </c:pt>
                <c:pt idx="14">
                  <c:v>2.12</c:v>
                </c:pt>
                <c:pt idx="15">
                  <c:v>2.64</c:v>
                </c:pt>
                <c:pt idx="16">
                  <c:v>2.83</c:v>
                </c:pt>
                <c:pt idx="17">
                  <c:v>2.29</c:v>
                </c:pt>
                <c:pt idx="18">
                  <c:v>1.98</c:v>
                </c:pt>
                <c:pt idx="19">
                  <c:v>3.19</c:v>
                </c:pt>
                <c:pt idx="20">
                  <c:v>2.84</c:v>
                </c:pt>
                <c:pt idx="21">
                  <c:v>2.91</c:v>
                </c:pt>
                <c:pt idx="22">
                  <c:v>3.26</c:v>
                </c:pt>
                <c:pt idx="23">
                  <c:v>3.03</c:v>
                </c:pt>
                <c:pt idx="24">
                  <c:v>2.6</c:v>
                </c:pt>
                <c:pt idx="25">
                  <c:v>2.54</c:v>
                </c:pt>
                <c:pt idx="26">
                  <c:v>2.36</c:v>
                </c:pt>
                <c:pt idx="27">
                  <c:v>2.2999999999999998</c:v>
                </c:pt>
                <c:pt idx="28">
                  <c:v>2.2000000000000002</c:v>
                </c:pt>
                <c:pt idx="29" formatCode="#,##0.00_ ">
                  <c:v>1.6</c:v>
                </c:pt>
                <c:pt idx="30">
                  <c:v>1.79</c:v>
                </c:pt>
                <c:pt idx="31">
                  <c:v>1.74</c:v>
                </c:pt>
                <c:pt idx="32">
                  <c:v>0.97</c:v>
                </c:pt>
                <c:pt idx="33">
                  <c:v>1.34</c:v>
                </c:pt>
                <c:pt idx="34">
                  <c:v>1.58</c:v>
                </c:pt>
                <c:pt idx="35">
                  <c:v>1.75</c:v>
                </c:pt>
                <c:pt idx="36">
                  <c:v>1.88</c:v>
                </c:pt>
                <c:pt idx="37">
                  <c:v>1.45</c:v>
                </c:pt>
                <c:pt idx="38">
                  <c:v>1.49</c:v>
                </c:pt>
                <c:pt idx="39">
                  <c:v>1.81</c:v>
                </c:pt>
                <c:pt idx="40">
                  <c:v>1.93</c:v>
                </c:pt>
                <c:pt idx="41" formatCode="#,##0.00_ ">
                  <c:v>1.51</c:v>
                </c:pt>
                <c:pt idx="42">
                  <c:v>1.89</c:v>
                </c:pt>
                <c:pt idx="43">
                  <c:v>2.1800000000000002</c:v>
                </c:pt>
                <c:pt idx="44">
                  <c:v>1.97</c:v>
                </c:pt>
                <c:pt idx="45">
                  <c:v>2.46</c:v>
                </c:pt>
                <c:pt idx="46">
                  <c:v>2.38</c:v>
                </c:pt>
                <c:pt idx="47">
                  <c:v>2.06</c:v>
                </c:pt>
                <c:pt idx="48">
                  <c:v>2.57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98-4EDB-B1BD-3445BE946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4224"/>
        <c:axId val="1"/>
      </c:lineChart>
      <c:catAx>
        <c:axId val="6310542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75411910442162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0972663211669815E-3"/>
              <c:y val="3.712416456991399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422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545947687212775"/>
          <c:y val="0.15680482980100238"/>
          <c:w val="0.11061479464599633"/>
          <c:h val="0.136286919831223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3956783015978897"/>
          <c:y val="3.47914472474379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4988314358794322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令和7年各保健所毎集計!$C$61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令和7年各保健所毎集計!$N$61:$BM$61</c:f>
              <c:numCache>
                <c:formatCode>0.00_);[Red]\(0.00\)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0.67</c:v>
                </c:pt>
                <c:pt idx="4">
                  <c:v>1.33</c:v>
                </c:pt>
                <c:pt idx="5">
                  <c:v>2</c:v>
                </c:pt>
                <c:pt idx="6">
                  <c:v>3</c:v>
                </c:pt>
                <c:pt idx="7">
                  <c:v>1</c:v>
                </c:pt>
                <c:pt idx="8">
                  <c:v>2.33</c:v>
                </c:pt>
                <c:pt idx="9">
                  <c:v>2.67</c:v>
                </c:pt>
                <c:pt idx="10">
                  <c:v>0.33</c:v>
                </c:pt>
                <c:pt idx="11">
                  <c:v>2.67</c:v>
                </c:pt>
                <c:pt idx="12">
                  <c:v>1.33</c:v>
                </c:pt>
                <c:pt idx="13">
                  <c:v>1</c:v>
                </c:pt>
                <c:pt idx="14">
                  <c:v>0</c:v>
                </c:pt>
                <c:pt idx="15">
                  <c:v>0.67</c:v>
                </c:pt>
                <c:pt idx="16">
                  <c:v>1</c:v>
                </c:pt>
                <c:pt idx="17">
                  <c:v>0.67</c:v>
                </c:pt>
                <c:pt idx="18">
                  <c:v>0.33</c:v>
                </c:pt>
                <c:pt idx="19">
                  <c:v>1.67</c:v>
                </c:pt>
                <c:pt idx="20">
                  <c:v>4</c:v>
                </c:pt>
                <c:pt idx="21">
                  <c:v>0.67</c:v>
                </c:pt>
                <c:pt idx="22">
                  <c:v>0.33</c:v>
                </c:pt>
                <c:pt idx="23">
                  <c:v>1</c:v>
                </c:pt>
                <c:pt idx="24">
                  <c:v>1.33</c:v>
                </c:pt>
                <c:pt idx="25">
                  <c:v>1</c:v>
                </c:pt>
                <c:pt idx="26">
                  <c:v>3</c:v>
                </c:pt>
                <c:pt idx="27">
                  <c:v>3</c:v>
                </c:pt>
                <c:pt idx="28">
                  <c:v>0.33</c:v>
                </c:pt>
                <c:pt idx="29" formatCode="#,##0.00_ ">
                  <c:v>3</c:v>
                </c:pt>
                <c:pt idx="30">
                  <c:v>2.67</c:v>
                </c:pt>
                <c:pt idx="31">
                  <c:v>0.67</c:v>
                </c:pt>
                <c:pt idx="32">
                  <c:v>2.33</c:v>
                </c:pt>
                <c:pt idx="33">
                  <c:v>0.67</c:v>
                </c:pt>
                <c:pt idx="34">
                  <c:v>1.67</c:v>
                </c:pt>
                <c:pt idx="35">
                  <c:v>2</c:v>
                </c:pt>
                <c:pt idx="36">
                  <c:v>2</c:v>
                </c:pt>
                <c:pt idx="37">
                  <c:v>1.33</c:v>
                </c:pt>
                <c:pt idx="38">
                  <c:v>0.33</c:v>
                </c:pt>
                <c:pt idx="39">
                  <c:v>1.67</c:v>
                </c:pt>
                <c:pt idx="40">
                  <c:v>0.67</c:v>
                </c:pt>
                <c:pt idx="41" formatCode="#,##0.00_ ">
                  <c:v>0.33</c:v>
                </c:pt>
                <c:pt idx="42">
                  <c:v>1.67</c:v>
                </c:pt>
                <c:pt idx="43">
                  <c:v>2.33</c:v>
                </c:pt>
                <c:pt idx="44">
                  <c:v>1</c:v>
                </c:pt>
                <c:pt idx="45">
                  <c:v>0.67</c:v>
                </c:pt>
                <c:pt idx="46">
                  <c:v>0</c:v>
                </c:pt>
                <c:pt idx="47">
                  <c:v>0.67</c:v>
                </c:pt>
                <c:pt idx="48">
                  <c:v>2.33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7B-401B-9D0E-B1E753854022}"/>
            </c:ext>
          </c:extLst>
        </c:ser>
        <c:ser>
          <c:idx val="1"/>
          <c:order val="1"/>
          <c:tx>
            <c:strRef>
              <c:f>令和7年各保健所毎集計!$C$62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令和7年各保健所毎集計!$N$62:$BM$62</c:f>
              <c:numCache>
                <c:formatCode>0.00_);[Red]\(0.00\)</c:formatCode>
                <c:ptCount val="52"/>
                <c:pt idx="0">
                  <c:v>0.3</c:v>
                </c:pt>
                <c:pt idx="1">
                  <c:v>2.6</c:v>
                </c:pt>
                <c:pt idx="2">
                  <c:v>3</c:v>
                </c:pt>
                <c:pt idx="3">
                  <c:v>2.4</c:v>
                </c:pt>
                <c:pt idx="4">
                  <c:v>2.9</c:v>
                </c:pt>
                <c:pt idx="5">
                  <c:v>3.6</c:v>
                </c:pt>
                <c:pt idx="6">
                  <c:v>2.2000000000000002</c:v>
                </c:pt>
                <c:pt idx="7">
                  <c:v>1.4</c:v>
                </c:pt>
                <c:pt idx="8">
                  <c:v>2.5</c:v>
                </c:pt>
                <c:pt idx="9">
                  <c:v>2.7</c:v>
                </c:pt>
                <c:pt idx="10">
                  <c:v>2</c:v>
                </c:pt>
                <c:pt idx="11">
                  <c:v>2.2000000000000002</c:v>
                </c:pt>
                <c:pt idx="12">
                  <c:v>1.6</c:v>
                </c:pt>
                <c:pt idx="13">
                  <c:v>0.5</c:v>
                </c:pt>
                <c:pt idx="14">
                  <c:v>2.4300000000000002</c:v>
                </c:pt>
                <c:pt idx="15">
                  <c:v>1.57</c:v>
                </c:pt>
                <c:pt idx="16">
                  <c:v>1.71</c:v>
                </c:pt>
                <c:pt idx="17">
                  <c:v>1.57</c:v>
                </c:pt>
                <c:pt idx="18">
                  <c:v>0.86</c:v>
                </c:pt>
                <c:pt idx="19">
                  <c:v>2.29</c:v>
                </c:pt>
                <c:pt idx="20">
                  <c:v>1.43</c:v>
                </c:pt>
                <c:pt idx="21">
                  <c:v>1.43</c:v>
                </c:pt>
                <c:pt idx="22">
                  <c:v>1.29</c:v>
                </c:pt>
                <c:pt idx="23">
                  <c:v>2</c:v>
                </c:pt>
                <c:pt idx="24">
                  <c:v>6.57</c:v>
                </c:pt>
                <c:pt idx="25">
                  <c:v>2.29</c:v>
                </c:pt>
                <c:pt idx="26">
                  <c:v>2.14</c:v>
                </c:pt>
                <c:pt idx="27">
                  <c:v>0.43</c:v>
                </c:pt>
                <c:pt idx="28">
                  <c:v>1.86</c:v>
                </c:pt>
                <c:pt idx="29" formatCode="#,##0.00_ ">
                  <c:v>1.43</c:v>
                </c:pt>
                <c:pt idx="30">
                  <c:v>3.29</c:v>
                </c:pt>
                <c:pt idx="31">
                  <c:v>0.86</c:v>
                </c:pt>
                <c:pt idx="32">
                  <c:v>1.29</c:v>
                </c:pt>
                <c:pt idx="33">
                  <c:v>1</c:v>
                </c:pt>
                <c:pt idx="34">
                  <c:v>1.43</c:v>
                </c:pt>
                <c:pt idx="35">
                  <c:v>1.71</c:v>
                </c:pt>
                <c:pt idx="36">
                  <c:v>2.86</c:v>
                </c:pt>
                <c:pt idx="37">
                  <c:v>1.57</c:v>
                </c:pt>
                <c:pt idx="38">
                  <c:v>1.43</c:v>
                </c:pt>
                <c:pt idx="39">
                  <c:v>1</c:v>
                </c:pt>
                <c:pt idx="40">
                  <c:v>2.57</c:v>
                </c:pt>
                <c:pt idx="41" formatCode="#,##0.00_ ">
                  <c:v>0.56999999999999995</c:v>
                </c:pt>
                <c:pt idx="42">
                  <c:v>1</c:v>
                </c:pt>
                <c:pt idx="43">
                  <c:v>1.43</c:v>
                </c:pt>
                <c:pt idx="44">
                  <c:v>1.71</c:v>
                </c:pt>
                <c:pt idx="45">
                  <c:v>1.43</c:v>
                </c:pt>
                <c:pt idx="46">
                  <c:v>1.86</c:v>
                </c:pt>
                <c:pt idx="47">
                  <c:v>1</c:v>
                </c:pt>
                <c:pt idx="48">
                  <c:v>2.14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7B-401B-9D0E-B1E753854022}"/>
            </c:ext>
          </c:extLst>
        </c:ser>
        <c:ser>
          <c:idx val="2"/>
          <c:order val="2"/>
          <c:tx>
            <c:strRef>
              <c:f>令和7年各保健所毎集計!$C$63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令和7年各保健所毎集計!$N$63:$BM$63</c:f>
              <c:numCache>
                <c:formatCode>0.00_);[Red]\(0.00\)</c:formatCode>
                <c:ptCount val="52"/>
                <c:pt idx="0">
                  <c:v>0.71</c:v>
                </c:pt>
                <c:pt idx="1">
                  <c:v>1.1399999999999999</c:v>
                </c:pt>
                <c:pt idx="2">
                  <c:v>0.56999999999999995</c:v>
                </c:pt>
                <c:pt idx="3">
                  <c:v>2.14</c:v>
                </c:pt>
                <c:pt idx="4">
                  <c:v>1.1399999999999999</c:v>
                </c:pt>
                <c:pt idx="5">
                  <c:v>1.1399999999999999</c:v>
                </c:pt>
                <c:pt idx="6">
                  <c:v>1</c:v>
                </c:pt>
                <c:pt idx="7">
                  <c:v>0.86</c:v>
                </c:pt>
                <c:pt idx="8">
                  <c:v>0.56999999999999995</c:v>
                </c:pt>
                <c:pt idx="9">
                  <c:v>1</c:v>
                </c:pt>
                <c:pt idx="10">
                  <c:v>2.29</c:v>
                </c:pt>
                <c:pt idx="11">
                  <c:v>1</c:v>
                </c:pt>
                <c:pt idx="12">
                  <c:v>1.29</c:v>
                </c:pt>
                <c:pt idx="13">
                  <c:v>1</c:v>
                </c:pt>
                <c:pt idx="14">
                  <c:v>0.5</c:v>
                </c:pt>
                <c:pt idx="15">
                  <c:v>1</c:v>
                </c:pt>
                <c:pt idx="16">
                  <c:v>0.67</c:v>
                </c:pt>
                <c:pt idx="17">
                  <c:v>1.5</c:v>
                </c:pt>
                <c:pt idx="18">
                  <c:v>0.67</c:v>
                </c:pt>
                <c:pt idx="19">
                  <c:v>0.5</c:v>
                </c:pt>
                <c:pt idx="20">
                  <c:v>0.5</c:v>
                </c:pt>
                <c:pt idx="21">
                  <c:v>1</c:v>
                </c:pt>
                <c:pt idx="22">
                  <c:v>0.83</c:v>
                </c:pt>
                <c:pt idx="23">
                  <c:v>1.33</c:v>
                </c:pt>
                <c:pt idx="24">
                  <c:v>1.5</c:v>
                </c:pt>
                <c:pt idx="25">
                  <c:v>0.17</c:v>
                </c:pt>
                <c:pt idx="26">
                  <c:v>0.33</c:v>
                </c:pt>
                <c:pt idx="27">
                  <c:v>0.5</c:v>
                </c:pt>
                <c:pt idx="28">
                  <c:v>0.5</c:v>
                </c:pt>
                <c:pt idx="29" formatCode="#,##0.00_ ">
                  <c:v>1.33</c:v>
                </c:pt>
                <c:pt idx="30">
                  <c:v>1.17</c:v>
                </c:pt>
                <c:pt idx="31">
                  <c:v>1</c:v>
                </c:pt>
                <c:pt idx="32">
                  <c:v>0.83</c:v>
                </c:pt>
                <c:pt idx="33">
                  <c:v>1</c:v>
                </c:pt>
                <c:pt idx="34">
                  <c:v>1.5</c:v>
                </c:pt>
                <c:pt idx="35">
                  <c:v>1</c:v>
                </c:pt>
                <c:pt idx="36">
                  <c:v>1.83</c:v>
                </c:pt>
                <c:pt idx="37">
                  <c:v>0.33</c:v>
                </c:pt>
                <c:pt idx="38">
                  <c:v>0.83</c:v>
                </c:pt>
                <c:pt idx="39">
                  <c:v>0.33</c:v>
                </c:pt>
                <c:pt idx="40">
                  <c:v>1.17</c:v>
                </c:pt>
                <c:pt idx="41" formatCode="#,##0.00_ ">
                  <c:v>0.33</c:v>
                </c:pt>
                <c:pt idx="42">
                  <c:v>0.67</c:v>
                </c:pt>
                <c:pt idx="43">
                  <c:v>0.83</c:v>
                </c:pt>
                <c:pt idx="44">
                  <c:v>0.5</c:v>
                </c:pt>
                <c:pt idx="45">
                  <c:v>1.5</c:v>
                </c:pt>
                <c:pt idx="46">
                  <c:v>1</c:v>
                </c:pt>
                <c:pt idx="47">
                  <c:v>0.33</c:v>
                </c:pt>
                <c:pt idx="48">
                  <c:v>2.17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7B-401B-9D0E-B1E753854022}"/>
            </c:ext>
          </c:extLst>
        </c:ser>
        <c:ser>
          <c:idx val="3"/>
          <c:order val="3"/>
          <c:tx>
            <c:strRef>
              <c:f>令和7年各保健所毎集計!$C$64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令和7年各保健所毎集計!$N$64:$BM$64</c:f>
              <c:numCache>
                <c:formatCode>0.00_);[Red]\(0.00\)</c:formatCode>
                <c:ptCount val="52"/>
                <c:pt idx="0">
                  <c:v>1.5</c:v>
                </c:pt>
                <c:pt idx="1">
                  <c:v>0.88</c:v>
                </c:pt>
                <c:pt idx="2">
                  <c:v>1.1299999999999999</c:v>
                </c:pt>
                <c:pt idx="3">
                  <c:v>2.63</c:v>
                </c:pt>
                <c:pt idx="4">
                  <c:v>1.75</c:v>
                </c:pt>
                <c:pt idx="5">
                  <c:v>1.5</c:v>
                </c:pt>
                <c:pt idx="6">
                  <c:v>2.38</c:v>
                </c:pt>
                <c:pt idx="7">
                  <c:v>1.63</c:v>
                </c:pt>
                <c:pt idx="8">
                  <c:v>2.13</c:v>
                </c:pt>
                <c:pt idx="9">
                  <c:v>2</c:v>
                </c:pt>
                <c:pt idx="10">
                  <c:v>2.25</c:v>
                </c:pt>
                <c:pt idx="11">
                  <c:v>1.63</c:v>
                </c:pt>
                <c:pt idx="12">
                  <c:v>1.1299999999999999</c:v>
                </c:pt>
                <c:pt idx="13">
                  <c:v>0</c:v>
                </c:pt>
                <c:pt idx="14">
                  <c:v>0.5</c:v>
                </c:pt>
                <c:pt idx="15">
                  <c:v>1.67</c:v>
                </c:pt>
                <c:pt idx="16">
                  <c:v>0.83</c:v>
                </c:pt>
                <c:pt idx="17">
                  <c:v>1.5</c:v>
                </c:pt>
                <c:pt idx="18">
                  <c:v>0.5</c:v>
                </c:pt>
                <c:pt idx="19">
                  <c:v>1.67</c:v>
                </c:pt>
                <c:pt idx="20">
                  <c:v>1.17</c:v>
                </c:pt>
                <c:pt idx="21">
                  <c:v>0.5</c:v>
                </c:pt>
                <c:pt idx="22">
                  <c:v>1.8</c:v>
                </c:pt>
                <c:pt idx="23">
                  <c:v>1.17</c:v>
                </c:pt>
                <c:pt idx="24">
                  <c:v>2.17</c:v>
                </c:pt>
                <c:pt idx="25">
                  <c:v>2.5</c:v>
                </c:pt>
                <c:pt idx="26">
                  <c:v>0.83</c:v>
                </c:pt>
                <c:pt idx="27">
                  <c:v>1.67</c:v>
                </c:pt>
                <c:pt idx="28">
                  <c:v>1.5</c:v>
                </c:pt>
                <c:pt idx="29" formatCode="#,##0.00_ ">
                  <c:v>0.67</c:v>
                </c:pt>
                <c:pt idx="30">
                  <c:v>1.17</c:v>
                </c:pt>
                <c:pt idx="31">
                  <c:v>1</c:v>
                </c:pt>
                <c:pt idx="32">
                  <c:v>0.67</c:v>
                </c:pt>
                <c:pt idx="33">
                  <c:v>0.5</c:v>
                </c:pt>
                <c:pt idx="34">
                  <c:v>0.5</c:v>
                </c:pt>
                <c:pt idx="35">
                  <c:v>0.67</c:v>
                </c:pt>
                <c:pt idx="36">
                  <c:v>0.5</c:v>
                </c:pt>
                <c:pt idx="37">
                  <c:v>0.33</c:v>
                </c:pt>
                <c:pt idx="38">
                  <c:v>0.67</c:v>
                </c:pt>
                <c:pt idx="39">
                  <c:v>0.67</c:v>
                </c:pt>
                <c:pt idx="40">
                  <c:v>0.33</c:v>
                </c:pt>
                <c:pt idx="41" formatCode="#,##0.00_ ">
                  <c:v>0.83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1.17</c:v>
                </c:pt>
                <c:pt idx="47">
                  <c:v>0.67</c:v>
                </c:pt>
                <c:pt idx="48">
                  <c:v>1.17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7B-401B-9D0E-B1E753854022}"/>
            </c:ext>
          </c:extLst>
        </c:ser>
        <c:ser>
          <c:idx val="4"/>
          <c:order val="4"/>
          <c:tx>
            <c:strRef>
              <c:f>令和7年各保健所毎集計!$C$65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令和7年各保健所毎集計!$N$65:$BM$65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1</c:v>
                </c:pt>
                <c:pt idx="2">
                  <c:v>0.5</c:v>
                </c:pt>
                <c:pt idx="3">
                  <c:v>1</c:v>
                </c:pt>
                <c:pt idx="4">
                  <c:v>0.5</c:v>
                </c:pt>
                <c:pt idx="5">
                  <c:v>2</c:v>
                </c:pt>
                <c:pt idx="6">
                  <c:v>1</c:v>
                </c:pt>
                <c:pt idx="7">
                  <c:v>5.5</c:v>
                </c:pt>
                <c:pt idx="8">
                  <c:v>1.5</c:v>
                </c:pt>
                <c:pt idx="9">
                  <c:v>2.5</c:v>
                </c:pt>
                <c:pt idx="10">
                  <c:v>1</c:v>
                </c:pt>
                <c:pt idx="11">
                  <c:v>0.5</c:v>
                </c:pt>
                <c:pt idx="12">
                  <c:v>2.5</c:v>
                </c:pt>
                <c:pt idx="13">
                  <c:v>0.5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2</c:v>
                </c:pt>
                <c:pt idx="39">
                  <c:v>0</c:v>
                </c:pt>
                <c:pt idx="40">
                  <c:v>1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7B-401B-9D0E-B1E753854022}"/>
            </c:ext>
          </c:extLst>
        </c:ser>
        <c:ser>
          <c:idx val="5"/>
          <c:order val="5"/>
          <c:tx>
            <c:strRef>
              <c:f>令和7年各保健所毎集計!$C$66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令和7年各保健所毎集計!$N$66:$BM$66</c:f>
              <c:numCache>
                <c:formatCode>0.00_);[Red]\(0.00\)</c:formatCode>
                <c:ptCount val="52"/>
                <c:pt idx="0">
                  <c:v>5</c:v>
                </c:pt>
                <c:pt idx="1">
                  <c:v>11</c:v>
                </c:pt>
                <c:pt idx="2">
                  <c:v>4.5</c:v>
                </c:pt>
                <c:pt idx="3">
                  <c:v>6</c:v>
                </c:pt>
                <c:pt idx="4">
                  <c:v>10.5</c:v>
                </c:pt>
                <c:pt idx="5">
                  <c:v>12.5</c:v>
                </c:pt>
                <c:pt idx="6">
                  <c:v>9.5</c:v>
                </c:pt>
                <c:pt idx="7">
                  <c:v>11.5</c:v>
                </c:pt>
                <c:pt idx="8">
                  <c:v>10</c:v>
                </c:pt>
                <c:pt idx="9">
                  <c:v>7</c:v>
                </c:pt>
                <c:pt idx="10">
                  <c:v>6.5</c:v>
                </c:pt>
                <c:pt idx="11">
                  <c:v>7.5</c:v>
                </c:pt>
                <c:pt idx="12">
                  <c:v>8</c:v>
                </c:pt>
                <c:pt idx="13">
                  <c:v>4</c:v>
                </c:pt>
                <c:pt idx="14">
                  <c:v>4.5</c:v>
                </c:pt>
                <c:pt idx="15">
                  <c:v>8</c:v>
                </c:pt>
                <c:pt idx="16">
                  <c:v>2.5</c:v>
                </c:pt>
                <c:pt idx="17">
                  <c:v>2</c:v>
                </c:pt>
                <c:pt idx="18">
                  <c:v>2.5</c:v>
                </c:pt>
                <c:pt idx="19">
                  <c:v>1.5</c:v>
                </c:pt>
                <c:pt idx="20">
                  <c:v>2.5</c:v>
                </c:pt>
                <c:pt idx="21">
                  <c:v>0.5</c:v>
                </c:pt>
                <c:pt idx="22">
                  <c:v>2.5</c:v>
                </c:pt>
                <c:pt idx="23">
                  <c:v>0.5</c:v>
                </c:pt>
                <c:pt idx="24">
                  <c:v>3</c:v>
                </c:pt>
                <c:pt idx="25">
                  <c:v>0.5</c:v>
                </c:pt>
                <c:pt idx="26">
                  <c:v>3</c:v>
                </c:pt>
                <c:pt idx="27">
                  <c:v>12</c:v>
                </c:pt>
                <c:pt idx="28">
                  <c:v>3.5</c:v>
                </c:pt>
                <c:pt idx="29" formatCode="#,##0.00_ ">
                  <c:v>2.5</c:v>
                </c:pt>
                <c:pt idx="30">
                  <c:v>4</c:v>
                </c:pt>
                <c:pt idx="31">
                  <c:v>0</c:v>
                </c:pt>
                <c:pt idx="32">
                  <c:v>1</c:v>
                </c:pt>
                <c:pt idx="33">
                  <c:v>1.5</c:v>
                </c:pt>
                <c:pt idx="34">
                  <c:v>2</c:v>
                </c:pt>
                <c:pt idx="35">
                  <c:v>2</c:v>
                </c:pt>
                <c:pt idx="36">
                  <c:v>0.5</c:v>
                </c:pt>
                <c:pt idx="37">
                  <c:v>0.5</c:v>
                </c:pt>
                <c:pt idx="38">
                  <c:v>4</c:v>
                </c:pt>
                <c:pt idx="39">
                  <c:v>1.5</c:v>
                </c:pt>
                <c:pt idx="40">
                  <c:v>3</c:v>
                </c:pt>
                <c:pt idx="41" formatCode="#,##0.00_ ">
                  <c:v>1.5</c:v>
                </c:pt>
                <c:pt idx="42">
                  <c:v>1</c:v>
                </c:pt>
                <c:pt idx="43">
                  <c:v>0.5</c:v>
                </c:pt>
                <c:pt idx="44">
                  <c:v>1</c:v>
                </c:pt>
                <c:pt idx="45">
                  <c:v>0.5</c:v>
                </c:pt>
                <c:pt idx="46">
                  <c:v>0.5</c:v>
                </c:pt>
                <c:pt idx="47">
                  <c:v>1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7B-401B-9D0E-B1E753854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8976"/>
        <c:axId val="1"/>
      </c:lineChart>
      <c:catAx>
        <c:axId val="631048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905695705234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021866693414915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89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6675167434573002"/>
          <c:y val="0.17508107351024058"/>
          <c:w val="0.28308899354618211"/>
          <c:h val="0.2535725540579850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8633347305145188"/>
          <c:y val="2.385041498724151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05639336416953"/>
          <c:y val="9.3506932420830427E-2"/>
          <c:w val="0.83472175826823292"/>
          <c:h val="0.736721356300251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ＲＳ!$B$61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ＲＳ!$D$5:$Q$5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ＲＳ!$D$61:$Q$61</c:f>
              <c:numCache>
                <c:formatCode>General</c:formatCode>
                <c:ptCount val="14"/>
                <c:pt idx="0">
                  <c:v>26.839523475823405</c:v>
                </c:pt>
                <c:pt idx="1">
                  <c:v>31.32445690259285</c:v>
                </c:pt>
                <c:pt idx="2">
                  <c:v>26.419060967063768</c:v>
                </c:pt>
                <c:pt idx="3">
                  <c:v>9.1100210231254373</c:v>
                </c:pt>
                <c:pt idx="4">
                  <c:v>2.4526979677645411</c:v>
                </c:pt>
                <c:pt idx="5">
                  <c:v>2.102312543798178</c:v>
                </c:pt>
                <c:pt idx="6">
                  <c:v>0.35038542396636296</c:v>
                </c:pt>
                <c:pt idx="7">
                  <c:v>0.49053959355290822</c:v>
                </c:pt>
                <c:pt idx="8">
                  <c:v>0.1401541695865452</c:v>
                </c:pt>
                <c:pt idx="9">
                  <c:v>0.21023125437981782</c:v>
                </c:pt>
                <c:pt idx="10">
                  <c:v>7.0077084793272598E-2</c:v>
                </c:pt>
                <c:pt idx="11">
                  <c:v>0.1401541695865452</c:v>
                </c:pt>
                <c:pt idx="12">
                  <c:v>0</c:v>
                </c:pt>
                <c:pt idx="13">
                  <c:v>0.35038542396636296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F7-4E18-B82B-4CBF7F510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47992"/>
        <c:axId val="1"/>
      </c:barChart>
      <c:catAx>
        <c:axId val="631047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3438260494697"/>
              <c:y val="0.9166496187758982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79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9283243470158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10514063929797"/>
          <c:y val="0.12307878587084119"/>
          <c:w val="0.85330167541186974"/>
          <c:h val="0.7198231543288169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咽頭!$B$61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咽頭!$D$5:$Q$5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咽頭!$D$61:$Q$61</c:f>
              <c:numCache>
                <c:formatCode>General</c:formatCode>
                <c:ptCount val="14"/>
                <c:pt idx="0">
                  <c:v>1.3207547169811322</c:v>
                </c:pt>
                <c:pt idx="1">
                  <c:v>17.169811320754715</c:v>
                </c:pt>
                <c:pt idx="2">
                  <c:v>46.60377358490566</c:v>
                </c:pt>
                <c:pt idx="3">
                  <c:v>13.20754716981132</c:v>
                </c:pt>
                <c:pt idx="4">
                  <c:v>5.2830188679245289</c:v>
                </c:pt>
                <c:pt idx="5">
                  <c:v>5.4716981132075473</c:v>
                </c:pt>
                <c:pt idx="6">
                  <c:v>5.4716981132075473</c:v>
                </c:pt>
                <c:pt idx="7">
                  <c:v>1.5094339622641511</c:v>
                </c:pt>
                <c:pt idx="8">
                  <c:v>1.5094339622641511</c:v>
                </c:pt>
                <c:pt idx="9">
                  <c:v>0.56603773584905659</c:v>
                </c:pt>
                <c:pt idx="10">
                  <c:v>0.56603773584905659</c:v>
                </c:pt>
                <c:pt idx="11">
                  <c:v>0.56603773584905659</c:v>
                </c:pt>
                <c:pt idx="12">
                  <c:v>0.18867924528301888</c:v>
                </c:pt>
                <c:pt idx="13">
                  <c:v>0.56603773584905659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2A-42E6-B9F6-67EB19AD5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7672"/>
        <c:axId val="1"/>
      </c:barChart>
      <c:catAx>
        <c:axId val="6310676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05875624251133"/>
              <c:y val="0.9166496187758982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76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4268315416844181"/>
          <c:y val="2.35074691408126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66750470259763"/>
          <c:y val="0.12307882681200012"/>
          <c:w val="0.85777983054118045"/>
          <c:h val="0.719823061130263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Ａ群!$B$61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Ａ群!$D$5:$Q$5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Ａ群!$D$61:$Q$61</c:f>
              <c:numCache>
                <c:formatCode>General</c:formatCode>
                <c:ptCount val="14"/>
                <c:pt idx="0">
                  <c:v>0.14612761811982464</c:v>
                </c:pt>
                <c:pt idx="1">
                  <c:v>0.82805650267900632</c:v>
                </c:pt>
                <c:pt idx="2">
                  <c:v>5.406721870433512</c:v>
                </c:pt>
                <c:pt idx="3">
                  <c:v>9.0599123234291277</c:v>
                </c:pt>
                <c:pt idx="4">
                  <c:v>11.787627861665854</c:v>
                </c:pt>
                <c:pt idx="5">
                  <c:v>12.372138334145154</c:v>
                </c:pt>
                <c:pt idx="6">
                  <c:v>11.690209449585971</c:v>
                </c:pt>
                <c:pt idx="7">
                  <c:v>11.105698977106673</c:v>
                </c:pt>
                <c:pt idx="8">
                  <c:v>7.7447637603507067</c:v>
                </c:pt>
                <c:pt idx="9">
                  <c:v>6.6731612274719927</c:v>
                </c:pt>
                <c:pt idx="10">
                  <c:v>5.7476863127131033</c:v>
                </c:pt>
                <c:pt idx="11">
                  <c:v>11.64150024354603</c:v>
                </c:pt>
                <c:pt idx="12">
                  <c:v>0.77934729663906477</c:v>
                </c:pt>
                <c:pt idx="13">
                  <c:v>5.0170482221139796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0D-42F5-B878-F8617992D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5048"/>
        <c:axId val="1"/>
      </c:barChart>
      <c:catAx>
        <c:axId val="631065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78151517834684"/>
              <c:y val="0.9144794354135871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50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36237066610335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96312038207170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令和7年各保健所毎集計!$C$83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令和7年各保健所毎集計!$N$83:$BM$83</c:f>
              <c:numCache>
                <c:formatCode>0.00_);[Red]\(0.00\)</c:formatCode>
                <c:ptCount val="52"/>
                <c:pt idx="0">
                  <c:v>2.25</c:v>
                </c:pt>
                <c:pt idx="1">
                  <c:v>1.94</c:v>
                </c:pt>
                <c:pt idx="2">
                  <c:v>2.34</c:v>
                </c:pt>
                <c:pt idx="3">
                  <c:v>3.5</c:v>
                </c:pt>
                <c:pt idx="4">
                  <c:v>2.25</c:v>
                </c:pt>
                <c:pt idx="5">
                  <c:v>3.03</c:v>
                </c:pt>
                <c:pt idx="6">
                  <c:v>3.09</c:v>
                </c:pt>
                <c:pt idx="7">
                  <c:v>4.38</c:v>
                </c:pt>
                <c:pt idx="8">
                  <c:v>5</c:v>
                </c:pt>
                <c:pt idx="9">
                  <c:v>3.56</c:v>
                </c:pt>
                <c:pt idx="10">
                  <c:v>4.13</c:v>
                </c:pt>
                <c:pt idx="11">
                  <c:v>2.94</c:v>
                </c:pt>
                <c:pt idx="12">
                  <c:v>2.88</c:v>
                </c:pt>
                <c:pt idx="13">
                  <c:v>1.97</c:v>
                </c:pt>
                <c:pt idx="14">
                  <c:v>2.92</c:v>
                </c:pt>
                <c:pt idx="15">
                  <c:v>2.8</c:v>
                </c:pt>
                <c:pt idx="16">
                  <c:v>4</c:v>
                </c:pt>
                <c:pt idx="17">
                  <c:v>3.84</c:v>
                </c:pt>
                <c:pt idx="18">
                  <c:v>3.96</c:v>
                </c:pt>
                <c:pt idx="19">
                  <c:v>5.08</c:v>
                </c:pt>
                <c:pt idx="20">
                  <c:v>3.96</c:v>
                </c:pt>
                <c:pt idx="21">
                  <c:v>4.4000000000000004</c:v>
                </c:pt>
                <c:pt idx="22">
                  <c:v>2.96</c:v>
                </c:pt>
                <c:pt idx="23">
                  <c:v>4.4800000000000004</c:v>
                </c:pt>
                <c:pt idx="24">
                  <c:v>3.92</c:v>
                </c:pt>
                <c:pt idx="25">
                  <c:v>3.44</c:v>
                </c:pt>
                <c:pt idx="26">
                  <c:v>4.08</c:v>
                </c:pt>
                <c:pt idx="27">
                  <c:v>3.88</c:v>
                </c:pt>
                <c:pt idx="28">
                  <c:v>4.5999999999999996</c:v>
                </c:pt>
                <c:pt idx="29" formatCode="#,##0.00_ ">
                  <c:v>3.84</c:v>
                </c:pt>
                <c:pt idx="30">
                  <c:v>4.12</c:v>
                </c:pt>
                <c:pt idx="31">
                  <c:v>4.84</c:v>
                </c:pt>
                <c:pt idx="32">
                  <c:v>2.76</c:v>
                </c:pt>
                <c:pt idx="33">
                  <c:v>4.76</c:v>
                </c:pt>
                <c:pt idx="34">
                  <c:v>3.76</c:v>
                </c:pt>
                <c:pt idx="35">
                  <c:v>4.28</c:v>
                </c:pt>
                <c:pt idx="36">
                  <c:v>4.72</c:v>
                </c:pt>
                <c:pt idx="37">
                  <c:v>3.16</c:v>
                </c:pt>
                <c:pt idx="38">
                  <c:v>3.6</c:v>
                </c:pt>
                <c:pt idx="39">
                  <c:v>3.16</c:v>
                </c:pt>
                <c:pt idx="40">
                  <c:v>3.52</c:v>
                </c:pt>
                <c:pt idx="41" formatCode="#,##0.00_ ">
                  <c:v>3.72</c:v>
                </c:pt>
                <c:pt idx="42">
                  <c:v>3.72</c:v>
                </c:pt>
                <c:pt idx="43">
                  <c:v>3.24</c:v>
                </c:pt>
                <c:pt idx="44">
                  <c:v>2.84</c:v>
                </c:pt>
                <c:pt idx="45">
                  <c:v>3.92</c:v>
                </c:pt>
                <c:pt idx="46">
                  <c:v>3.72</c:v>
                </c:pt>
                <c:pt idx="47">
                  <c:v>3.24</c:v>
                </c:pt>
                <c:pt idx="48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78-475A-9598-CCF082E1A59E}"/>
            </c:ext>
          </c:extLst>
        </c:ser>
        <c:ser>
          <c:idx val="1"/>
          <c:order val="1"/>
          <c:tx>
            <c:strRef>
              <c:f>令和7年各保健所毎集計!$C$84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令和7年各保健所毎集計!$N$84:$BM$84</c:f>
              <c:numCache>
                <c:formatCode>0.00_);[Red]\(0.00\)</c:formatCode>
                <c:ptCount val="52"/>
                <c:pt idx="0">
                  <c:v>1.0900000000000001</c:v>
                </c:pt>
                <c:pt idx="1">
                  <c:v>4.13</c:v>
                </c:pt>
                <c:pt idx="2">
                  <c:v>4.5199999999999996</c:v>
                </c:pt>
                <c:pt idx="3">
                  <c:v>6.06</c:v>
                </c:pt>
                <c:pt idx="4">
                  <c:v>6.86</c:v>
                </c:pt>
                <c:pt idx="5">
                  <c:v>7.39</c:v>
                </c:pt>
                <c:pt idx="6">
                  <c:v>7.7</c:v>
                </c:pt>
                <c:pt idx="7">
                  <c:v>10.32</c:v>
                </c:pt>
                <c:pt idx="8">
                  <c:v>9.83</c:v>
                </c:pt>
                <c:pt idx="9">
                  <c:v>11.38</c:v>
                </c:pt>
                <c:pt idx="10">
                  <c:v>11.1</c:v>
                </c:pt>
                <c:pt idx="11">
                  <c:v>9.0399999999999991</c:v>
                </c:pt>
                <c:pt idx="12">
                  <c:v>7.95</c:v>
                </c:pt>
                <c:pt idx="13">
                  <c:v>6.41</c:v>
                </c:pt>
                <c:pt idx="14">
                  <c:v>8.26</c:v>
                </c:pt>
                <c:pt idx="15">
                  <c:v>8.5399999999999991</c:v>
                </c:pt>
                <c:pt idx="16">
                  <c:v>8.39</c:v>
                </c:pt>
                <c:pt idx="17">
                  <c:v>6.71</c:v>
                </c:pt>
                <c:pt idx="18">
                  <c:v>5.78</c:v>
                </c:pt>
                <c:pt idx="19">
                  <c:v>7.68</c:v>
                </c:pt>
                <c:pt idx="20">
                  <c:v>6.96</c:v>
                </c:pt>
                <c:pt idx="21">
                  <c:v>6.51</c:v>
                </c:pt>
                <c:pt idx="22">
                  <c:v>6.47</c:v>
                </c:pt>
                <c:pt idx="23">
                  <c:v>6.25</c:v>
                </c:pt>
                <c:pt idx="24">
                  <c:v>5.81</c:v>
                </c:pt>
                <c:pt idx="25">
                  <c:v>5.57</c:v>
                </c:pt>
                <c:pt idx="26">
                  <c:v>5.44</c:v>
                </c:pt>
                <c:pt idx="27">
                  <c:v>5.39</c:v>
                </c:pt>
                <c:pt idx="28">
                  <c:v>5.3</c:v>
                </c:pt>
                <c:pt idx="29" formatCode="#,##0.00_ ">
                  <c:v>4.1900000000000004</c:v>
                </c:pt>
                <c:pt idx="30">
                  <c:v>4.7699999999999996</c:v>
                </c:pt>
                <c:pt idx="31">
                  <c:v>4.59</c:v>
                </c:pt>
                <c:pt idx="32">
                  <c:v>2.46</c:v>
                </c:pt>
                <c:pt idx="33">
                  <c:v>4.08</c:v>
                </c:pt>
                <c:pt idx="34">
                  <c:v>4.33</c:v>
                </c:pt>
                <c:pt idx="35">
                  <c:v>4.66</c:v>
                </c:pt>
                <c:pt idx="36">
                  <c:v>4.8099999999999996</c:v>
                </c:pt>
                <c:pt idx="37">
                  <c:v>3.9</c:v>
                </c:pt>
                <c:pt idx="38">
                  <c:v>3.67</c:v>
                </c:pt>
                <c:pt idx="39">
                  <c:v>4.05</c:v>
                </c:pt>
                <c:pt idx="40">
                  <c:v>3.92</c:v>
                </c:pt>
                <c:pt idx="41" formatCode="#,##0.00_ ">
                  <c:v>3.42</c:v>
                </c:pt>
                <c:pt idx="42">
                  <c:v>3.58</c:v>
                </c:pt>
                <c:pt idx="43">
                  <c:v>3.82</c:v>
                </c:pt>
                <c:pt idx="44">
                  <c:v>3.4</c:v>
                </c:pt>
                <c:pt idx="45">
                  <c:v>3.98</c:v>
                </c:pt>
                <c:pt idx="46">
                  <c:v>4.01</c:v>
                </c:pt>
                <c:pt idx="47">
                  <c:v>3.55</c:v>
                </c:pt>
                <c:pt idx="48">
                  <c:v>4.21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78-475A-9598-CCF082E1A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4064"/>
        <c:axId val="1"/>
      </c:lineChart>
      <c:catAx>
        <c:axId val="6310640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29007633844148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71068197487892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40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2728612275283457"/>
          <c:y val="0.17006078657503612"/>
          <c:w val="0.23742251915619131"/>
          <c:h val="7.6190077024269998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4994458648707744"/>
          <c:y val="3.0428083490451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5790975824918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令和7年各保健所毎集計!$C$77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令和7年各保健所毎集計!$N$77:$BM$77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0.33</c:v>
                </c:pt>
                <c:pt idx="5">
                  <c:v>0</c:v>
                </c:pt>
                <c:pt idx="6">
                  <c:v>0.67</c:v>
                </c:pt>
                <c:pt idx="7">
                  <c:v>0</c:v>
                </c:pt>
                <c:pt idx="8">
                  <c:v>0.33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0.33</c:v>
                </c:pt>
                <c:pt idx="13">
                  <c:v>0</c:v>
                </c:pt>
                <c:pt idx="14">
                  <c:v>0.33</c:v>
                </c:pt>
                <c:pt idx="15">
                  <c:v>0</c:v>
                </c:pt>
                <c:pt idx="16">
                  <c:v>0</c:v>
                </c:pt>
                <c:pt idx="17">
                  <c:v>0.33</c:v>
                </c:pt>
                <c:pt idx="18">
                  <c:v>0</c:v>
                </c:pt>
                <c:pt idx="19">
                  <c:v>0</c:v>
                </c:pt>
                <c:pt idx="20">
                  <c:v>0.33</c:v>
                </c:pt>
                <c:pt idx="21">
                  <c:v>0.33</c:v>
                </c:pt>
                <c:pt idx="22">
                  <c:v>0</c:v>
                </c:pt>
                <c:pt idx="23">
                  <c:v>0.33</c:v>
                </c:pt>
                <c:pt idx="24">
                  <c:v>0.33</c:v>
                </c:pt>
                <c:pt idx="25">
                  <c:v>0</c:v>
                </c:pt>
                <c:pt idx="26">
                  <c:v>0.33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0.33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0.33</c:v>
                </c:pt>
                <c:pt idx="36">
                  <c:v>0.33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0.33</c:v>
                </c:pt>
                <c:pt idx="43">
                  <c:v>0.33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0.33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C4-477B-AD49-B76768CC8530}"/>
            </c:ext>
          </c:extLst>
        </c:ser>
        <c:ser>
          <c:idx val="1"/>
          <c:order val="1"/>
          <c:tx>
            <c:strRef>
              <c:f>令和7年各保健所毎集計!$C$78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令和7年各保健所毎集計!$N$78:$BM$78</c:f>
              <c:numCache>
                <c:formatCode>0.00_);[Red]\(0.00\)</c:formatCode>
                <c:ptCount val="52"/>
                <c:pt idx="0">
                  <c:v>0.2</c:v>
                </c:pt>
                <c:pt idx="1">
                  <c:v>1</c:v>
                </c:pt>
                <c:pt idx="2">
                  <c:v>1.8</c:v>
                </c:pt>
                <c:pt idx="3">
                  <c:v>3.2</c:v>
                </c:pt>
                <c:pt idx="4">
                  <c:v>2</c:v>
                </c:pt>
                <c:pt idx="5">
                  <c:v>2.1</c:v>
                </c:pt>
                <c:pt idx="6">
                  <c:v>0.6</c:v>
                </c:pt>
                <c:pt idx="7">
                  <c:v>4.3</c:v>
                </c:pt>
                <c:pt idx="8">
                  <c:v>3.4</c:v>
                </c:pt>
                <c:pt idx="9">
                  <c:v>1.7</c:v>
                </c:pt>
                <c:pt idx="10">
                  <c:v>2.8</c:v>
                </c:pt>
                <c:pt idx="11">
                  <c:v>1.9</c:v>
                </c:pt>
                <c:pt idx="12">
                  <c:v>1.7</c:v>
                </c:pt>
                <c:pt idx="13">
                  <c:v>0.3</c:v>
                </c:pt>
                <c:pt idx="14">
                  <c:v>1.57</c:v>
                </c:pt>
                <c:pt idx="15">
                  <c:v>1.29</c:v>
                </c:pt>
                <c:pt idx="16">
                  <c:v>1</c:v>
                </c:pt>
                <c:pt idx="17">
                  <c:v>0.86</c:v>
                </c:pt>
                <c:pt idx="18">
                  <c:v>1.1399999999999999</c:v>
                </c:pt>
                <c:pt idx="19">
                  <c:v>2.14</c:v>
                </c:pt>
                <c:pt idx="20">
                  <c:v>1.1399999999999999</c:v>
                </c:pt>
                <c:pt idx="21">
                  <c:v>2.14</c:v>
                </c:pt>
                <c:pt idx="22">
                  <c:v>0.28999999999999998</c:v>
                </c:pt>
                <c:pt idx="23">
                  <c:v>2.57</c:v>
                </c:pt>
                <c:pt idx="24">
                  <c:v>1.86</c:v>
                </c:pt>
                <c:pt idx="25">
                  <c:v>1.57</c:v>
                </c:pt>
                <c:pt idx="26">
                  <c:v>3.43</c:v>
                </c:pt>
                <c:pt idx="27">
                  <c:v>1.86</c:v>
                </c:pt>
                <c:pt idx="28">
                  <c:v>1.43</c:v>
                </c:pt>
                <c:pt idx="29" formatCode="#,##0.00_ ">
                  <c:v>1.71</c:v>
                </c:pt>
                <c:pt idx="30">
                  <c:v>2.14</c:v>
                </c:pt>
                <c:pt idx="31">
                  <c:v>4.57</c:v>
                </c:pt>
                <c:pt idx="32">
                  <c:v>1.57</c:v>
                </c:pt>
                <c:pt idx="33">
                  <c:v>1.57</c:v>
                </c:pt>
                <c:pt idx="34">
                  <c:v>2.71</c:v>
                </c:pt>
                <c:pt idx="35">
                  <c:v>2.57</c:v>
                </c:pt>
                <c:pt idx="36">
                  <c:v>3.86</c:v>
                </c:pt>
                <c:pt idx="37">
                  <c:v>1.1399999999999999</c:v>
                </c:pt>
                <c:pt idx="38">
                  <c:v>2.57</c:v>
                </c:pt>
                <c:pt idx="39">
                  <c:v>1</c:v>
                </c:pt>
                <c:pt idx="40">
                  <c:v>2</c:v>
                </c:pt>
                <c:pt idx="41" formatCode="#,##0.00_ ">
                  <c:v>2.86</c:v>
                </c:pt>
                <c:pt idx="42">
                  <c:v>1.43</c:v>
                </c:pt>
                <c:pt idx="43">
                  <c:v>2</c:v>
                </c:pt>
                <c:pt idx="44">
                  <c:v>1.71</c:v>
                </c:pt>
                <c:pt idx="45">
                  <c:v>1.86</c:v>
                </c:pt>
                <c:pt idx="46">
                  <c:v>1.29</c:v>
                </c:pt>
                <c:pt idx="47">
                  <c:v>1</c:v>
                </c:pt>
                <c:pt idx="48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C4-477B-AD49-B76768CC8530}"/>
            </c:ext>
          </c:extLst>
        </c:ser>
        <c:ser>
          <c:idx val="2"/>
          <c:order val="2"/>
          <c:tx>
            <c:strRef>
              <c:f>令和7年各保健所毎集計!$C$79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令和7年各保健所毎集計!$N$79:$BM$79</c:f>
              <c:numCache>
                <c:formatCode>0.00_);[Red]\(0.00\)</c:formatCode>
                <c:ptCount val="52"/>
                <c:pt idx="0">
                  <c:v>6.14</c:v>
                </c:pt>
                <c:pt idx="1">
                  <c:v>3.14</c:v>
                </c:pt>
                <c:pt idx="2">
                  <c:v>3.86</c:v>
                </c:pt>
                <c:pt idx="3">
                  <c:v>6.86</c:v>
                </c:pt>
                <c:pt idx="4">
                  <c:v>3.43</c:v>
                </c:pt>
                <c:pt idx="5">
                  <c:v>4.71</c:v>
                </c:pt>
                <c:pt idx="6">
                  <c:v>9.86</c:v>
                </c:pt>
                <c:pt idx="7">
                  <c:v>8.43</c:v>
                </c:pt>
                <c:pt idx="8">
                  <c:v>12.71</c:v>
                </c:pt>
                <c:pt idx="9">
                  <c:v>10.14</c:v>
                </c:pt>
                <c:pt idx="10">
                  <c:v>10.57</c:v>
                </c:pt>
                <c:pt idx="11">
                  <c:v>7.43</c:v>
                </c:pt>
                <c:pt idx="12">
                  <c:v>6.57</c:v>
                </c:pt>
                <c:pt idx="13">
                  <c:v>6.14</c:v>
                </c:pt>
                <c:pt idx="14">
                  <c:v>6.5</c:v>
                </c:pt>
                <c:pt idx="15">
                  <c:v>7.33</c:v>
                </c:pt>
                <c:pt idx="16">
                  <c:v>5</c:v>
                </c:pt>
                <c:pt idx="17">
                  <c:v>6.67</c:v>
                </c:pt>
                <c:pt idx="18">
                  <c:v>6.83</c:v>
                </c:pt>
                <c:pt idx="19">
                  <c:v>6.5</c:v>
                </c:pt>
                <c:pt idx="20">
                  <c:v>5.33</c:v>
                </c:pt>
                <c:pt idx="21">
                  <c:v>4.83</c:v>
                </c:pt>
                <c:pt idx="22">
                  <c:v>3.67</c:v>
                </c:pt>
                <c:pt idx="23">
                  <c:v>3.5</c:v>
                </c:pt>
                <c:pt idx="24">
                  <c:v>4.17</c:v>
                </c:pt>
                <c:pt idx="25">
                  <c:v>5.33</c:v>
                </c:pt>
                <c:pt idx="26">
                  <c:v>3.67</c:v>
                </c:pt>
                <c:pt idx="27">
                  <c:v>5.83</c:v>
                </c:pt>
                <c:pt idx="28">
                  <c:v>6</c:v>
                </c:pt>
                <c:pt idx="29" formatCode="#,##0.00_ ">
                  <c:v>6.83</c:v>
                </c:pt>
                <c:pt idx="30">
                  <c:v>5.67</c:v>
                </c:pt>
                <c:pt idx="31">
                  <c:v>5.67</c:v>
                </c:pt>
                <c:pt idx="32">
                  <c:v>4</c:v>
                </c:pt>
                <c:pt idx="33">
                  <c:v>5.33</c:v>
                </c:pt>
                <c:pt idx="34">
                  <c:v>4.17</c:v>
                </c:pt>
                <c:pt idx="35">
                  <c:v>7.33</c:v>
                </c:pt>
                <c:pt idx="36">
                  <c:v>6.5</c:v>
                </c:pt>
                <c:pt idx="37">
                  <c:v>5.17</c:v>
                </c:pt>
                <c:pt idx="38">
                  <c:v>4.17</c:v>
                </c:pt>
                <c:pt idx="39">
                  <c:v>5</c:v>
                </c:pt>
                <c:pt idx="40">
                  <c:v>4.83</c:v>
                </c:pt>
                <c:pt idx="41" formatCode="#,##0.00_ ">
                  <c:v>4.67</c:v>
                </c:pt>
                <c:pt idx="42">
                  <c:v>4.83</c:v>
                </c:pt>
                <c:pt idx="43">
                  <c:v>4.17</c:v>
                </c:pt>
                <c:pt idx="44">
                  <c:v>4.33</c:v>
                </c:pt>
                <c:pt idx="45">
                  <c:v>6.33</c:v>
                </c:pt>
                <c:pt idx="46">
                  <c:v>4.83</c:v>
                </c:pt>
                <c:pt idx="47">
                  <c:v>5.5</c:v>
                </c:pt>
                <c:pt idx="48">
                  <c:v>4.33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C4-477B-AD49-B76768CC8530}"/>
            </c:ext>
          </c:extLst>
        </c:ser>
        <c:ser>
          <c:idx val="3"/>
          <c:order val="3"/>
          <c:tx>
            <c:strRef>
              <c:f>令和7年各保健所毎集計!$C$80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令和7年各保健所毎集計!$N$80:$BM$80</c:f>
              <c:numCache>
                <c:formatCode>0.00_);[Red]\(0.00\)</c:formatCode>
                <c:ptCount val="52"/>
                <c:pt idx="0">
                  <c:v>1.25</c:v>
                </c:pt>
                <c:pt idx="1">
                  <c:v>2.5</c:v>
                </c:pt>
                <c:pt idx="2">
                  <c:v>2.13</c:v>
                </c:pt>
                <c:pt idx="3">
                  <c:v>3.38</c:v>
                </c:pt>
                <c:pt idx="4">
                  <c:v>2.5</c:v>
                </c:pt>
                <c:pt idx="5">
                  <c:v>4.75</c:v>
                </c:pt>
                <c:pt idx="6">
                  <c:v>2.13</c:v>
                </c:pt>
                <c:pt idx="7">
                  <c:v>3.88</c:v>
                </c:pt>
                <c:pt idx="8">
                  <c:v>2.88</c:v>
                </c:pt>
                <c:pt idx="9">
                  <c:v>1.88</c:v>
                </c:pt>
                <c:pt idx="10">
                  <c:v>2.88</c:v>
                </c:pt>
                <c:pt idx="11">
                  <c:v>1.5</c:v>
                </c:pt>
                <c:pt idx="12">
                  <c:v>2.63</c:v>
                </c:pt>
                <c:pt idx="13">
                  <c:v>0.88</c:v>
                </c:pt>
                <c:pt idx="14">
                  <c:v>1.5</c:v>
                </c:pt>
                <c:pt idx="15">
                  <c:v>1.83</c:v>
                </c:pt>
                <c:pt idx="16">
                  <c:v>8.67</c:v>
                </c:pt>
                <c:pt idx="17">
                  <c:v>6.67</c:v>
                </c:pt>
                <c:pt idx="18">
                  <c:v>6.83</c:v>
                </c:pt>
                <c:pt idx="19">
                  <c:v>11.17</c:v>
                </c:pt>
                <c:pt idx="20">
                  <c:v>8</c:v>
                </c:pt>
                <c:pt idx="21">
                  <c:v>9.83</c:v>
                </c:pt>
                <c:pt idx="22">
                  <c:v>7.6</c:v>
                </c:pt>
                <c:pt idx="23">
                  <c:v>11.33</c:v>
                </c:pt>
                <c:pt idx="24">
                  <c:v>9</c:v>
                </c:pt>
                <c:pt idx="25">
                  <c:v>6.67</c:v>
                </c:pt>
                <c:pt idx="26">
                  <c:v>8.33</c:v>
                </c:pt>
                <c:pt idx="27">
                  <c:v>7.83</c:v>
                </c:pt>
                <c:pt idx="28">
                  <c:v>10.67</c:v>
                </c:pt>
                <c:pt idx="29" formatCode="#,##0.00_ ">
                  <c:v>7.17</c:v>
                </c:pt>
                <c:pt idx="30">
                  <c:v>8.67</c:v>
                </c:pt>
                <c:pt idx="31">
                  <c:v>7.83</c:v>
                </c:pt>
                <c:pt idx="32">
                  <c:v>4.83</c:v>
                </c:pt>
                <c:pt idx="33">
                  <c:v>12</c:v>
                </c:pt>
                <c:pt idx="34">
                  <c:v>7.67</c:v>
                </c:pt>
                <c:pt idx="35">
                  <c:v>6.5</c:v>
                </c:pt>
                <c:pt idx="36">
                  <c:v>7</c:v>
                </c:pt>
                <c:pt idx="37">
                  <c:v>4.83</c:v>
                </c:pt>
                <c:pt idx="38">
                  <c:v>7.33</c:v>
                </c:pt>
                <c:pt idx="39">
                  <c:v>7</c:v>
                </c:pt>
                <c:pt idx="40">
                  <c:v>6.83</c:v>
                </c:pt>
                <c:pt idx="41" formatCode="#,##0.00_ ">
                  <c:v>6.83</c:v>
                </c:pt>
                <c:pt idx="42">
                  <c:v>8.17</c:v>
                </c:pt>
                <c:pt idx="43">
                  <c:v>6.5</c:v>
                </c:pt>
                <c:pt idx="44">
                  <c:v>5.17</c:v>
                </c:pt>
                <c:pt idx="45">
                  <c:v>7.5</c:v>
                </c:pt>
                <c:pt idx="46">
                  <c:v>8.67</c:v>
                </c:pt>
                <c:pt idx="47">
                  <c:v>5.67</c:v>
                </c:pt>
                <c:pt idx="48">
                  <c:v>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C4-477B-AD49-B76768CC8530}"/>
            </c:ext>
          </c:extLst>
        </c:ser>
        <c:ser>
          <c:idx val="4"/>
          <c:order val="4"/>
          <c:tx>
            <c:strRef>
              <c:f>令和7年各保健所毎集計!$C$81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令和7年各保健所毎集計!$N$81:$BM$81</c:f>
              <c:numCache>
                <c:formatCode>0.00_);[Red]\(0.00\)</c:formatCode>
                <c:ptCount val="52"/>
                <c:pt idx="0">
                  <c:v>0</c:v>
                </c:pt>
                <c:pt idx="1">
                  <c:v>3</c:v>
                </c:pt>
                <c:pt idx="2">
                  <c:v>2</c:v>
                </c:pt>
                <c:pt idx="3">
                  <c:v>0.5</c:v>
                </c:pt>
                <c:pt idx="4">
                  <c:v>0.5</c:v>
                </c:pt>
                <c:pt idx="5">
                  <c:v>0</c:v>
                </c:pt>
                <c:pt idx="6">
                  <c:v>0.5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0.5</c:v>
                </c:pt>
                <c:pt idx="11">
                  <c:v>0.5</c:v>
                </c:pt>
                <c:pt idx="12">
                  <c:v>0</c:v>
                </c:pt>
                <c:pt idx="13">
                  <c:v>1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2</c:v>
                </c:pt>
                <c:pt idx="29" formatCode="#,##0.00_ ">
                  <c:v>0</c:v>
                </c:pt>
                <c:pt idx="30">
                  <c:v>1</c:v>
                </c:pt>
                <c:pt idx="31">
                  <c:v>3</c:v>
                </c:pt>
                <c:pt idx="32">
                  <c:v>1</c:v>
                </c:pt>
                <c:pt idx="33">
                  <c:v>1</c:v>
                </c:pt>
                <c:pt idx="34">
                  <c:v>2</c:v>
                </c:pt>
                <c:pt idx="35">
                  <c:v>1</c:v>
                </c:pt>
                <c:pt idx="36">
                  <c:v>2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2</c:v>
                </c:pt>
                <c:pt idx="41" formatCode="#,##0.00_ 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2</c:v>
                </c:pt>
                <c:pt idx="46">
                  <c:v>1</c:v>
                </c:pt>
                <c:pt idx="47">
                  <c:v>1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C4-477B-AD49-B76768CC8530}"/>
            </c:ext>
          </c:extLst>
        </c:ser>
        <c:ser>
          <c:idx val="5"/>
          <c:order val="5"/>
          <c:tx>
            <c:strRef>
              <c:f>令和7年各保健所毎集計!$C$82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令和7年各保健所毎集計!$N$82:$BM$82</c:f>
              <c:numCache>
                <c:formatCode>0.00_);[Red]\(0.00\)</c:formatCode>
                <c:ptCount val="52"/>
                <c:pt idx="0">
                  <c:v>8.5</c:v>
                </c:pt>
                <c:pt idx="1">
                  <c:v>2</c:v>
                </c:pt>
                <c:pt idx="2">
                  <c:v>4.5</c:v>
                </c:pt>
                <c:pt idx="3">
                  <c:v>2</c:v>
                </c:pt>
                <c:pt idx="4">
                  <c:v>3</c:v>
                </c:pt>
                <c:pt idx="5">
                  <c:v>2.5</c:v>
                </c:pt>
                <c:pt idx="6">
                  <c:v>2</c:v>
                </c:pt>
                <c:pt idx="7">
                  <c:v>3.5</c:v>
                </c:pt>
                <c:pt idx="8">
                  <c:v>6.5</c:v>
                </c:pt>
                <c:pt idx="9">
                  <c:v>2.5</c:v>
                </c:pt>
                <c:pt idx="10">
                  <c:v>3</c:v>
                </c:pt>
                <c:pt idx="11">
                  <c:v>5</c:v>
                </c:pt>
                <c:pt idx="12">
                  <c:v>3.5</c:v>
                </c:pt>
                <c:pt idx="13">
                  <c:v>4</c:v>
                </c:pt>
                <c:pt idx="14">
                  <c:v>4.5</c:v>
                </c:pt>
                <c:pt idx="15">
                  <c:v>3</c:v>
                </c:pt>
                <c:pt idx="16">
                  <c:v>5.5</c:v>
                </c:pt>
                <c:pt idx="17">
                  <c:v>4.5</c:v>
                </c:pt>
                <c:pt idx="18">
                  <c:v>4</c:v>
                </c:pt>
                <c:pt idx="19">
                  <c:v>2.5</c:v>
                </c:pt>
                <c:pt idx="20">
                  <c:v>4</c:v>
                </c:pt>
                <c:pt idx="21">
                  <c:v>2.5</c:v>
                </c:pt>
                <c:pt idx="22">
                  <c:v>4</c:v>
                </c:pt>
                <c:pt idx="23">
                  <c:v>2</c:v>
                </c:pt>
                <c:pt idx="24">
                  <c:v>2.5</c:v>
                </c:pt>
                <c:pt idx="25">
                  <c:v>1.5</c:v>
                </c:pt>
                <c:pt idx="26">
                  <c:v>1.5</c:v>
                </c:pt>
                <c:pt idx="27">
                  <c:v>1</c:v>
                </c:pt>
                <c:pt idx="28">
                  <c:v>1.5</c:v>
                </c:pt>
                <c:pt idx="29" formatCode="#,##0.00_ ">
                  <c:v>0</c:v>
                </c:pt>
                <c:pt idx="30">
                  <c:v>0.5</c:v>
                </c:pt>
                <c:pt idx="31">
                  <c:v>2</c:v>
                </c:pt>
                <c:pt idx="32">
                  <c:v>2</c:v>
                </c:pt>
                <c:pt idx="33">
                  <c:v>1.5</c:v>
                </c:pt>
                <c:pt idx="34">
                  <c:v>1</c:v>
                </c:pt>
                <c:pt idx="35">
                  <c:v>2</c:v>
                </c:pt>
                <c:pt idx="36">
                  <c:v>3.5</c:v>
                </c:pt>
                <c:pt idx="37">
                  <c:v>5.5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 formatCode="#,##0.00_ ">
                  <c:v>2</c:v>
                </c:pt>
                <c:pt idx="42">
                  <c:v>1.5</c:v>
                </c:pt>
                <c:pt idx="43">
                  <c:v>0.5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2.5</c:v>
                </c:pt>
                <c:pt idx="48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C4-477B-AD49-B76768CC8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7504"/>
        <c:axId val="1"/>
      </c:lineChart>
      <c:catAx>
        <c:axId val="631057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080075549624181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8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289994531367464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75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2929406087684714"/>
          <c:y val="0.17070343963185972"/>
          <c:w val="0.32260217781162082"/>
          <c:h val="0.1336343142328970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2.90141163513135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3506061906213165"/>
          <c:w val="0.8513687074079509"/>
          <c:h val="0.707707965461777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胃腸!$B$61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胃腸!$D$5:$Q$5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胃腸!$D$61:$Q$61</c:f>
              <c:numCache>
                <c:formatCode>General</c:formatCode>
                <c:ptCount val="14"/>
                <c:pt idx="0">
                  <c:v>1.6428419031363346</c:v>
                </c:pt>
                <c:pt idx="1">
                  <c:v>10.987838702794965</c:v>
                </c:pt>
                <c:pt idx="2">
                  <c:v>16.129720503520375</c:v>
                </c:pt>
                <c:pt idx="3">
                  <c:v>8.2568807339449553</c:v>
                </c:pt>
                <c:pt idx="4">
                  <c:v>6.8700661403883077</c:v>
                </c:pt>
                <c:pt idx="5">
                  <c:v>5.4832515468316618</c:v>
                </c:pt>
                <c:pt idx="6">
                  <c:v>5.2272242372519733</c:v>
                </c:pt>
                <c:pt idx="7">
                  <c:v>5.1418818007254101</c:v>
                </c:pt>
                <c:pt idx="8">
                  <c:v>4.1817793898015783</c:v>
                </c:pt>
                <c:pt idx="9">
                  <c:v>3.669724770642202</c:v>
                </c:pt>
                <c:pt idx="10">
                  <c:v>3.4777042884574354</c:v>
                </c:pt>
                <c:pt idx="11">
                  <c:v>7.0407510134414331</c:v>
                </c:pt>
                <c:pt idx="12">
                  <c:v>2.1762321314273523</c:v>
                </c:pt>
                <c:pt idx="13">
                  <c:v>19.714102837636013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B4-458F-B01A-59CDCE11D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2096"/>
        <c:axId val="1"/>
      </c:barChart>
      <c:catAx>
        <c:axId val="631062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389541352453951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2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22921694362086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611424546375124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年次別!$Q$2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年次別!$Q$147:$Q$266</c:f>
              <c:numCache>
                <c:formatCode>General</c:formatCode>
                <c:ptCount val="120"/>
                <c:pt idx="0">
                  <c:v>0.74264705882352944</c:v>
                </c:pt>
                <c:pt idx="1">
                  <c:v>0.44117647058823534</c:v>
                </c:pt>
                <c:pt idx="2">
                  <c:v>0.74382352941176477</c:v>
                </c:pt>
                <c:pt idx="3">
                  <c:v>0.55882352941176472</c:v>
                </c:pt>
                <c:pt idx="4">
                  <c:v>0.3529411764705882</c:v>
                </c:pt>
                <c:pt idx="5">
                  <c:v>0.51470588235294124</c:v>
                </c:pt>
                <c:pt idx="6">
                  <c:v>0.35294117647058826</c:v>
                </c:pt>
                <c:pt idx="7">
                  <c:v>0.31764705882352945</c:v>
                </c:pt>
                <c:pt idx="8">
                  <c:v>0.37499999999999994</c:v>
                </c:pt>
                <c:pt idx="9">
                  <c:v>0.2</c:v>
                </c:pt>
                <c:pt idx="10">
                  <c:v>0.47058823529411764</c:v>
                </c:pt>
                <c:pt idx="11">
                  <c:v>0.33088235294117646</c:v>
                </c:pt>
                <c:pt idx="12">
                  <c:v>0.37647058823529417</c:v>
                </c:pt>
                <c:pt idx="13">
                  <c:v>0.65441176470588236</c:v>
                </c:pt>
                <c:pt idx="14">
                  <c:v>1.0220588235294117</c:v>
                </c:pt>
                <c:pt idx="15">
                  <c:v>0.58823529411764708</c:v>
                </c:pt>
                <c:pt idx="16">
                  <c:v>0.3235294117647059</c:v>
                </c:pt>
                <c:pt idx="17">
                  <c:v>0.26470588235294118</c:v>
                </c:pt>
                <c:pt idx="18">
                  <c:v>0.32352941176470584</c:v>
                </c:pt>
                <c:pt idx="19">
                  <c:v>0.31617647058823534</c:v>
                </c:pt>
                <c:pt idx="20">
                  <c:v>0.39705882352941174</c:v>
                </c:pt>
                <c:pt idx="21">
                  <c:v>0.41764705882352943</c:v>
                </c:pt>
                <c:pt idx="22">
                  <c:v>0.25735294117647056</c:v>
                </c:pt>
                <c:pt idx="23">
                  <c:v>0.58088235294117652</c:v>
                </c:pt>
                <c:pt idx="24" formatCode="0.00">
                  <c:v>0.57682352941176462</c:v>
                </c:pt>
                <c:pt idx="25" formatCode="0.00">
                  <c:v>0.46323529411764708</c:v>
                </c:pt>
                <c:pt idx="26" formatCode="0.00">
                  <c:v>0.94852941176470584</c:v>
                </c:pt>
                <c:pt idx="27" formatCode="0.00">
                  <c:v>0.48235294117647054</c:v>
                </c:pt>
                <c:pt idx="28" formatCode="0.00">
                  <c:v>0.375</c:v>
                </c:pt>
                <c:pt idx="29" formatCode="0.00">
                  <c:v>0.36029411764705882</c:v>
                </c:pt>
                <c:pt idx="30" formatCode="0.00">
                  <c:v>0.25882352941176473</c:v>
                </c:pt>
                <c:pt idx="31" formatCode="0.00">
                  <c:v>0.33088235294117646</c:v>
                </c:pt>
                <c:pt idx="32" formatCode="0.00">
                  <c:v>0.63235294117647056</c:v>
                </c:pt>
                <c:pt idx="33" formatCode="0.00">
                  <c:v>0.47647058823529409</c:v>
                </c:pt>
                <c:pt idx="34" formatCode="0.00">
                  <c:v>0.41911764705882354</c:v>
                </c:pt>
                <c:pt idx="35" formatCode="0.00">
                  <c:v>0.60294117647058831</c:v>
                </c:pt>
                <c:pt idx="36" formatCode="0.00">
                  <c:v>0.56470588235294117</c:v>
                </c:pt>
                <c:pt idx="37" formatCode="0.00">
                  <c:v>0.55882352941176472</c:v>
                </c:pt>
                <c:pt idx="38" formatCode="0.00">
                  <c:v>0.31764705882352945</c:v>
                </c:pt>
                <c:pt idx="39" formatCode="0.00">
                  <c:v>0.35294117647058826</c:v>
                </c:pt>
                <c:pt idx="40" formatCode="0.00">
                  <c:v>0.34558823529411764</c:v>
                </c:pt>
                <c:pt idx="41" formatCode="0.00">
                  <c:v>0.20588235294117646</c:v>
                </c:pt>
                <c:pt idx="42" formatCode="0.00">
                  <c:v>0.51470588235294124</c:v>
                </c:pt>
                <c:pt idx="43" formatCode="0.00">
                  <c:v>0.25294117647058822</c:v>
                </c:pt>
                <c:pt idx="44" formatCode="0.00">
                  <c:v>0.26470588235294118</c:v>
                </c:pt>
                <c:pt idx="45" formatCode="0.00">
                  <c:v>0.34558823529411764</c:v>
                </c:pt>
                <c:pt idx="46" formatCode="0.00">
                  <c:v>0.39411764705882357</c:v>
                </c:pt>
                <c:pt idx="47" formatCode="0.00">
                  <c:v>0.68627450980392146</c:v>
                </c:pt>
                <c:pt idx="48" formatCode="0.00">
                  <c:v>0.68599999999999994</c:v>
                </c:pt>
                <c:pt idx="49" formatCode="0.00">
                  <c:v>0.87750000000000006</c:v>
                </c:pt>
                <c:pt idx="50" formatCode="0.00">
                  <c:v>0.52400000000000002</c:v>
                </c:pt>
                <c:pt idx="51" formatCode="0.00">
                  <c:v>0.15</c:v>
                </c:pt>
                <c:pt idx="52" formatCode="0.00">
                  <c:v>0.2225</c:v>
                </c:pt>
                <c:pt idx="53" formatCode="0.00">
                  <c:v>0.06</c:v>
                </c:pt>
                <c:pt idx="54" formatCode="0.00">
                  <c:v>0.15</c:v>
                </c:pt>
                <c:pt idx="55" formatCode="0.00">
                  <c:v>0.09</c:v>
                </c:pt>
                <c:pt idx="56" formatCode="0.00">
                  <c:v>0.13500000000000001</c:v>
                </c:pt>
                <c:pt idx="57" formatCode="0.00">
                  <c:v>0.16999999999999998</c:v>
                </c:pt>
                <c:pt idx="58" formatCode="0.00">
                  <c:v>0.124</c:v>
                </c:pt>
                <c:pt idx="59" formatCode="0.00">
                  <c:v>0.20750000000000002</c:v>
                </c:pt>
                <c:pt idx="60" formatCode="0.00">
                  <c:v>0.26500000000000001</c:v>
                </c:pt>
                <c:pt idx="61" formatCode="0.00">
                  <c:v>0.33749999999999997</c:v>
                </c:pt>
                <c:pt idx="62" formatCode="0.00">
                  <c:v>0.27999999999999997</c:v>
                </c:pt>
                <c:pt idx="63" formatCode="0.00">
                  <c:v>0.17</c:v>
                </c:pt>
                <c:pt idx="64" formatCode="0.00">
                  <c:v>0.14399999999999999</c:v>
                </c:pt>
                <c:pt idx="65" formatCode="0.00">
                  <c:v>0.16250000000000001</c:v>
                </c:pt>
                <c:pt idx="66" formatCode="0.00">
                  <c:v>0.105</c:v>
                </c:pt>
                <c:pt idx="67" formatCode="0.00">
                  <c:v>8.4000000000000005E-2</c:v>
                </c:pt>
                <c:pt idx="68" formatCode="0.00">
                  <c:v>0.1575</c:v>
                </c:pt>
                <c:pt idx="69" formatCode="0.00">
                  <c:v>8.249999999999999E-2</c:v>
                </c:pt>
                <c:pt idx="70" formatCode="0.00">
                  <c:v>0.13200000000000001</c:v>
                </c:pt>
                <c:pt idx="71" formatCode="0.00">
                  <c:v>0.16499999999999998</c:v>
                </c:pt>
                <c:pt idx="72" formatCode="0.00">
                  <c:v>0.12000000000000002</c:v>
                </c:pt>
                <c:pt idx="73" formatCode="0.00">
                  <c:v>6.7500000000000004E-2</c:v>
                </c:pt>
                <c:pt idx="74" formatCode="0.00">
                  <c:v>0.13500000000000001</c:v>
                </c:pt>
                <c:pt idx="75" formatCode="0.00">
                  <c:v>0.14249999999999999</c:v>
                </c:pt>
                <c:pt idx="76" formatCode="0.00">
                  <c:v>6.6000000000000003E-2</c:v>
                </c:pt>
                <c:pt idx="77" formatCode="0.00">
                  <c:v>0.105</c:v>
                </c:pt>
                <c:pt idx="78" formatCode="0.00">
                  <c:v>7.4999999999999997E-2</c:v>
                </c:pt>
                <c:pt idx="79" formatCode="0.00">
                  <c:v>9.0000000000000011E-2</c:v>
                </c:pt>
                <c:pt idx="80" formatCode="0.00">
                  <c:v>7.4999999999999997E-2</c:v>
                </c:pt>
                <c:pt idx="81" formatCode="0.00">
                  <c:v>0.10200000000000001</c:v>
                </c:pt>
                <c:pt idx="82" formatCode="0.00">
                  <c:v>0.22500000000000001</c:v>
                </c:pt>
                <c:pt idx="83" formatCode="0.00">
                  <c:v>0.13500000000000001</c:v>
                </c:pt>
                <c:pt idx="84" formatCode="0.00">
                  <c:v>0.12000000000000002</c:v>
                </c:pt>
                <c:pt idx="85" formatCode="0.00">
                  <c:v>7.0000000000000007E-2</c:v>
                </c:pt>
                <c:pt idx="86" formatCode="0.00">
                  <c:v>0.09</c:v>
                </c:pt>
                <c:pt idx="87" formatCode="0.00">
                  <c:v>9.2500000000000013E-2</c:v>
                </c:pt>
                <c:pt idx="88" formatCode="0.00">
                  <c:v>7.1999999999999995E-2</c:v>
                </c:pt>
                <c:pt idx="89" formatCode="0.00">
                  <c:v>7.0000000000000007E-2</c:v>
                </c:pt>
                <c:pt idx="90" formatCode="0.00">
                  <c:v>4.1999999999999996E-2</c:v>
                </c:pt>
                <c:pt idx="91" formatCode="0.00">
                  <c:v>5.2499999999999998E-2</c:v>
                </c:pt>
                <c:pt idx="92" formatCode="0.00">
                  <c:v>3.7499999999999999E-2</c:v>
                </c:pt>
                <c:pt idx="93" formatCode="0.00">
                  <c:v>0.11400000000000002</c:v>
                </c:pt>
                <c:pt idx="94" formatCode="0.00">
                  <c:v>0.13500000000000001</c:v>
                </c:pt>
                <c:pt idx="95" formatCode="0.00">
                  <c:v>0.155</c:v>
                </c:pt>
                <c:pt idx="96" formatCode="0.00">
                  <c:v>0.26600000000000001</c:v>
                </c:pt>
                <c:pt idx="97" formatCode="0.00">
                  <c:v>0.22500000000000003</c:v>
                </c:pt>
                <c:pt idx="98" formatCode="0.00">
                  <c:v>0.22749999999999998</c:v>
                </c:pt>
                <c:pt idx="99" formatCode="0.00">
                  <c:v>0.32</c:v>
                </c:pt>
                <c:pt idx="100" formatCode="0.00">
                  <c:v>0.30000000000000004</c:v>
                </c:pt>
                <c:pt idx="101" formatCode="0.00">
                  <c:v>0.16</c:v>
                </c:pt>
                <c:pt idx="102" formatCode="0.00">
                  <c:v>0.252</c:v>
                </c:pt>
                <c:pt idx="103" formatCode="0.00">
                  <c:v>0.12</c:v>
                </c:pt>
                <c:pt idx="104" formatCode="0.00">
                  <c:v>0.14000000000000001</c:v>
                </c:pt>
                <c:pt idx="105" formatCode="0.00">
                  <c:v>7.4999999999999997E-2</c:v>
                </c:pt>
                <c:pt idx="106" formatCode="0.00">
                  <c:v>0.20500000000000002</c:v>
                </c:pt>
                <c:pt idx="107" formatCode="0.00">
                  <c:v>0.24249999999999999</c:v>
                </c:pt>
                <c:pt idx="108" formatCode="0.00">
                  <c:v>0.5</c:v>
                </c:pt>
                <c:pt idx="109" formatCode="0.00">
                  <c:v>0.88250000000000006</c:v>
                </c:pt>
                <c:pt idx="110" formatCode="0.00">
                  <c:v>0.77400000000000002</c:v>
                </c:pt>
                <c:pt idx="111" formatCode="0.00">
                  <c:v>0.89999999999999991</c:v>
                </c:pt>
                <c:pt idx="112" formatCode="0.00">
                  <c:v>0.77</c:v>
                </c:pt>
                <c:pt idx="113" formatCode="0.00">
                  <c:v>0.76</c:v>
                </c:pt>
                <c:pt idx="114" formatCode="0.00">
                  <c:v>0.27</c:v>
                </c:pt>
                <c:pt idx="115" formatCode="0.00">
                  <c:v>0.19999999999999998</c:v>
                </c:pt>
                <c:pt idx="116" formatCode="0.00">
                  <c:v>0.312</c:v>
                </c:pt>
                <c:pt idx="117" formatCode="0.00">
                  <c:v>0.74</c:v>
                </c:pt>
                <c:pt idx="118" formatCode="0.00">
                  <c:v>0.58000000000000007</c:v>
                </c:pt>
                <c:pt idx="119" formatCode="0.00">
                  <c:v>0.12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F4-44EC-A7E2-39574073A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60784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年次別!$R$2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年次別!$R$147:$R$266</c:f>
              <c:numCache>
                <c:formatCode>General</c:formatCode>
                <c:ptCount val="120"/>
                <c:pt idx="0">
                  <c:v>0.65500000000000003</c:v>
                </c:pt>
                <c:pt idx="1">
                  <c:v>0.29199999999999998</c:v>
                </c:pt>
                <c:pt idx="2">
                  <c:v>0.42249999999999999</c:v>
                </c:pt>
                <c:pt idx="3">
                  <c:v>0.35</c:v>
                </c:pt>
                <c:pt idx="4">
                  <c:v>0.374</c:v>
                </c:pt>
                <c:pt idx="5">
                  <c:v>0.54999999999999993</c:v>
                </c:pt>
                <c:pt idx="6">
                  <c:v>0.32500000000000001</c:v>
                </c:pt>
                <c:pt idx="7">
                  <c:v>0.252</c:v>
                </c:pt>
                <c:pt idx="8">
                  <c:v>0.27500000000000002</c:v>
                </c:pt>
                <c:pt idx="9">
                  <c:v>0.25</c:v>
                </c:pt>
                <c:pt idx="10">
                  <c:v>0.71250000000000002</c:v>
                </c:pt>
                <c:pt idx="11">
                  <c:v>0.4425</c:v>
                </c:pt>
                <c:pt idx="12">
                  <c:v>0.39400000000000002</c:v>
                </c:pt>
                <c:pt idx="13">
                  <c:v>0.31750000000000006</c:v>
                </c:pt>
                <c:pt idx="14">
                  <c:v>0.35750000000000004</c:v>
                </c:pt>
                <c:pt idx="15">
                  <c:v>0.32999999999999996</c:v>
                </c:pt>
                <c:pt idx="16">
                  <c:v>0.43600000000000005</c:v>
                </c:pt>
                <c:pt idx="17">
                  <c:v>0.42249999999999999</c:v>
                </c:pt>
                <c:pt idx="18">
                  <c:v>0.32</c:v>
                </c:pt>
                <c:pt idx="19">
                  <c:v>0.21999999999999997</c:v>
                </c:pt>
                <c:pt idx="20">
                  <c:v>0.21000000000000002</c:v>
                </c:pt>
                <c:pt idx="21">
                  <c:v>0.312</c:v>
                </c:pt>
                <c:pt idx="22">
                  <c:v>0.52</c:v>
                </c:pt>
                <c:pt idx="23">
                  <c:v>0.55249999999999999</c:v>
                </c:pt>
                <c:pt idx="24" formatCode="0.00">
                  <c:v>0.33</c:v>
                </c:pt>
                <c:pt idx="25" formatCode="0.00">
                  <c:v>0.2175</c:v>
                </c:pt>
                <c:pt idx="26" formatCode="0.00">
                  <c:v>0.26750000000000002</c:v>
                </c:pt>
                <c:pt idx="27" formatCode="0.00">
                  <c:v>0.25</c:v>
                </c:pt>
                <c:pt idx="28" formatCode="0.00">
                  <c:v>0.53749999999999998</c:v>
                </c:pt>
                <c:pt idx="29" formatCode="0.00">
                  <c:v>0.40749999999999997</c:v>
                </c:pt>
                <c:pt idx="30" formatCode="0.00">
                  <c:v>0.28399999999999997</c:v>
                </c:pt>
                <c:pt idx="31" formatCode="0.00">
                  <c:v>0.20250000000000001</c:v>
                </c:pt>
                <c:pt idx="32" formatCode="0.00">
                  <c:v>0.2225</c:v>
                </c:pt>
                <c:pt idx="33" formatCode="0.00">
                  <c:v>0.27400000000000002</c:v>
                </c:pt>
                <c:pt idx="34" formatCode="0.00">
                  <c:v>0.47</c:v>
                </c:pt>
                <c:pt idx="35" formatCode="0.00">
                  <c:v>0.62749999999999995</c:v>
                </c:pt>
                <c:pt idx="36" formatCode="0.00">
                  <c:v>0.374</c:v>
                </c:pt>
                <c:pt idx="37" formatCode="0.00">
                  <c:v>0.28250000000000003</c:v>
                </c:pt>
                <c:pt idx="38" formatCode="0.00">
                  <c:v>0.33400000000000002</c:v>
                </c:pt>
                <c:pt idx="39" formatCode="0.00">
                  <c:v>0.29499999999999998</c:v>
                </c:pt>
                <c:pt idx="40" formatCode="0.00">
                  <c:v>0.39749999999999996</c:v>
                </c:pt>
                <c:pt idx="41" formatCode="0.00">
                  <c:v>0.40199999999999997</c:v>
                </c:pt>
                <c:pt idx="42" formatCode="0.00">
                  <c:v>0.3125</c:v>
                </c:pt>
                <c:pt idx="43" formatCode="0.00">
                  <c:v>0.21200000000000002</c:v>
                </c:pt>
                <c:pt idx="44" formatCode="0.00">
                  <c:v>0.2225</c:v>
                </c:pt>
                <c:pt idx="45" formatCode="0.00">
                  <c:v>0.26250000000000001</c:v>
                </c:pt>
                <c:pt idx="46" formatCode="0.00">
                  <c:v>0.46600000000000003</c:v>
                </c:pt>
                <c:pt idx="47" formatCode="0.00">
                  <c:v>0.64333333333333342</c:v>
                </c:pt>
                <c:pt idx="48" formatCode="0.00">
                  <c:v>0.4</c:v>
                </c:pt>
                <c:pt idx="49" formatCode="0.00">
                  <c:v>0.38500000000000001</c:v>
                </c:pt>
                <c:pt idx="50" formatCode="0.00">
                  <c:v>0.28399999999999997</c:v>
                </c:pt>
                <c:pt idx="51" formatCode="0.00">
                  <c:v>0.13500000000000001</c:v>
                </c:pt>
                <c:pt idx="52" formatCode="0.00">
                  <c:v>8.2500000000000004E-2</c:v>
                </c:pt>
                <c:pt idx="53" formatCode="0.00">
                  <c:v>9.6000000000000016E-2</c:v>
                </c:pt>
                <c:pt idx="54" formatCode="0.00">
                  <c:v>0.11</c:v>
                </c:pt>
                <c:pt idx="55" formatCode="0.00">
                  <c:v>0.10599999999999998</c:v>
                </c:pt>
                <c:pt idx="56" formatCode="0.00">
                  <c:v>0.11499999999999999</c:v>
                </c:pt>
                <c:pt idx="57" formatCode="0.00">
                  <c:v>0.14750000000000002</c:v>
                </c:pt>
                <c:pt idx="58" formatCode="0.00">
                  <c:v>0.20800000000000002</c:v>
                </c:pt>
                <c:pt idx="59" formatCode="0.00">
                  <c:v>0.17250000000000001</c:v>
                </c:pt>
                <c:pt idx="60" formatCode="0.00">
                  <c:v>0.13500000000000001</c:v>
                </c:pt>
                <c:pt idx="61" formatCode="0.00">
                  <c:v>0.11249999999999999</c:v>
                </c:pt>
                <c:pt idx="62" formatCode="0.00">
                  <c:v>0.11599999999999999</c:v>
                </c:pt>
                <c:pt idx="63" formatCode="0.00">
                  <c:v>0.10999999999999999</c:v>
                </c:pt>
                <c:pt idx="64" formatCode="0.00">
                  <c:v>0.11799999999999999</c:v>
                </c:pt>
                <c:pt idx="65" formatCode="0.00">
                  <c:v>0.10749999999999998</c:v>
                </c:pt>
                <c:pt idx="66" formatCode="0.00">
                  <c:v>0.09</c:v>
                </c:pt>
                <c:pt idx="67" formatCode="0.00">
                  <c:v>0.08</c:v>
                </c:pt>
                <c:pt idx="68" formatCode="0.00">
                  <c:v>8.0000000000000016E-2</c:v>
                </c:pt>
                <c:pt idx="69" formatCode="0.00">
                  <c:v>0.08</c:v>
                </c:pt>
                <c:pt idx="70" formatCode="0.00">
                  <c:v>0.13</c:v>
                </c:pt>
                <c:pt idx="71" formatCode="0.00">
                  <c:v>0.14499999999999999</c:v>
                </c:pt>
                <c:pt idx="72" formatCode="0.00">
                  <c:v>9.4E-2</c:v>
                </c:pt>
                <c:pt idx="73" formatCode="0.00">
                  <c:v>6.25E-2</c:v>
                </c:pt>
                <c:pt idx="74" formatCode="0.00">
                  <c:v>0.06</c:v>
                </c:pt>
                <c:pt idx="75" formatCode="0.00">
                  <c:v>7.0000000000000007E-2</c:v>
                </c:pt>
                <c:pt idx="76" formatCode="0.00">
                  <c:v>8.2000000000000003E-2</c:v>
                </c:pt>
                <c:pt idx="77" formatCode="0.00">
                  <c:v>8.249999999999999E-2</c:v>
                </c:pt>
                <c:pt idx="78" formatCode="0.00">
                  <c:v>7.2500000000000009E-2</c:v>
                </c:pt>
                <c:pt idx="79" formatCode="0.00">
                  <c:v>5.3999999999999992E-2</c:v>
                </c:pt>
                <c:pt idx="80" formatCode="0.00">
                  <c:v>5.5E-2</c:v>
                </c:pt>
                <c:pt idx="81" formatCode="0.00">
                  <c:v>7.5999999999999998E-2</c:v>
                </c:pt>
                <c:pt idx="82" formatCode="0.00">
                  <c:v>0.11749999999999999</c:v>
                </c:pt>
                <c:pt idx="83" formatCode="0.00">
                  <c:v>9.7500000000000003E-2</c:v>
                </c:pt>
                <c:pt idx="84" formatCode="0.00">
                  <c:v>7.5999999999999998E-2</c:v>
                </c:pt>
                <c:pt idx="85" formatCode="0.00">
                  <c:v>6.7500000000000004E-2</c:v>
                </c:pt>
                <c:pt idx="86" formatCode="0.00">
                  <c:v>7.2500000000000009E-2</c:v>
                </c:pt>
                <c:pt idx="87" formatCode="0.00">
                  <c:v>9.2499999999999999E-2</c:v>
                </c:pt>
                <c:pt idx="88" formatCode="0.00">
                  <c:v>0.10400000000000001</c:v>
                </c:pt>
                <c:pt idx="89" formatCode="0.00">
                  <c:v>0.1225</c:v>
                </c:pt>
                <c:pt idx="90" formatCode="0.00">
                  <c:v>0.10600000000000001</c:v>
                </c:pt>
                <c:pt idx="91" formatCode="0.00">
                  <c:v>8.2500000000000004E-2</c:v>
                </c:pt>
                <c:pt idx="92" formatCode="0.00">
                  <c:v>9.5000000000000001E-2</c:v>
                </c:pt>
                <c:pt idx="93" formatCode="0.00">
                  <c:v>9.6000000000000002E-2</c:v>
                </c:pt>
                <c:pt idx="94" formatCode="0.00">
                  <c:v>0.13750000000000001</c:v>
                </c:pt>
                <c:pt idx="95" formatCode="0.00">
                  <c:v>0.16</c:v>
                </c:pt>
                <c:pt idx="96" formatCode="0.00">
                  <c:v>0.14200000000000002</c:v>
                </c:pt>
                <c:pt idx="97" formatCode="0.00">
                  <c:v>0.13</c:v>
                </c:pt>
                <c:pt idx="98" formatCode="0.00">
                  <c:v>0.13500000000000001</c:v>
                </c:pt>
                <c:pt idx="99" formatCode="0.00">
                  <c:v>0.14000000000000001</c:v>
                </c:pt>
                <c:pt idx="100" formatCode="0.00">
                  <c:v>0.20749999999999999</c:v>
                </c:pt>
                <c:pt idx="101" formatCode="0.00">
                  <c:v>0.22499999999999998</c:v>
                </c:pt>
                <c:pt idx="102" formatCode="0.00">
                  <c:v>0.188</c:v>
                </c:pt>
                <c:pt idx="103" formatCode="0.00">
                  <c:v>0.13</c:v>
                </c:pt>
                <c:pt idx="104" formatCode="0.00">
                  <c:v>0.13600000000000001</c:v>
                </c:pt>
                <c:pt idx="105" formatCode="0.00">
                  <c:v>0.16250000000000001</c:v>
                </c:pt>
                <c:pt idx="106" formatCode="0.00">
                  <c:v>0.22750000000000001</c:v>
                </c:pt>
                <c:pt idx="107" formatCode="0.00">
                  <c:v>0.30499999999999999</c:v>
                </c:pt>
                <c:pt idx="108" formatCode="0.00">
                  <c:v>0.22399999999999998</c:v>
                </c:pt>
                <c:pt idx="109" formatCode="0.00">
                  <c:v>0.26250000000000001</c:v>
                </c:pt>
                <c:pt idx="110" formatCode="0.00">
                  <c:v>0.28600000000000003</c:v>
                </c:pt>
                <c:pt idx="111" formatCode="0.00">
                  <c:v>0.39500000000000002</c:v>
                </c:pt>
                <c:pt idx="112" formatCode="0.00">
                  <c:v>0.55499999999999994</c:v>
                </c:pt>
                <c:pt idx="113" formatCode="0.00">
                  <c:v>0.49400000000000005</c:v>
                </c:pt>
                <c:pt idx="114" formatCode="0.00">
                  <c:v>0.37000000000000005</c:v>
                </c:pt>
                <c:pt idx="115" formatCode="0.00">
                  <c:v>0.22749999999999998</c:v>
                </c:pt>
                <c:pt idx="116" formatCode="0.00">
                  <c:v>0.20200000000000001</c:v>
                </c:pt>
                <c:pt idx="117" formatCode="0.00">
                  <c:v>0.20250000000000001</c:v>
                </c:pt>
                <c:pt idx="118" formatCode="0.00">
                  <c:v>0.29000000000000004</c:v>
                </c:pt>
                <c:pt idx="119" formatCode="0.00">
                  <c:v>8.5000000000000006E-2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F4-44EC-A7E2-39574073A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0784"/>
        <c:axId val="1"/>
      </c:lineChart>
      <c:catAx>
        <c:axId val="631060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563681888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07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22820627880367"/>
          <c:y val="0.21648394585028385"/>
          <c:w val="0.12624998977931501"/>
          <c:h val="0.140173008920508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870139878675297"/>
          <c:y val="3.56553335442253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3964596675732369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令和7年各保健所毎集計!$N$19:$BM$19</c:f>
              <c:numCache>
                <c:formatCode>0.00_);[Red]\(0.00\)</c:formatCode>
                <c:ptCount val="52"/>
                <c:pt idx="0">
                  <c:v>37.04</c:v>
                </c:pt>
                <c:pt idx="1">
                  <c:v>34.36</c:v>
                </c:pt>
                <c:pt idx="2">
                  <c:v>33.299999999999997</c:v>
                </c:pt>
                <c:pt idx="3">
                  <c:v>18.77</c:v>
                </c:pt>
                <c:pt idx="4">
                  <c:v>13.32</c:v>
                </c:pt>
                <c:pt idx="5">
                  <c:v>11.46</c:v>
                </c:pt>
                <c:pt idx="6">
                  <c:v>11.55</c:v>
                </c:pt>
                <c:pt idx="7">
                  <c:v>8.66</c:v>
                </c:pt>
                <c:pt idx="8">
                  <c:v>7.61</c:v>
                </c:pt>
                <c:pt idx="9">
                  <c:v>5.57</c:v>
                </c:pt>
                <c:pt idx="10">
                  <c:v>4.96</c:v>
                </c:pt>
                <c:pt idx="11">
                  <c:v>4.2</c:v>
                </c:pt>
                <c:pt idx="12">
                  <c:v>3.84</c:v>
                </c:pt>
                <c:pt idx="13">
                  <c:v>2.7</c:v>
                </c:pt>
                <c:pt idx="14">
                  <c:v>2.5099999999999998</c:v>
                </c:pt>
                <c:pt idx="15">
                  <c:v>2.31</c:v>
                </c:pt>
                <c:pt idx="16">
                  <c:v>2.67</c:v>
                </c:pt>
                <c:pt idx="17">
                  <c:v>3.24</c:v>
                </c:pt>
                <c:pt idx="18">
                  <c:v>3.6</c:v>
                </c:pt>
                <c:pt idx="19">
                  <c:v>2.38</c:v>
                </c:pt>
                <c:pt idx="20">
                  <c:v>2.16</c:v>
                </c:pt>
                <c:pt idx="21">
                  <c:v>3.78</c:v>
                </c:pt>
                <c:pt idx="22">
                  <c:v>3.67</c:v>
                </c:pt>
                <c:pt idx="23">
                  <c:v>3.18</c:v>
                </c:pt>
                <c:pt idx="24">
                  <c:v>3.82</c:v>
                </c:pt>
                <c:pt idx="25">
                  <c:v>5.1100000000000003</c:v>
                </c:pt>
                <c:pt idx="26">
                  <c:v>4.96</c:v>
                </c:pt>
                <c:pt idx="27">
                  <c:v>4.5599999999999996</c:v>
                </c:pt>
                <c:pt idx="28">
                  <c:v>3.67</c:v>
                </c:pt>
                <c:pt idx="29" formatCode="#,##0.00_ ">
                  <c:v>3.73</c:v>
                </c:pt>
                <c:pt idx="30">
                  <c:v>3.93</c:v>
                </c:pt>
                <c:pt idx="31">
                  <c:v>3.93</c:v>
                </c:pt>
                <c:pt idx="32">
                  <c:v>3.64</c:v>
                </c:pt>
                <c:pt idx="33">
                  <c:v>2.76</c:v>
                </c:pt>
                <c:pt idx="34">
                  <c:v>2.29</c:v>
                </c:pt>
                <c:pt idx="35">
                  <c:v>3.16</c:v>
                </c:pt>
                <c:pt idx="36">
                  <c:v>4.93</c:v>
                </c:pt>
                <c:pt idx="37">
                  <c:v>7.11</c:v>
                </c:pt>
                <c:pt idx="38">
                  <c:v>8.98</c:v>
                </c:pt>
                <c:pt idx="39">
                  <c:v>12.18</c:v>
                </c:pt>
                <c:pt idx="40">
                  <c:v>14.38</c:v>
                </c:pt>
                <c:pt idx="41" formatCode="#,##0.00_ ">
                  <c:v>15.04</c:v>
                </c:pt>
                <c:pt idx="42">
                  <c:v>19.399999999999999</c:v>
                </c:pt>
                <c:pt idx="43">
                  <c:v>23.8</c:v>
                </c:pt>
                <c:pt idx="44">
                  <c:v>23.44</c:v>
                </c:pt>
                <c:pt idx="45">
                  <c:v>21.71</c:v>
                </c:pt>
                <c:pt idx="46">
                  <c:v>22.89</c:v>
                </c:pt>
                <c:pt idx="47">
                  <c:v>21.82</c:v>
                </c:pt>
                <c:pt idx="48">
                  <c:v>18.07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3C-46ED-A78F-9208D168DF20}"/>
            </c:ext>
          </c:extLst>
        </c:ser>
        <c:ser>
          <c:idx val="1"/>
          <c:order val="1"/>
          <c:tx>
            <c:strRef>
              <c:f>令和7年各保健所毎集計!$C$20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令和7年各保健所毎集計!$N$20:$BM$20</c:f>
              <c:numCache>
                <c:formatCode>0.00_);[Red]\(0.00\)</c:formatCode>
                <c:ptCount val="52"/>
                <c:pt idx="0">
                  <c:v>33.82</c:v>
                </c:pt>
                <c:pt idx="1">
                  <c:v>35.020000000000003</c:v>
                </c:pt>
                <c:pt idx="2">
                  <c:v>18.38</c:v>
                </c:pt>
                <c:pt idx="3">
                  <c:v>11.06</c:v>
                </c:pt>
                <c:pt idx="4">
                  <c:v>5.87</c:v>
                </c:pt>
                <c:pt idx="5">
                  <c:v>3.78</c:v>
                </c:pt>
                <c:pt idx="6">
                  <c:v>2.63</c:v>
                </c:pt>
                <c:pt idx="7">
                  <c:v>2.21</c:v>
                </c:pt>
                <c:pt idx="8">
                  <c:v>1.89</c:v>
                </c:pt>
                <c:pt idx="9">
                  <c:v>2.02</c:v>
                </c:pt>
                <c:pt idx="10">
                  <c:v>2.23</c:v>
                </c:pt>
                <c:pt idx="11">
                  <c:v>1.98</c:v>
                </c:pt>
                <c:pt idx="12">
                  <c:v>1.85</c:v>
                </c:pt>
                <c:pt idx="13">
                  <c:v>1.2</c:v>
                </c:pt>
                <c:pt idx="14">
                  <c:v>1.19</c:v>
                </c:pt>
                <c:pt idx="15">
                  <c:v>1.2</c:v>
                </c:pt>
                <c:pt idx="16">
                  <c:v>1.0900000000000001</c:v>
                </c:pt>
                <c:pt idx="17">
                  <c:v>0.79</c:v>
                </c:pt>
                <c:pt idx="18">
                  <c:v>0.67</c:v>
                </c:pt>
                <c:pt idx="19">
                  <c:v>0.75</c:v>
                </c:pt>
                <c:pt idx="20">
                  <c:v>0.53</c:v>
                </c:pt>
                <c:pt idx="21">
                  <c:v>0.44</c:v>
                </c:pt>
                <c:pt idx="22">
                  <c:v>0.37</c:v>
                </c:pt>
                <c:pt idx="23">
                  <c:v>0.3</c:v>
                </c:pt>
                <c:pt idx="24">
                  <c:v>0.27</c:v>
                </c:pt>
                <c:pt idx="25">
                  <c:v>0.27</c:v>
                </c:pt>
                <c:pt idx="26">
                  <c:v>0.28000000000000003</c:v>
                </c:pt>
                <c:pt idx="27">
                  <c:v>0.25</c:v>
                </c:pt>
                <c:pt idx="28">
                  <c:v>0.3</c:v>
                </c:pt>
                <c:pt idx="29" formatCode="#,##0.00_ ">
                  <c:v>0.32</c:v>
                </c:pt>
                <c:pt idx="30">
                  <c:v>0.3</c:v>
                </c:pt>
                <c:pt idx="31">
                  <c:v>0.3</c:v>
                </c:pt>
                <c:pt idx="32">
                  <c:v>0.28000000000000003</c:v>
                </c:pt>
                <c:pt idx="33">
                  <c:v>0.31</c:v>
                </c:pt>
                <c:pt idx="34">
                  <c:v>0.35</c:v>
                </c:pt>
                <c:pt idx="35">
                  <c:v>0.5</c:v>
                </c:pt>
                <c:pt idx="36">
                  <c:v>0.72</c:v>
                </c:pt>
                <c:pt idx="37">
                  <c:v>0.8</c:v>
                </c:pt>
                <c:pt idx="38">
                  <c:v>1.04</c:v>
                </c:pt>
                <c:pt idx="39">
                  <c:v>1.56</c:v>
                </c:pt>
                <c:pt idx="40">
                  <c:v>2.36</c:v>
                </c:pt>
                <c:pt idx="41" formatCode="#,##0.00_ ">
                  <c:v>3.26</c:v>
                </c:pt>
                <c:pt idx="42">
                  <c:v>6.29</c:v>
                </c:pt>
                <c:pt idx="43">
                  <c:v>14.9</c:v>
                </c:pt>
                <c:pt idx="44">
                  <c:v>21.82</c:v>
                </c:pt>
                <c:pt idx="45">
                  <c:v>37.729999999999997</c:v>
                </c:pt>
                <c:pt idx="46">
                  <c:v>51.12</c:v>
                </c:pt>
                <c:pt idx="47">
                  <c:v>44.99</c:v>
                </c:pt>
                <c:pt idx="48">
                  <c:v>38.51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3C-46ED-A78F-9208D168D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98504"/>
        <c:axId val="1"/>
      </c:lineChart>
      <c:catAx>
        <c:axId val="631098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075989558531933"/>
              <c:y val="0.90718034115424229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  <a:endParaRPr lang="en-US" altLang="ja-JP" sz="900"/>
              </a:p>
            </c:rich>
          </c:tx>
          <c:layout>
            <c:manualLayout>
              <c:xMode val="edge"/>
              <c:yMode val="edge"/>
              <c:x val="0"/>
              <c:y val="2.52035803886380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985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9685159492520529"/>
          <c:y val="0.17471888590184764"/>
          <c:w val="0.1106147946459963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3.14441363224738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3857222107454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令和7年各保健所毎集計!$C$99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令和7年各保健所毎集計!$N$99:$BM$99</c:f>
              <c:numCache>
                <c:formatCode>0.00_);[Red]\(0.00\)</c:formatCode>
                <c:ptCount val="52"/>
                <c:pt idx="0">
                  <c:v>0.34</c:v>
                </c:pt>
                <c:pt idx="1">
                  <c:v>0.81</c:v>
                </c:pt>
                <c:pt idx="2">
                  <c:v>0.38</c:v>
                </c:pt>
                <c:pt idx="3">
                  <c:v>0.63</c:v>
                </c:pt>
                <c:pt idx="4">
                  <c:v>0.34</c:v>
                </c:pt>
                <c:pt idx="5">
                  <c:v>0.53</c:v>
                </c:pt>
                <c:pt idx="6">
                  <c:v>0.91</c:v>
                </c:pt>
                <c:pt idx="7">
                  <c:v>0.81</c:v>
                </c:pt>
                <c:pt idx="8">
                  <c:v>1.28</c:v>
                </c:pt>
                <c:pt idx="9">
                  <c:v>0.56000000000000005</c:v>
                </c:pt>
                <c:pt idx="10">
                  <c:v>0.97</c:v>
                </c:pt>
                <c:pt idx="11">
                  <c:v>0.72</c:v>
                </c:pt>
                <c:pt idx="12">
                  <c:v>1.06</c:v>
                </c:pt>
                <c:pt idx="13">
                  <c:v>0.56000000000000005</c:v>
                </c:pt>
                <c:pt idx="14">
                  <c:v>0.76</c:v>
                </c:pt>
                <c:pt idx="15">
                  <c:v>1.2</c:v>
                </c:pt>
                <c:pt idx="16">
                  <c:v>0.88</c:v>
                </c:pt>
                <c:pt idx="17">
                  <c:v>0.76</c:v>
                </c:pt>
                <c:pt idx="18">
                  <c:v>0.8</c:v>
                </c:pt>
                <c:pt idx="19">
                  <c:v>0.72</c:v>
                </c:pt>
                <c:pt idx="20">
                  <c:v>0.84</c:v>
                </c:pt>
                <c:pt idx="21">
                  <c:v>0.72</c:v>
                </c:pt>
                <c:pt idx="22">
                  <c:v>0.88</c:v>
                </c:pt>
                <c:pt idx="23">
                  <c:v>0.76</c:v>
                </c:pt>
                <c:pt idx="24">
                  <c:v>1.2</c:v>
                </c:pt>
                <c:pt idx="25">
                  <c:v>0.52</c:v>
                </c:pt>
                <c:pt idx="26">
                  <c:v>0.44</c:v>
                </c:pt>
                <c:pt idx="27">
                  <c:v>0.24</c:v>
                </c:pt>
                <c:pt idx="28">
                  <c:v>0.2</c:v>
                </c:pt>
                <c:pt idx="29" formatCode="#,##0.00_ ">
                  <c:v>0.4</c:v>
                </c:pt>
                <c:pt idx="30">
                  <c:v>0.24</c:v>
                </c:pt>
                <c:pt idx="31">
                  <c:v>0.12</c:v>
                </c:pt>
                <c:pt idx="32">
                  <c:v>0.12</c:v>
                </c:pt>
                <c:pt idx="33">
                  <c:v>0.44</c:v>
                </c:pt>
                <c:pt idx="34">
                  <c:v>0.12</c:v>
                </c:pt>
                <c:pt idx="35">
                  <c:v>0.2</c:v>
                </c:pt>
                <c:pt idx="36">
                  <c:v>0.32</c:v>
                </c:pt>
                <c:pt idx="37">
                  <c:v>0.4</c:v>
                </c:pt>
                <c:pt idx="38">
                  <c:v>0.28000000000000003</c:v>
                </c:pt>
                <c:pt idx="39">
                  <c:v>0.36</c:v>
                </c:pt>
                <c:pt idx="40">
                  <c:v>0.92</c:v>
                </c:pt>
                <c:pt idx="41" formatCode="#,##0.00_ ">
                  <c:v>0.6</c:v>
                </c:pt>
                <c:pt idx="42">
                  <c:v>0.84</c:v>
                </c:pt>
                <c:pt idx="43">
                  <c:v>0.6</c:v>
                </c:pt>
                <c:pt idx="44">
                  <c:v>0.72</c:v>
                </c:pt>
                <c:pt idx="45">
                  <c:v>0.88</c:v>
                </c:pt>
                <c:pt idx="46">
                  <c:v>0.44</c:v>
                </c:pt>
                <c:pt idx="47">
                  <c:v>0.28000000000000003</c:v>
                </c:pt>
                <c:pt idx="48">
                  <c:v>0.48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CE-45AD-A2B5-F242F1A05C31}"/>
            </c:ext>
          </c:extLst>
        </c:ser>
        <c:ser>
          <c:idx val="1"/>
          <c:order val="1"/>
          <c:tx>
            <c:strRef>
              <c:f>令和7年各保健所毎集計!$C$100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令和7年各保健所毎集計!$N$100:$BM$100</c:f>
              <c:numCache>
                <c:formatCode>0.00_);[Red]\(0.00\)</c:formatCode>
                <c:ptCount val="52"/>
                <c:pt idx="0">
                  <c:v>0.14000000000000001</c:v>
                </c:pt>
                <c:pt idx="1">
                  <c:v>0.35</c:v>
                </c:pt>
                <c:pt idx="2">
                  <c:v>0.18</c:v>
                </c:pt>
                <c:pt idx="3">
                  <c:v>0.26</c:v>
                </c:pt>
                <c:pt idx="4">
                  <c:v>0.19</c:v>
                </c:pt>
                <c:pt idx="5">
                  <c:v>0.28999999999999998</c:v>
                </c:pt>
                <c:pt idx="6">
                  <c:v>0.24</c:v>
                </c:pt>
                <c:pt idx="7">
                  <c:v>0.27</c:v>
                </c:pt>
                <c:pt idx="8">
                  <c:v>0.25</c:v>
                </c:pt>
                <c:pt idx="9">
                  <c:v>0.27</c:v>
                </c:pt>
                <c:pt idx="10">
                  <c:v>0.27</c:v>
                </c:pt>
                <c:pt idx="11">
                  <c:v>0.32</c:v>
                </c:pt>
                <c:pt idx="12">
                  <c:v>0.3</c:v>
                </c:pt>
                <c:pt idx="13">
                  <c:v>0.27</c:v>
                </c:pt>
                <c:pt idx="14">
                  <c:v>0.33</c:v>
                </c:pt>
                <c:pt idx="15">
                  <c:v>0.37</c:v>
                </c:pt>
                <c:pt idx="16">
                  <c:v>0.48</c:v>
                </c:pt>
                <c:pt idx="17">
                  <c:v>0.4</c:v>
                </c:pt>
                <c:pt idx="18">
                  <c:v>0.5</c:v>
                </c:pt>
                <c:pt idx="19">
                  <c:v>0.54</c:v>
                </c:pt>
                <c:pt idx="20">
                  <c:v>0.59</c:v>
                </c:pt>
                <c:pt idx="21">
                  <c:v>0.59</c:v>
                </c:pt>
                <c:pt idx="22">
                  <c:v>0.47</c:v>
                </c:pt>
                <c:pt idx="23">
                  <c:v>0.61</c:v>
                </c:pt>
                <c:pt idx="24">
                  <c:v>0.44</c:v>
                </c:pt>
                <c:pt idx="25">
                  <c:v>0.55000000000000004</c:v>
                </c:pt>
                <c:pt idx="26">
                  <c:v>0.4</c:v>
                </c:pt>
                <c:pt idx="27">
                  <c:v>0.49</c:v>
                </c:pt>
                <c:pt idx="28">
                  <c:v>0.34</c:v>
                </c:pt>
                <c:pt idx="29" formatCode="#,##0.00_ ">
                  <c:v>0.34</c:v>
                </c:pt>
                <c:pt idx="30">
                  <c:v>0.31</c:v>
                </c:pt>
                <c:pt idx="31">
                  <c:v>0.26</c:v>
                </c:pt>
                <c:pt idx="32">
                  <c:v>0.2</c:v>
                </c:pt>
                <c:pt idx="33">
                  <c:v>0.26</c:v>
                </c:pt>
                <c:pt idx="34">
                  <c:v>0.19</c:v>
                </c:pt>
                <c:pt idx="35">
                  <c:v>0.22</c:v>
                </c:pt>
                <c:pt idx="36">
                  <c:v>0.19</c:v>
                </c:pt>
                <c:pt idx="37">
                  <c:v>0.2</c:v>
                </c:pt>
                <c:pt idx="38">
                  <c:v>0.22</c:v>
                </c:pt>
                <c:pt idx="39">
                  <c:v>0.18</c:v>
                </c:pt>
                <c:pt idx="40">
                  <c:v>0.22</c:v>
                </c:pt>
                <c:pt idx="41" formatCode="#,##0.00_ ">
                  <c:v>0.18</c:v>
                </c:pt>
                <c:pt idx="42">
                  <c:v>0.2</c:v>
                </c:pt>
                <c:pt idx="43">
                  <c:v>0.21</c:v>
                </c:pt>
                <c:pt idx="44">
                  <c:v>0.23</c:v>
                </c:pt>
                <c:pt idx="45">
                  <c:v>0.28999999999999998</c:v>
                </c:pt>
                <c:pt idx="46">
                  <c:v>0.3</c:v>
                </c:pt>
                <c:pt idx="47">
                  <c:v>0.34</c:v>
                </c:pt>
                <c:pt idx="48">
                  <c:v>0.34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CE-45AD-A2B5-F242F1A05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9640"/>
        <c:axId val="1"/>
      </c:lineChart>
      <c:catAx>
        <c:axId val="6310696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880475454804246"/>
              <c:y val="0.9071809735585810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219150557092913E-3"/>
              <c:y val="2.940849755666977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96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3945222753947615"/>
          <c:y val="0.15999337927131271"/>
          <c:w val="0.2311860764623885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1.41950342903373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248379180840263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令和7年各保健所毎集計!$C$93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令和7年各保健所毎集計!$N$93:$BM$93</c:f>
              <c:numCache>
                <c:formatCode>0.00_);[Red]\(0.00\)</c:formatCode>
                <c:ptCount val="52"/>
                <c:pt idx="0">
                  <c:v>1.67</c:v>
                </c:pt>
                <c:pt idx="1">
                  <c:v>1</c:v>
                </c:pt>
                <c:pt idx="2">
                  <c:v>0.33</c:v>
                </c:pt>
                <c:pt idx="3">
                  <c:v>1</c:v>
                </c:pt>
                <c:pt idx="4">
                  <c:v>1</c:v>
                </c:pt>
                <c:pt idx="5">
                  <c:v>1.33</c:v>
                </c:pt>
                <c:pt idx="6">
                  <c:v>0.33</c:v>
                </c:pt>
                <c:pt idx="7">
                  <c:v>0.67</c:v>
                </c:pt>
                <c:pt idx="8">
                  <c:v>0.33</c:v>
                </c:pt>
                <c:pt idx="9">
                  <c:v>1.33</c:v>
                </c:pt>
                <c:pt idx="10">
                  <c:v>2</c:v>
                </c:pt>
                <c:pt idx="11">
                  <c:v>1.33</c:v>
                </c:pt>
                <c:pt idx="12">
                  <c:v>2</c:v>
                </c:pt>
                <c:pt idx="13">
                  <c:v>0.67</c:v>
                </c:pt>
                <c:pt idx="14">
                  <c:v>0.67</c:v>
                </c:pt>
                <c:pt idx="15">
                  <c:v>4</c:v>
                </c:pt>
                <c:pt idx="16">
                  <c:v>1.67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0.67</c:v>
                </c:pt>
                <c:pt idx="21">
                  <c:v>1</c:v>
                </c:pt>
                <c:pt idx="22">
                  <c:v>1.33</c:v>
                </c:pt>
                <c:pt idx="23">
                  <c:v>0.67</c:v>
                </c:pt>
                <c:pt idx="24">
                  <c:v>2</c:v>
                </c:pt>
                <c:pt idx="25">
                  <c:v>0.67</c:v>
                </c:pt>
                <c:pt idx="26">
                  <c:v>2</c:v>
                </c:pt>
                <c:pt idx="27">
                  <c:v>0.33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0.67</c:v>
                </c:pt>
                <c:pt idx="34">
                  <c:v>0</c:v>
                </c:pt>
                <c:pt idx="35">
                  <c:v>0</c:v>
                </c:pt>
                <c:pt idx="36">
                  <c:v>0.33</c:v>
                </c:pt>
                <c:pt idx="37">
                  <c:v>0.33</c:v>
                </c:pt>
                <c:pt idx="38">
                  <c:v>0.33</c:v>
                </c:pt>
                <c:pt idx="39">
                  <c:v>0</c:v>
                </c:pt>
                <c:pt idx="40">
                  <c:v>1.67</c:v>
                </c:pt>
                <c:pt idx="41" formatCode="#,##0.00_ ">
                  <c:v>2.33</c:v>
                </c:pt>
                <c:pt idx="42">
                  <c:v>1</c:v>
                </c:pt>
                <c:pt idx="43">
                  <c:v>1</c:v>
                </c:pt>
                <c:pt idx="44">
                  <c:v>1.33</c:v>
                </c:pt>
                <c:pt idx="45">
                  <c:v>0.33</c:v>
                </c:pt>
                <c:pt idx="46">
                  <c:v>0.33</c:v>
                </c:pt>
                <c:pt idx="47">
                  <c:v>0.67</c:v>
                </c:pt>
                <c:pt idx="48">
                  <c:v>1.33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4B-4C42-98EE-8A121CA41E2E}"/>
            </c:ext>
          </c:extLst>
        </c:ser>
        <c:ser>
          <c:idx val="1"/>
          <c:order val="1"/>
          <c:tx>
            <c:strRef>
              <c:f>令和7年各保健所毎集計!$C$94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令和7年各保健所毎集計!$N$94:$BM$94</c:f>
              <c:numCache>
                <c:formatCode>0.00_);[Red]\(0.00\)</c:formatCode>
                <c:ptCount val="52"/>
                <c:pt idx="0">
                  <c:v>0</c:v>
                </c:pt>
                <c:pt idx="1">
                  <c:v>1.2</c:v>
                </c:pt>
                <c:pt idx="2">
                  <c:v>0.9</c:v>
                </c:pt>
                <c:pt idx="3">
                  <c:v>1.4</c:v>
                </c:pt>
                <c:pt idx="4">
                  <c:v>0.6</c:v>
                </c:pt>
                <c:pt idx="5">
                  <c:v>0.7</c:v>
                </c:pt>
                <c:pt idx="6">
                  <c:v>1</c:v>
                </c:pt>
                <c:pt idx="7">
                  <c:v>0.8</c:v>
                </c:pt>
                <c:pt idx="8">
                  <c:v>1.5</c:v>
                </c:pt>
                <c:pt idx="9">
                  <c:v>0.6</c:v>
                </c:pt>
                <c:pt idx="10">
                  <c:v>1.3</c:v>
                </c:pt>
                <c:pt idx="11">
                  <c:v>0.5</c:v>
                </c:pt>
                <c:pt idx="12">
                  <c:v>1.5</c:v>
                </c:pt>
                <c:pt idx="13">
                  <c:v>0.8</c:v>
                </c:pt>
                <c:pt idx="14">
                  <c:v>0.86</c:v>
                </c:pt>
                <c:pt idx="15">
                  <c:v>0.71</c:v>
                </c:pt>
                <c:pt idx="16">
                  <c:v>0.43</c:v>
                </c:pt>
                <c:pt idx="17">
                  <c:v>1.29</c:v>
                </c:pt>
                <c:pt idx="18">
                  <c:v>1.29</c:v>
                </c:pt>
                <c:pt idx="19">
                  <c:v>1.29</c:v>
                </c:pt>
                <c:pt idx="20">
                  <c:v>1.57</c:v>
                </c:pt>
                <c:pt idx="21">
                  <c:v>1</c:v>
                </c:pt>
                <c:pt idx="22">
                  <c:v>0.86</c:v>
                </c:pt>
                <c:pt idx="23">
                  <c:v>1.57</c:v>
                </c:pt>
                <c:pt idx="24">
                  <c:v>1.1399999999999999</c:v>
                </c:pt>
                <c:pt idx="25">
                  <c:v>0.43</c:v>
                </c:pt>
                <c:pt idx="26">
                  <c:v>0.28999999999999998</c:v>
                </c:pt>
                <c:pt idx="27">
                  <c:v>0.14000000000000001</c:v>
                </c:pt>
                <c:pt idx="28">
                  <c:v>0.28999999999999998</c:v>
                </c:pt>
                <c:pt idx="29" formatCode="#,##0.00_ ">
                  <c:v>0.28999999999999998</c:v>
                </c:pt>
                <c:pt idx="30">
                  <c:v>0.71</c:v>
                </c:pt>
                <c:pt idx="31">
                  <c:v>0.28999999999999998</c:v>
                </c:pt>
                <c:pt idx="32">
                  <c:v>0.14000000000000001</c:v>
                </c:pt>
                <c:pt idx="33">
                  <c:v>0.56999999999999995</c:v>
                </c:pt>
                <c:pt idx="34">
                  <c:v>0.14000000000000001</c:v>
                </c:pt>
                <c:pt idx="35">
                  <c:v>0.28999999999999998</c:v>
                </c:pt>
                <c:pt idx="36">
                  <c:v>0.71</c:v>
                </c:pt>
                <c:pt idx="37">
                  <c:v>0.71</c:v>
                </c:pt>
                <c:pt idx="38">
                  <c:v>0.71</c:v>
                </c:pt>
                <c:pt idx="39">
                  <c:v>1.1399999999999999</c:v>
                </c:pt>
                <c:pt idx="40">
                  <c:v>0.43</c:v>
                </c:pt>
                <c:pt idx="41" formatCode="#,##0.00_ ">
                  <c:v>0.28999999999999998</c:v>
                </c:pt>
                <c:pt idx="42">
                  <c:v>0.56999999999999995</c:v>
                </c:pt>
                <c:pt idx="43">
                  <c:v>0.28999999999999998</c:v>
                </c:pt>
                <c:pt idx="44">
                  <c:v>0.14000000000000001</c:v>
                </c:pt>
                <c:pt idx="45">
                  <c:v>2</c:v>
                </c:pt>
                <c:pt idx="46">
                  <c:v>0.56999999999999995</c:v>
                </c:pt>
                <c:pt idx="47">
                  <c:v>0.43</c:v>
                </c:pt>
                <c:pt idx="48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4B-4C42-98EE-8A121CA41E2E}"/>
            </c:ext>
          </c:extLst>
        </c:ser>
        <c:ser>
          <c:idx val="2"/>
          <c:order val="2"/>
          <c:tx>
            <c:strRef>
              <c:f>令和7年各保健所毎集計!$C$95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令和7年各保健所毎集計!$N$95:$BM$95</c:f>
              <c:numCache>
                <c:formatCode>0.00_);[Red]\(0.00\)</c:formatCode>
                <c:ptCount val="52"/>
                <c:pt idx="0">
                  <c:v>0.56999999999999995</c:v>
                </c:pt>
                <c:pt idx="1">
                  <c:v>0.43</c:v>
                </c:pt>
                <c:pt idx="2">
                  <c:v>0</c:v>
                </c:pt>
                <c:pt idx="3">
                  <c:v>0.28999999999999998</c:v>
                </c:pt>
                <c:pt idx="4">
                  <c:v>0.14000000000000001</c:v>
                </c:pt>
                <c:pt idx="5">
                  <c:v>0.28999999999999998</c:v>
                </c:pt>
                <c:pt idx="6">
                  <c:v>1.57</c:v>
                </c:pt>
                <c:pt idx="7">
                  <c:v>0.43</c:v>
                </c:pt>
                <c:pt idx="8">
                  <c:v>1.57</c:v>
                </c:pt>
                <c:pt idx="9">
                  <c:v>0.56999999999999995</c:v>
                </c:pt>
                <c:pt idx="10">
                  <c:v>0.28999999999999998</c:v>
                </c:pt>
                <c:pt idx="11">
                  <c:v>0.28999999999999998</c:v>
                </c:pt>
                <c:pt idx="12">
                  <c:v>0.43</c:v>
                </c:pt>
                <c:pt idx="13">
                  <c:v>0.14000000000000001</c:v>
                </c:pt>
                <c:pt idx="14">
                  <c:v>0.33</c:v>
                </c:pt>
                <c:pt idx="15">
                  <c:v>0.17</c:v>
                </c:pt>
                <c:pt idx="16">
                  <c:v>0.5</c:v>
                </c:pt>
                <c:pt idx="17">
                  <c:v>0.67</c:v>
                </c:pt>
                <c:pt idx="18">
                  <c:v>0.67</c:v>
                </c:pt>
                <c:pt idx="19">
                  <c:v>0.67</c:v>
                </c:pt>
                <c:pt idx="20">
                  <c:v>0.17</c:v>
                </c:pt>
                <c:pt idx="21">
                  <c:v>0.5</c:v>
                </c:pt>
                <c:pt idx="22">
                  <c:v>1.33</c:v>
                </c:pt>
                <c:pt idx="23">
                  <c:v>0.5</c:v>
                </c:pt>
                <c:pt idx="24">
                  <c:v>1.83</c:v>
                </c:pt>
                <c:pt idx="25">
                  <c:v>0.83</c:v>
                </c:pt>
                <c:pt idx="26">
                  <c:v>0.5</c:v>
                </c:pt>
                <c:pt idx="27">
                  <c:v>0.5</c:v>
                </c:pt>
                <c:pt idx="28">
                  <c:v>0.17</c:v>
                </c:pt>
                <c:pt idx="29" formatCode="#,##0.00_ ">
                  <c:v>0.83</c:v>
                </c:pt>
                <c:pt idx="30">
                  <c:v>0.17</c:v>
                </c:pt>
                <c:pt idx="31">
                  <c:v>0</c:v>
                </c:pt>
                <c:pt idx="32">
                  <c:v>0.17</c:v>
                </c:pt>
                <c:pt idx="33">
                  <c:v>0.33</c:v>
                </c:pt>
                <c:pt idx="34">
                  <c:v>0.33</c:v>
                </c:pt>
                <c:pt idx="35">
                  <c:v>0.17</c:v>
                </c:pt>
                <c:pt idx="36">
                  <c:v>0.17</c:v>
                </c:pt>
                <c:pt idx="37">
                  <c:v>0.33</c:v>
                </c:pt>
                <c:pt idx="38">
                  <c:v>0.17</c:v>
                </c:pt>
                <c:pt idx="39">
                  <c:v>0</c:v>
                </c:pt>
                <c:pt idx="40">
                  <c:v>1</c:v>
                </c:pt>
                <c:pt idx="41" formatCode="#,##0.00_ ">
                  <c:v>0.17</c:v>
                </c:pt>
                <c:pt idx="42">
                  <c:v>0.67</c:v>
                </c:pt>
                <c:pt idx="43">
                  <c:v>0</c:v>
                </c:pt>
                <c:pt idx="44">
                  <c:v>0.5</c:v>
                </c:pt>
                <c:pt idx="45">
                  <c:v>0.33</c:v>
                </c:pt>
                <c:pt idx="46">
                  <c:v>0.17</c:v>
                </c:pt>
                <c:pt idx="47">
                  <c:v>0</c:v>
                </c:pt>
                <c:pt idx="48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4B-4C42-98EE-8A121CA41E2E}"/>
            </c:ext>
          </c:extLst>
        </c:ser>
        <c:ser>
          <c:idx val="3"/>
          <c:order val="3"/>
          <c:tx>
            <c:strRef>
              <c:f>令和7年各保健所毎集計!$C$96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令和7年各保健所毎集計!$N$96:$BM$96</c:f>
              <c:numCache>
                <c:formatCode>0.00_);[Red]\(0.00\)</c:formatCode>
                <c:ptCount val="52"/>
                <c:pt idx="0">
                  <c:v>0.25</c:v>
                </c:pt>
                <c:pt idx="1">
                  <c:v>1</c:v>
                </c:pt>
                <c:pt idx="2">
                  <c:v>0.25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0.88</c:v>
                </c:pt>
                <c:pt idx="7">
                  <c:v>1.5</c:v>
                </c:pt>
                <c:pt idx="8">
                  <c:v>1.38</c:v>
                </c:pt>
                <c:pt idx="9">
                  <c:v>0.38</c:v>
                </c:pt>
                <c:pt idx="10">
                  <c:v>0.63</c:v>
                </c:pt>
                <c:pt idx="11">
                  <c:v>1.38</c:v>
                </c:pt>
                <c:pt idx="12">
                  <c:v>1.1299999999999999</c:v>
                </c:pt>
                <c:pt idx="13">
                  <c:v>0.88</c:v>
                </c:pt>
                <c:pt idx="14">
                  <c:v>1.33</c:v>
                </c:pt>
                <c:pt idx="15">
                  <c:v>2</c:v>
                </c:pt>
                <c:pt idx="16">
                  <c:v>1.83</c:v>
                </c:pt>
                <c:pt idx="17">
                  <c:v>1</c:v>
                </c:pt>
                <c:pt idx="18">
                  <c:v>1.17</c:v>
                </c:pt>
                <c:pt idx="19">
                  <c:v>0.83</c:v>
                </c:pt>
                <c:pt idx="20">
                  <c:v>1.17</c:v>
                </c:pt>
                <c:pt idx="21">
                  <c:v>0.83</c:v>
                </c:pt>
                <c:pt idx="22">
                  <c:v>0.6</c:v>
                </c:pt>
                <c:pt idx="23">
                  <c:v>0.5</c:v>
                </c:pt>
                <c:pt idx="24">
                  <c:v>0.83</c:v>
                </c:pt>
                <c:pt idx="25">
                  <c:v>0.5</c:v>
                </c:pt>
                <c:pt idx="26">
                  <c:v>0</c:v>
                </c:pt>
                <c:pt idx="27">
                  <c:v>0.17</c:v>
                </c:pt>
                <c:pt idx="28">
                  <c:v>0.17</c:v>
                </c:pt>
                <c:pt idx="29" formatCode="#,##0.00_ ">
                  <c:v>0.33</c:v>
                </c:pt>
                <c:pt idx="30">
                  <c:v>0</c:v>
                </c:pt>
                <c:pt idx="31">
                  <c:v>0.17</c:v>
                </c:pt>
                <c:pt idx="32">
                  <c:v>0.17</c:v>
                </c:pt>
                <c:pt idx="33">
                  <c:v>0.33</c:v>
                </c:pt>
                <c:pt idx="34">
                  <c:v>0</c:v>
                </c:pt>
                <c:pt idx="35">
                  <c:v>0</c:v>
                </c:pt>
                <c:pt idx="36">
                  <c:v>0.17</c:v>
                </c:pt>
                <c:pt idx="37">
                  <c:v>0.17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 formatCode="#,##0.00_ ">
                  <c:v>0.5</c:v>
                </c:pt>
                <c:pt idx="42">
                  <c:v>1.17</c:v>
                </c:pt>
                <c:pt idx="43">
                  <c:v>1.5</c:v>
                </c:pt>
                <c:pt idx="44">
                  <c:v>1.5</c:v>
                </c:pt>
                <c:pt idx="45">
                  <c:v>0.67</c:v>
                </c:pt>
                <c:pt idx="46">
                  <c:v>0.83</c:v>
                </c:pt>
                <c:pt idx="47">
                  <c:v>0.33</c:v>
                </c:pt>
                <c:pt idx="48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4B-4C42-98EE-8A121CA41E2E}"/>
            </c:ext>
          </c:extLst>
        </c:ser>
        <c:ser>
          <c:idx val="4"/>
          <c:order val="4"/>
          <c:tx>
            <c:strRef>
              <c:f>令和7年各保健所毎集計!$C$97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令和7年各保健所毎集計!$N$97:$BM$97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4B-4C42-98EE-8A121CA41E2E}"/>
            </c:ext>
          </c:extLst>
        </c:ser>
        <c:ser>
          <c:idx val="5"/>
          <c:order val="5"/>
          <c:tx>
            <c:strRef>
              <c:f>令和7年各保健所毎集計!$C$98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令和7年各保健所毎集計!$N$98:$BM$98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0.5</c:v>
                </c:pt>
                <c:pt idx="4">
                  <c:v>0.5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1.5</c:v>
                </c:pt>
                <c:pt idx="9">
                  <c:v>0.5</c:v>
                </c:pt>
                <c:pt idx="10">
                  <c:v>2.5</c:v>
                </c:pt>
                <c:pt idx="11">
                  <c:v>0.5</c:v>
                </c:pt>
                <c:pt idx="12">
                  <c:v>0.5</c:v>
                </c:pt>
                <c:pt idx="13">
                  <c:v>0</c:v>
                </c:pt>
                <c:pt idx="14">
                  <c:v>0.5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0.5</c:v>
                </c:pt>
                <c:pt idx="29" formatCode="#,##0.00_ ">
                  <c:v>0.5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0.5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0.5</c:v>
                </c:pt>
                <c:pt idx="38">
                  <c:v>0</c:v>
                </c:pt>
                <c:pt idx="39">
                  <c:v>0.5</c:v>
                </c:pt>
                <c:pt idx="40">
                  <c:v>1.5</c:v>
                </c:pt>
                <c:pt idx="41" formatCode="#,##0.00_ ">
                  <c:v>1</c:v>
                </c:pt>
                <c:pt idx="42">
                  <c:v>1.5</c:v>
                </c:pt>
                <c:pt idx="43">
                  <c:v>0.5</c:v>
                </c:pt>
                <c:pt idx="44">
                  <c:v>0.5</c:v>
                </c:pt>
                <c:pt idx="45">
                  <c:v>0.5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4B-4C42-98EE-8A121CA41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73272"/>
        <c:axId val="1"/>
      </c:lineChart>
      <c:catAx>
        <c:axId val="7624732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295545707895778"/>
              <c:y val="0.8964284382943524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79157399045761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732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1067161740913631"/>
          <c:y val="0.1714213091764302"/>
          <c:w val="0.2559969698418072"/>
          <c:h val="0.222707971176391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2.2058445612898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2277166526127237"/>
          <c:w val="0.8513687074079509"/>
          <c:h val="0.728485778548101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水痘!$B$61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水痘!$D$5:$Q$5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水痘!$D$61:$Q$61</c:f>
              <c:numCache>
                <c:formatCode>General</c:formatCode>
                <c:ptCount val="14"/>
                <c:pt idx="0">
                  <c:v>0.86633663366336644</c:v>
                </c:pt>
                <c:pt idx="1">
                  <c:v>3.7128712871287126</c:v>
                </c:pt>
                <c:pt idx="2">
                  <c:v>10.396039603960396</c:v>
                </c:pt>
                <c:pt idx="3">
                  <c:v>9.0346534653465351</c:v>
                </c:pt>
                <c:pt idx="4">
                  <c:v>10.51980198019802</c:v>
                </c:pt>
                <c:pt idx="5">
                  <c:v>9.282178217821782</c:v>
                </c:pt>
                <c:pt idx="6">
                  <c:v>8.5396039603960396</c:v>
                </c:pt>
                <c:pt idx="7">
                  <c:v>10.024752475247526</c:v>
                </c:pt>
                <c:pt idx="8">
                  <c:v>8.2920792079207928</c:v>
                </c:pt>
                <c:pt idx="9">
                  <c:v>8.0445544554455441</c:v>
                </c:pt>
                <c:pt idx="10">
                  <c:v>6.9306930693069315</c:v>
                </c:pt>
                <c:pt idx="11">
                  <c:v>12.623762376237623</c:v>
                </c:pt>
                <c:pt idx="12">
                  <c:v>0.74257425742574257</c:v>
                </c:pt>
                <c:pt idx="13">
                  <c:v>0.99009900990099009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C0-4380-B8FC-90E3003F6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69648"/>
        <c:axId val="1"/>
      </c:barChart>
      <c:catAx>
        <c:axId val="6502696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186502179715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96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098788027543668"/>
          <c:y val="3.1828521434820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780772595733227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年次別!$S$2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年次別!$S$147:$S$266</c:f>
              <c:numCache>
                <c:formatCode>General</c:formatCode>
                <c:ptCount val="120"/>
                <c:pt idx="0">
                  <c:v>2.9411764705882353E-2</c:v>
                </c:pt>
                <c:pt idx="1">
                  <c:v>5.2941176470588235E-2</c:v>
                </c:pt>
                <c:pt idx="2">
                  <c:v>8.1323529411764711E-2</c:v>
                </c:pt>
                <c:pt idx="3">
                  <c:v>0.7720588235294118</c:v>
                </c:pt>
                <c:pt idx="4">
                  <c:v>2.276470588235294</c:v>
                </c:pt>
                <c:pt idx="5">
                  <c:v>7.3161764705882355</c:v>
                </c:pt>
                <c:pt idx="6">
                  <c:v>2.625</c:v>
                </c:pt>
                <c:pt idx="7">
                  <c:v>2.5882352941176472</c:v>
                </c:pt>
                <c:pt idx="8">
                  <c:v>1.4779411764705881</c:v>
                </c:pt>
                <c:pt idx="9">
                  <c:v>0.46470588235294119</c:v>
                </c:pt>
                <c:pt idx="10">
                  <c:v>0.23529411764705885</c:v>
                </c:pt>
                <c:pt idx="11">
                  <c:v>5.1470588235294122E-2</c:v>
                </c:pt>
                <c:pt idx="12">
                  <c:v>2.9411764705882353E-2</c:v>
                </c:pt>
                <c:pt idx="13">
                  <c:v>8.8235294117647065E-2</c:v>
                </c:pt>
                <c:pt idx="14">
                  <c:v>8.0882352941176461E-2</c:v>
                </c:pt>
                <c:pt idx="15">
                  <c:v>6.6176470588235295E-2</c:v>
                </c:pt>
                <c:pt idx="16">
                  <c:v>0.26470588235294118</c:v>
                </c:pt>
                <c:pt idx="17">
                  <c:v>1.1985294117647058</c:v>
                </c:pt>
                <c:pt idx="18">
                  <c:v>1.6764705882352942</c:v>
                </c:pt>
                <c:pt idx="19">
                  <c:v>3.7132352941176472</c:v>
                </c:pt>
                <c:pt idx="20">
                  <c:v>3.2941176470588234</c:v>
                </c:pt>
                <c:pt idx="21">
                  <c:v>1.7647058823529413</c:v>
                </c:pt>
                <c:pt idx="22">
                  <c:v>1.6102941176470589</c:v>
                </c:pt>
                <c:pt idx="23">
                  <c:v>1.3235294117647058</c:v>
                </c:pt>
                <c:pt idx="24" formatCode="0.00">
                  <c:v>0.6765882352941176</c:v>
                </c:pt>
                <c:pt idx="25" formatCode="0.00">
                  <c:v>0.56617647058823528</c:v>
                </c:pt>
                <c:pt idx="26" formatCode="0.00">
                  <c:v>0.4264705882352941</c:v>
                </c:pt>
                <c:pt idx="27" formatCode="0.00">
                  <c:v>0.41176470588235298</c:v>
                </c:pt>
                <c:pt idx="28" formatCode="0.00">
                  <c:v>1.2132352941176472</c:v>
                </c:pt>
                <c:pt idx="29" formatCode="0.00">
                  <c:v>1.7426470588235294</c:v>
                </c:pt>
                <c:pt idx="30" formatCode="0.00">
                  <c:v>2.6235294117647059</c:v>
                </c:pt>
                <c:pt idx="31" formatCode="0.00">
                  <c:v>3.2941176470588234</c:v>
                </c:pt>
                <c:pt idx="32" formatCode="0.00">
                  <c:v>3.2867647058823528</c:v>
                </c:pt>
                <c:pt idx="33" formatCode="0.00">
                  <c:v>2.611764705882353</c:v>
                </c:pt>
                <c:pt idx="34" formatCode="0.00">
                  <c:v>1.4558823529411764</c:v>
                </c:pt>
                <c:pt idx="35" formatCode="0.00">
                  <c:v>0.67647058823529416</c:v>
                </c:pt>
                <c:pt idx="36" formatCode="0.00">
                  <c:v>0.39411764705882352</c:v>
                </c:pt>
                <c:pt idx="37" formatCode="0.00">
                  <c:v>0.33823529411764702</c:v>
                </c:pt>
                <c:pt idx="38" formatCode="0.00">
                  <c:v>0.35882352941176465</c:v>
                </c:pt>
                <c:pt idx="39" formatCode="0.00">
                  <c:v>1.4264705882352944</c:v>
                </c:pt>
                <c:pt idx="40" formatCode="0.00">
                  <c:v>1.9264705882352942</c:v>
                </c:pt>
                <c:pt idx="41" formatCode="0.00">
                  <c:v>1.5823529411764707</c:v>
                </c:pt>
                <c:pt idx="42" formatCode="0.00">
                  <c:v>3.2720588235294121</c:v>
                </c:pt>
                <c:pt idx="43" formatCode="0.00">
                  <c:v>4.1764705882352935</c:v>
                </c:pt>
                <c:pt idx="44" formatCode="0.00">
                  <c:v>1.463235294117647</c:v>
                </c:pt>
                <c:pt idx="45" formatCode="0.00">
                  <c:v>0.55147058823529416</c:v>
                </c:pt>
                <c:pt idx="46" formatCode="0.00">
                  <c:v>0.30000000000000004</c:v>
                </c:pt>
                <c:pt idx="47" formatCode="0.00">
                  <c:v>0.25490196078431371</c:v>
                </c:pt>
                <c:pt idx="48" formatCode="0.00">
                  <c:v>0.17200000000000001</c:v>
                </c:pt>
                <c:pt idx="49" formatCode="0.00">
                  <c:v>9.7500000000000003E-2</c:v>
                </c:pt>
                <c:pt idx="50" formatCode="0.00">
                  <c:v>0.10200000000000001</c:v>
                </c:pt>
                <c:pt idx="51" formatCode="0.00">
                  <c:v>7.4999999999999997E-3</c:v>
                </c:pt>
                <c:pt idx="52" formatCode="0.00">
                  <c:v>0.10500000000000001</c:v>
                </c:pt>
                <c:pt idx="53" formatCode="0.00">
                  <c:v>0.10800000000000001</c:v>
                </c:pt>
                <c:pt idx="54" formatCode="0.00">
                  <c:v>0.20250000000000001</c:v>
                </c:pt>
                <c:pt idx="55" formatCode="0.00">
                  <c:v>0.32800000000000001</c:v>
                </c:pt>
                <c:pt idx="56" formatCode="0.00">
                  <c:v>0.97</c:v>
                </c:pt>
                <c:pt idx="57" formatCode="0.00">
                  <c:v>1.7849999999999999</c:v>
                </c:pt>
                <c:pt idx="58" formatCode="0.00">
                  <c:v>1.046</c:v>
                </c:pt>
                <c:pt idx="59" formatCode="0.00">
                  <c:v>0.59750000000000003</c:v>
                </c:pt>
                <c:pt idx="60" formatCode="0.00">
                  <c:v>0.30249999999999999</c:v>
                </c:pt>
                <c:pt idx="61" formatCode="0.00">
                  <c:v>0.10499999999999998</c:v>
                </c:pt>
                <c:pt idx="62" formatCode="0.00">
                  <c:v>0.09</c:v>
                </c:pt>
                <c:pt idx="63" formatCode="0.00">
                  <c:v>2.2499999999999999E-2</c:v>
                </c:pt>
                <c:pt idx="64" formatCode="0.00">
                  <c:v>4.8000000000000001E-2</c:v>
                </c:pt>
                <c:pt idx="65" formatCode="0.00">
                  <c:v>0.03</c:v>
                </c:pt>
                <c:pt idx="66" formatCode="0.00">
                  <c:v>6.7500000000000004E-2</c:v>
                </c:pt>
                <c:pt idx="67" formatCode="0.00">
                  <c:v>0.06</c:v>
                </c:pt>
                <c:pt idx="68" formatCode="0.00">
                  <c:v>0.03</c:v>
                </c:pt>
                <c:pt idx="69" formatCode="0.00">
                  <c:v>0.33250000000000002</c:v>
                </c:pt>
                <c:pt idx="70" formatCode="0.00">
                  <c:v>1.504</c:v>
                </c:pt>
                <c:pt idx="71" formatCode="0.00">
                  <c:v>2.3525</c:v>
                </c:pt>
                <c:pt idx="72" formatCode="0.00">
                  <c:v>1.1120000000000001</c:v>
                </c:pt>
                <c:pt idx="73" formatCode="0.00">
                  <c:v>0.45250000000000001</c:v>
                </c:pt>
                <c:pt idx="74" formatCode="0.00">
                  <c:v>1.2575000000000001</c:v>
                </c:pt>
                <c:pt idx="75" formatCode="0.00">
                  <c:v>2.0674999999999999</c:v>
                </c:pt>
                <c:pt idx="76" formatCode="0.00">
                  <c:v>3.5120000000000005</c:v>
                </c:pt>
                <c:pt idx="77" formatCode="0.00">
                  <c:v>3.1849999999999996</c:v>
                </c:pt>
                <c:pt idx="78" formatCode="0.00">
                  <c:v>3.1625000000000001</c:v>
                </c:pt>
                <c:pt idx="79" formatCode="0.00">
                  <c:v>1.4179999999999999</c:v>
                </c:pt>
                <c:pt idx="80" formatCode="0.00">
                  <c:v>0.78499999999999992</c:v>
                </c:pt>
                <c:pt idx="81" formatCode="0.00">
                  <c:v>0.79600000000000004</c:v>
                </c:pt>
                <c:pt idx="82" formatCode="0.00">
                  <c:v>1.2025000000000001</c:v>
                </c:pt>
                <c:pt idx="83" formatCode="0.00">
                  <c:v>0.83499999999999996</c:v>
                </c:pt>
                <c:pt idx="84" formatCode="0.00">
                  <c:v>0.78800000000000003</c:v>
                </c:pt>
                <c:pt idx="85" formatCode="0.00">
                  <c:v>2.1574999999999998</c:v>
                </c:pt>
                <c:pt idx="86" formatCode="0.00">
                  <c:v>3.3049999999999997</c:v>
                </c:pt>
                <c:pt idx="87" formatCode="0.00">
                  <c:v>5.0474999999999994</c:v>
                </c:pt>
                <c:pt idx="88" formatCode="0.00">
                  <c:v>1.986</c:v>
                </c:pt>
                <c:pt idx="89" formatCode="0.00">
                  <c:v>0.54</c:v>
                </c:pt>
                <c:pt idx="90" formatCode="0.00">
                  <c:v>0.192</c:v>
                </c:pt>
                <c:pt idx="91" formatCode="0.00">
                  <c:v>0.16750000000000001</c:v>
                </c:pt>
                <c:pt idx="92" formatCode="0.00">
                  <c:v>0.96750000000000003</c:v>
                </c:pt>
                <c:pt idx="93" formatCode="0.00">
                  <c:v>1.6</c:v>
                </c:pt>
                <c:pt idx="94" formatCode="0.00">
                  <c:v>1.1525000000000001</c:v>
                </c:pt>
                <c:pt idx="95" formatCode="0.00">
                  <c:v>0.88749999999999996</c:v>
                </c:pt>
                <c:pt idx="96" formatCode="0.00">
                  <c:v>0.14799999999999999</c:v>
                </c:pt>
                <c:pt idx="97" formatCode="0.00">
                  <c:v>5.5E-2</c:v>
                </c:pt>
                <c:pt idx="98" formatCode="0.00">
                  <c:v>0.15000000000000002</c:v>
                </c:pt>
                <c:pt idx="99" formatCode="0.00">
                  <c:v>0.7</c:v>
                </c:pt>
                <c:pt idx="100" formatCode="0.00">
                  <c:v>2.2399999999999998</c:v>
                </c:pt>
                <c:pt idx="101" formatCode="0.00">
                  <c:v>2.9175000000000004</c:v>
                </c:pt>
                <c:pt idx="102" formatCode="0.00">
                  <c:v>2.1719999999999997</c:v>
                </c:pt>
                <c:pt idx="103" formatCode="0.00">
                  <c:v>1.45</c:v>
                </c:pt>
                <c:pt idx="104" formatCode="0.00">
                  <c:v>2.8939999999999997</c:v>
                </c:pt>
                <c:pt idx="105" formatCode="0.00">
                  <c:v>9.3975000000000009</c:v>
                </c:pt>
                <c:pt idx="106" formatCode="0.00">
                  <c:v>7.0549999999999997</c:v>
                </c:pt>
                <c:pt idx="107" formatCode="0.00">
                  <c:v>1.9300000000000002</c:v>
                </c:pt>
                <c:pt idx="108" formatCode="0.00">
                  <c:v>0.126</c:v>
                </c:pt>
                <c:pt idx="109" formatCode="0.00">
                  <c:v>0.10250000000000001</c:v>
                </c:pt>
                <c:pt idx="110" formatCode="0.00">
                  <c:v>0.15</c:v>
                </c:pt>
                <c:pt idx="111" formatCode="0.00">
                  <c:v>0.2</c:v>
                </c:pt>
                <c:pt idx="112" formatCode="0.00">
                  <c:v>0.47</c:v>
                </c:pt>
                <c:pt idx="113" formatCode="0.00">
                  <c:v>0.45999999999999996</c:v>
                </c:pt>
                <c:pt idx="114" formatCode="0.00">
                  <c:v>0.65</c:v>
                </c:pt>
                <c:pt idx="115" formatCode="0.00">
                  <c:v>0.78</c:v>
                </c:pt>
                <c:pt idx="116" formatCode="0.00">
                  <c:v>1.6079999999999999</c:v>
                </c:pt>
                <c:pt idx="117" formatCode="0.00">
                  <c:v>1.6</c:v>
                </c:pt>
                <c:pt idx="118" formatCode="0.00">
                  <c:v>1.1000000000000001</c:v>
                </c:pt>
                <c:pt idx="119" formatCode="0.00">
                  <c:v>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25-46E1-94A1-C2E229C0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644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年次別!$T$2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年次別!$T$147:$T$266</c:f>
              <c:numCache>
                <c:formatCode>General</c:formatCode>
                <c:ptCount val="120"/>
                <c:pt idx="0">
                  <c:v>5.2499999999999998E-2</c:v>
                </c:pt>
                <c:pt idx="1">
                  <c:v>0.02</c:v>
                </c:pt>
                <c:pt idx="2">
                  <c:v>2.5000000000000001E-2</c:v>
                </c:pt>
                <c:pt idx="3">
                  <c:v>0.05</c:v>
                </c:pt>
                <c:pt idx="4">
                  <c:v>0.12000000000000002</c:v>
                </c:pt>
                <c:pt idx="5">
                  <c:v>0.53500000000000003</c:v>
                </c:pt>
                <c:pt idx="6">
                  <c:v>0.72499999999999998</c:v>
                </c:pt>
                <c:pt idx="7">
                  <c:v>0.62600000000000011</c:v>
                </c:pt>
                <c:pt idx="8">
                  <c:v>1.0175000000000001</c:v>
                </c:pt>
                <c:pt idx="9">
                  <c:v>0.82</c:v>
                </c:pt>
                <c:pt idx="10">
                  <c:v>0.82250000000000001</c:v>
                </c:pt>
                <c:pt idx="11">
                  <c:v>0.26500000000000001</c:v>
                </c:pt>
                <c:pt idx="12">
                  <c:v>0.17</c:v>
                </c:pt>
                <c:pt idx="13">
                  <c:v>0.13250000000000001</c:v>
                </c:pt>
                <c:pt idx="14">
                  <c:v>0.11749999999999999</c:v>
                </c:pt>
                <c:pt idx="15">
                  <c:v>0.30249999999999999</c:v>
                </c:pt>
                <c:pt idx="16">
                  <c:v>0.82599999999999996</c:v>
                </c:pt>
                <c:pt idx="17">
                  <c:v>2.4050000000000002</c:v>
                </c:pt>
                <c:pt idx="18">
                  <c:v>8.4740000000000002</c:v>
                </c:pt>
                <c:pt idx="19">
                  <c:v>6.1224999999999996</c:v>
                </c:pt>
                <c:pt idx="20">
                  <c:v>3.2749999999999999</c:v>
                </c:pt>
                <c:pt idx="21">
                  <c:v>1.8960000000000001</c:v>
                </c:pt>
                <c:pt idx="22">
                  <c:v>1.2149999999999999</c:v>
                </c:pt>
                <c:pt idx="23">
                  <c:v>0.69750000000000001</c:v>
                </c:pt>
                <c:pt idx="24" formatCode="0.00">
                  <c:v>0.19600000000000001</c:v>
                </c:pt>
                <c:pt idx="25" formatCode="0.00">
                  <c:v>0.1225</c:v>
                </c:pt>
                <c:pt idx="26" formatCode="0.00">
                  <c:v>0.14000000000000001</c:v>
                </c:pt>
                <c:pt idx="27" formatCode="0.00">
                  <c:v>0.21400000000000002</c:v>
                </c:pt>
                <c:pt idx="28" formatCode="0.00">
                  <c:v>0.73499999999999999</c:v>
                </c:pt>
                <c:pt idx="29" formatCode="0.00">
                  <c:v>1.2949999999999999</c:v>
                </c:pt>
                <c:pt idx="30" formatCode="0.00">
                  <c:v>1.8320000000000001</c:v>
                </c:pt>
                <c:pt idx="31" formatCode="0.00">
                  <c:v>1.1325000000000001</c:v>
                </c:pt>
                <c:pt idx="32" formatCode="0.00">
                  <c:v>1.0349999999999999</c:v>
                </c:pt>
                <c:pt idx="33" formatCode="0.00">
                  <c:v>0.94200000000000017</c:v>
                </c:pt>
                <c:pt idx="34" formatCode="0.00">
                  <c:v>0.70750000000000002</c:v>
                </c:pt>
                <c:pt idx="35" formatCode="0.00">
                  <c:v>0.51249999999999996</c:v>
                </c:pt>
                <c:pt idx="36" formatCode="0.00">
                  <c:v>0.13600000000000001</c:v>
                </c:pt>
                <c:pt idx="37" formatCode="0.00">
                  <c:v>0.12</c:v>
                </c:pt>
                <c:pt idx="38" formatCode="0.00">
                  <c:v>0.16200000000000003</c:v>
                </c:pt>
                <c:pt idx="39" formatCode="0.00">
                  <c:v>0.39250000000000002</c:v>
                </c:pt>
                <c:pt idx="40" formatCode="0.00">
                  <c:v>1.2150000000000001</c:v>
                </c:pt>
                <c:pt idx="41" formatCode="0.00">
                  <c:v>5.6959999999999997</c:v>
                </c:pt>
                <c:pt idx="42" formatCode="0.00">
                  <c:v>12.1525</c:v>
                </c:pt>
                <c:pt idx="43" formatCode="0.00">
                  <c:v>3.7659999999999996</c:v>
                </c:pt>
                <c:pt idx="44" formatCode="0.00">
                  <c:v>2.1575000000000002</c:v>
                </c:pt>
                <c:pt idx="45" formatCode="0.00">
                  <c:v>1.5125</c:v>
                </c:pt>
                <c:pt idx="46" formatCode="0.00">
                  <c:v>1.1259999999999999</c:v>
                </c:pt>
                <c:pt idx="47" formatCode="0.00">
                  <c:v>0.69999999999999984</c:v>
                </c:pt>
                <c:pt idx="48" formatCode="0.00">
                  <c:v>0.158</c:v>
                </c:pt>
                <c:pt idx="49" formatCode="0.00">
                  <c:v>0.11749999999999999</c:v>
                </c:pt>
                <c:pt idx="50" formatCode="0.00">
                  <c:v>7.5999999999999998E-2</c:v>
                </c:pt>
                <c:pt idx="51" formatCode="0.00">
                  <c:v>4.2500000000000003E-2</c:v>
                </c:pt>
                <c:pt idx="52" formatCode="0.00">
                  <c:v>5.5000000000000007E-2</c:v>
                </c:pt>
                <c:pt idx="53" formatCode="0.00">
                  <c:v>0.12</c:v>
                </c:pt>
                <c:pt idx="54" formatCode="0.00">
                  <c:v>0.13250000000000001</c:v>
                </c:pt>
                <c:pt idx="55" formatCode="0.00">
                  <c:v>0.15</c:v>
                </c:pt>
                <c:pt idx="56" formatCode="0.00">
                  <c:v>0.12</c:v>
                </c:pt>
                <c:pt idx="57" formatCode="0.00">
                  <c:v>0.125</c:v>
                </c:pt>
                <c:pt idx="58" formatCode="0.00">
                  <c:v>0.11200000000000002</c:v>
                </c:pt>
                <c:pt idx="59" formatCode="0.00">
                  <c:v>8.7499999999999994E-2</c:v>
                </c:pt>
                <c:pt idx="60" formatCode="0.00">
                  <c:v>4.5000000000000005E-2</c:v>
                </c:pt>
                <c:pt idx="61" formatCode="0.00">
                  <c:v>3.2500000000000001E-2</c:v>
                </c:pt>
                <c:pt idx="62" formatCode="0.00">
                  <c:v>1.6E-2</c:v>
                </c:pt>
                <c:pt idx="63" formatCode="0.00">
                  <c:v>2.2499999999999999E-2</c:v>
                </c:pt>
                <c:pt idx="64" formatCode="0.00">
                  <c:v>6.0000000000000012E-2</c:v>
                </c:pt>
                <c:pt idx="65" formatCode="0.00">
                  <c:v>0.11749999999999999</c:v>
                </c:pt>
                <c:pt idx="66" formatCode="0.00">
                  <c:v>0.16499999999999998</c:v>
                </c:pt>
                <c:pt idx="67" formatCode="0.00">
                  <c:v>0.35599999999999998</c:v>
                </c:pt>
                <c:pt idx="68" formatCode="0.00">
                  <c:v>0.89749999999999996</c:v>
                </c:pt>
                <c:pt idx="69" formatCode="0.00">
                  <c:v>1.5950000000000002</c:v>
                </c:pt>
                <c:pt idx="70" formatCode="0.00">
                  <c:v>1.448</c:v>
                </c:pt>
                <c:pt idx="71" formatCode="0.00">
                  <c:v>0.86749999999999994</c:v>
                </c:pt>
                <c:pt idx="72" formatCode="0.00">
                  <c:v>0.29399999999999998</c:v>
                </c:pt>
                <c:pt idx="73" formatCode="0.00">
                  <c:v>0.09</c:v>
                </c:pt>
                <c:pt idx="74" formatCode="0.00">
                  <c:v>0.06</c:v>
                </c:pt>
                <c:pt idx="75" formatCode="0.00">
                  <c:v>0.10500000000000001</c:v>
                </c:pt>
                <c:pt idx="76" formatCode="0.00">
                  <c:v>0.17199999999999999</c:v>
                </c:pt>
                <c:pt idx="77" formatCode="0.00">
                  <c:v>0.54749999999999999</c:v>
                </c:pt>
                <c:pt idx="78" formatCode="0.00">
                  <c:v>2.11</c:v>
                </c:pt>
                <c:pt idx="79" formatCode="0.00">
                  <c:v>3.1459999999999999</c:v>
                </c:pt>
                <c:pt idx="80" formatCode="0.00">
                  <c:v>2.8574999999999999</c:v>
                </c:pt>
                <c:pt idx="81" formatCode="0.00">
                  <c:v>1.1739999999999999</c:v>
                </c:pt>
                <c:pt idx="82" formatCode="0.00">
                  <c:v>0.52500000000000002</c:v>
                </c:pt>
                <c:pt idx="83" formatCode="0.00">
                  <c:v>0.29749999999999999</c:v>
                </c:pt>
                <c:pt idx="84" formatCode="0.00">
                  <c:v>9.8000000000000004E-2</c:v>
                </c:pt>
                <c:pt idx="85" formatCode="0.00">
                  <c:v>7.5000000000000011E-2</c:v>
                </c:pt>
                <c:pt idx="86" formatCode="0.00">
                  <c:v>7.5000000000000011E-2</c:v>
                </c:pt>
                <c:pt idx="87" formatCode="0.00">
                  <c:v>0.15250000000000002</c:v>
                </c:pt>
                <c:pt idx="88" formatCode="0.00">
                  <c:v>0.28599999999999998</c:v>
                </c:pt>
                <c:pt idx="89" formatCode="0.00">
                  <c:v>0.81</c:v>
                </c:pt>
                <c:pt idx="90" formatCode="0.00">
                  <c:v>1.2020000000000002</c:v>
                </c:pt>
                <c:pt idx="91" formatCode="0.00">
                  <c:v>0.9850000000000001</c:v>
                </c:pt>
                <c:pt idx="92" formatCode="0.00">
                  <c:v>1.4900000000000002</c:v>
                </c:pt>
                <c:pt idx="93" formatCode="0.00">
                  <c:v>1.0820000000000001</c:v>
                </c:pt>
                <c:pt idx="94" formatCode="0.00">
                  <c:v>0.65</c:v>
                </c:pt>
                <c:pt idx="95" formatCode="0.00">
                  <c:v>0.39500000000000002</c:v>
                </c:pt>
                <c:pt idx="96" formatCode="0.00">
                  <c:v>0.17200000000000001</c:v>
                </c:pt>
                <c:pt idx="97" formatCode="0.00">
                  <c:v>0.1925</c:v>
                </c:pt>
                <c:pt idx="98" formatCode="0.00">
                  <c:v>0.185</c:v>
                </c:pt>
                <c:pt idx="99" formatCode="0.00">
                  <c:v>0.434</c:v>
                </c:pt>
                <c:pt idx="100" formatCode="0.00">
                  <c:v>1.8525</c:v>
                </c:pt>
                <c:pt idx="101" formatCode="0.00">
                  <c:v>5.83</c:v>
                </c:pt>
                <c:pt idx="102" formatCode="0.00">
                  <c:v>11.604000000000001</c:v>
                </c:pt>
                <c:pt idx="103" formatCode="0.00">
                  <c:v>5.4249999999999998</c:v>
                </c:pt>
                <c:pt idx="104" formatCode="0.00">
                  <c:v>7.9419999999999984</c:v>
                </c:pt>
                <c:pt idx="105" formatCode="0.00">
                  <c:v>8.9775000000000009</c:v>
                </c:pt>
                <c:pt idx="106" formatCode="0.00">
                  <c:v>4.0075000000000003</c:v>
                </c:pt>
                <c:pt idx="107" formatCode="0.00">
                  <c:v>1.175</c:v>
                </c:pt>
                <c:pt idx="108" formatCode="0.00">
                  <c:v>0.11599999999999999</c:v>
                </c:pt>
                <c:pt idx="109" formatCode="0.00">
                  <c:v>6.25E-2</c:v>
                </c:pt>
                <c:pt idx="110" formatCode="0.00">
                  <c:v>4.5999999999999999E-2</c:v>
                </c:pt>
                <c:pt idx="111" formatCode="0.00">
                  <c:v>7.7500000000000013E-2</c:v>
                </c:pt>
                <c:pt idx="112" formatCode="0.00">
                  <c:v>0.13750000000000001</c:v>
                </c:pt>
                <c:pt idx="113" formatCode="0.00">
                  <c:v>0.34199999999999997</c:v>
                </c:pt>
                <c:pt idx="114" formatCode="0.00">
                  <c:v>0.59499999999999997</c:v>
                </c:pt>
                <c:pt idx="115" formatCode="0.00">
                  <c:v>0.47499999999999998</c:v>
                </c:pt>
                <c:pt idx="116" formatCode="0.00">
                  <c:v>0.48200000000000004</c:v>
                </c:pt>
                <c:pt idx="117" formatCode="0.00">
                  <c:v>0.26500000000000001</c:v>
                </c:pt>
                <c:pt idx="118" formatCode="0.00">
                  <c:v>0.1225</c:v>
                </c:pt>
                <c:pt idx="119" formatCode="0.00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5-46E1-94A1-C2E229C0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64400"/>
        <c:axId val="1"/>
      </c:lineChart>
      <c:catAx>
        <c:axId val="650264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811617260778208E-4"/>
              <c:y val="3.579850595598626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4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466303239741955"/>
          <c:y val="0.14263122172022363"/>
          <c:w val="0.24474240054265237"/>
          <c:h val="0.1401729591493370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0417393992854913"/>
          <c:y val="3.88839501426896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30827787254831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令和7年各保健所毎集計!$C$115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令和7年各保健所毎集計!$N$115:$BM$115</c:f>
              <c:numCache>
                <c:formatCode>0.00_);[Red]\(0.00\)</c:formatCode>
                <c:ptCount val="52"/>
                <c:pt idx="0">
                  <c:v>0.09</c:v>
                </c:pt>
                <c:pt idx="1">
                  <c:v>0.06</c:v>
                </c:pt>
                <c:pt idx="2">
                  <c:v>0.16</c:v>
                </c:pt>
                <c:pt idx="3">
                  <c:v>0.19</c:v>
                </c:pt>
                <c:pt idx="4">
                  <c:v>0.13</c:v>
                </c:pt>
                <c:pt idx="5">
                  <c:v>0.13</c:v>
                </c:pt>
                <c:pt idx="6">
                  <c:v>0.06</c:v>
                </c:pt>
                <c:pt idx="7">
                  <c:v>0.03</c:v>
                </c:pt>
                <c:pt idx="8">
                  <c:v>0.19</c:v>
                </c:pt>
                <c:pt idx="9">
                  <c:v>0.19</c:v>
                </c:pt>
                <c:pt idx="10">
                  <c:v>0.16</c:v>
                </c:pt>
                <c:pt idx="11">
                  <c:v>0.25</c:v>
                </c:pt>
                <c:pt idx="12">
                  <c:v>0.09</c:v>
                </c:pt>
                <c:pt idx="13">
                  <c:v>0.06</c:v>
                </c:pt>
                <c:pt idx="14">
                  <c:v>0.08</c:v>
                </c:pt>
                <c:pt idx="15">
                  <c:v>0.44</c:v>
                </c:pt>
                <c:pt idx="16">
                  <c:v>0.08</c:v>
                </c:pt>
                <c:pt idx="17">
                  <c:v>0.2</c:v>
                </c:pt>
                <c:pt idx="18">
                  <c:v>0.16</c:v>
                </c:pt>
                <c:pt idx="19">
                  <c:v>0.48</c:v>
                </c:pt>
                <c:pt idx="20">
                  <c:v>0.72</c:v>
                </c:pt>
                <c:pt idx="21">
                  <c:v>0.52</c:v>
                </c:pt>
                <c:pt idx="22">
                  <c:v>0.42</c:v>
                </c:pt>
                <c:pt idx="23">
                  <c:v>0.72</c:v>
                </c:pt>
                <c:pt idx="24">
                  <c:v>0.36</c:v>
                </c:pt>
                <c:pt idx="25">
                  <c:v>0.4</c:v>
                </c:pt>
                <c:pt idx="26">
                  <c:v>0.4</c:v>
                </c:pt>
                <c:pt idx="27">
                  <c:v>0.44</c:v>
                </c:pt>
                <c:pt idx="28">
                  <c:v>0.68</c:v>
                </c:pt>
                <c:pt idx="29" formatCode="#,##0.00_ ">
                  <c:v>0.88</c:v>
                </c:pt>
                <c:pt idx="30">
                  <c:v>0.6</c:v>
                </c:pt>
                <c:pt idx="31">
                  <c:v>0.92</c:v>
                </c:pt>
                <c:pt idx="32">
                  <c:v>0.52</c:v>
                </c:pt>
                <c:pt idx="33">
                  <c:v>0.68</c:v>
                </c:pt>
                <c:pt idx="34">
                  <c:v>1</c:v>
                </c:pt>
                <c:pt idx="35">
                  <c:v>1.6</c:v>
                </c:pt>
                <c:pt idx="36">
                  <c:v>1.48</c:v>
                </c:pt>
                <c:pt idx="37">
                  <c:v>1.24</c:v>
                </c:pt>
                <c:pt idx="38">
                  <c:v>1.64</c:v>
                </c:pt>
                <c:pt idx="39">
                  <c:v>2.08</c:v>
                </c:pt>
                <c:pt idx="40">
                  <c:v>2.12</c:v>
                </c:pt>
                <c:pt idx="41" formatCode="#,##0.00_ ">
                  <c:v>1.24</c:v>
                </c:pt>
                <c:pt idx="42">
                  <c:v>1.6</c:v>
                </c:pt>
                <c:pt idx="43">
                  <c:v>1.44</c:v>
                </c:pt>
                <c:pt idx="44">
                  <c:v>1.1599999999999999</c:v>
                </c:pt>
                <c:pt idx="45">
                  <c:v>1.28</c:v>
                </c:pt>
                <c:pt idx="46">
                  <c:v>1.08</c:v>
                </c:pt>
                <c:pt idx="47">
                  <c:v>0.88</c:v>
                </c:pt>
                <c:pt idx="48">
                  <c:v>0.84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86-4EBA-B42F-9ECD89EE4B76}"/>
            </c:ext>
          </c:extLst>
        </c:ser>
        <c:ser>
          <c:idx val="1"/>
          <c:order val="1"/>
          <c:tx>
            <c:strRef>
              <c:f>令和7年各保健所毎集計!$C$116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令和7年各保健所毎集計!$N$116:$BM$116</c:f>
              <c:numCache>
                <c:formatCode>0.00_);[Red]\(0.00\)</c:formatCode>
                <c:ptCount val="52"/>
                <c:pt idx="0">
                  <c:v>0.09</c:v>
                </c:pt>
                <c:pt idx="1">
                  <c:v>0.16</c:v>
                </c:pt>
                <c:pt idx="2">
                  <c:v>0.11</c:v>
                </c:pt>
                <c:pt idx="3">
                  <c:v>0.12</c:v>
                </c:pt>
                <c:pt idx="4">
                  <c:v>0.1</c:v>
                </c:pt>
                <c:pt idx="5">
                  <c:v>0.08</c:v>
                </c:pt>
                <c:pt idx="6">
                  <c:v>0.06</c:v>
                </c:pt>
                <c:pt idx="7">
                  <c:v>0.06</c:v>
                </c:pt>
                <c:pt idx="8">
                  <c:v>0.05</c:v>
                </c:pt>
                <c:pt idx="9">
                  <c:v>0.05</c:v>
                </c:pt>
                <c:pt idx="10">
                  <c:v>0.05</c:v>
                </c:pt>
                <c:pt idx="11">
                  <c:v>0.04</c:v>
                </c:pt>
                <c:pt idx="12">
                  <c:v>0.05</c:v>
                </c:pt>
                <c:pt idx="13">
                  <c:v>0.04</c:v>
                </c:pt>
                <c:pt idx="14">
                  <c:v>0.05</c:v>
                </c:pt>
                <c:pt idx="15">
                  <c:v>7.0000000000000007E-2</c:v>
                </c:pt>
                <c:pt idx="16">
                  <c:v>0.1</c:v>
                </c:pt>
                <c:pt idx="17">
                  <c:v>0.09</c:v>
                </c:pt>
                <c:pt idx="18">
                  <c:v>0.08</c:v>
                </c:pt>
                <c:pt idx="19">
                  <c:v>0.13</c:v>
                </c:pt>
                <c:pt idx="20">
                  <c:v>0.18</c:v>
                </c:pt>
                <c:pt idx="21">
                  <c:v>0.16</c:v>
                </c:pt>
                <c:pt idx="22">
                  <c:v>0.19</c:v>
                </c:pt>
                <c:pt idx="23">
                  <c:v>0.25</c:v>
                </c:pt>
                <c:pt idx="24">
                  <c:v>0.33</c:v>
                </c:pt>
                <c:pt idx="25">
                  <c:v>0.42</c:v>
                </c:pt>
                <c:pt idx="26">
                  <c:v>0.52</c:v>
                </c:pt>
                <c:pt idx="27">
                  <c:v>0.56999999999999995</c:v>
                </c:pt>
                <c:pt idx="28">
                  <c:v>0.59</c:v>
                </c:pt>
                <c:pt idx="29" formatCode="#,##0.00_ ">
                  <c:v>0.59</c:v>
                </c:pt>
                <c:pt idx="30">
                  <c:v>0.63</c:v>
                </c:pt>
                <c:pt idx="31">
                  <c:v>0.57999999999999996</c:v>
                </c:pt>
                <c:pt idx="32">
                  <c:v>0.35</c:v>
                </c:pt>
                <c:pt idx="33">
                  <c:v>0.46</c:v>
                </c:pt>
                <c:pt idx="34">
                  <c:v>0.51</c:v>
                </c:pt>
                <c:pt idx="35">
                  <c:v>0.56999999999999995</c:v>
                </c:pt>
                <c:pt idx="36">
                  <c:v>0.59</c:v>
                </c:pt>
                <c:pt idx="37">
                  <c:v>0.46</c:v>
                </c:pt>
                <c:pt idx="38">
                  <c:v>0.4</c:v>
                </c:pt>
                <c:pt idx="39">
                  <c:v>0.39</c:v>
                </c:pt>
                <c:pt idx="40">
                  <c:v>0.36</c:v>
                </c:pt>
                <c:pt idx="41" formatCode="#,##0.00_ ">
                  <c:v>0.28000000000000003</c:v>
                </c:pt>
                <c:pt idx="42">
                  <c:v>0.21</c:v>
                </c:pt>
                <c:pt idx="43">
                  <c:v>0.21</c:v>
                </c:pt>
                <c:pt idx="44">
                  <c:v>0.14000000000000001</c:v>
                </c:pt>
                <c:pt idx="45">
                  <c:v>0.13</c:v>
                </c:pt>
                <c:pt idx="46">
                  <c:v>0.12</c:v>
                </c:pt>
                <c:pt idx="47">
                  <c:v>0.1</c:v>
                </c:pt>
                <c:pt idx="48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86-4EBA-B42F-9ECD89EE4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70960"/>
        <c:axId val="1"/>
      </c:lineChart>
      <c:catAx>
        <c:axId val="6502709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710615960987332"/>
              <c:y val="0.9163796854686069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219150557092913E-3"/>
              <c:y val="3.21742629922394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096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493083604997803"/>
          <c:y val="0.2164771738831098"/>
          <c:w val="0.11061479464599633"/>
          <c:h val="0.1362870087098985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06980991416543"/>
          <c:y val="2.5309429908472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00341290987139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令和7年各保健所毎集計!$C$109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令和7年各保健所毎集計!$N$109:$BM$109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0.33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0.33</c:v>
                </c:pt>
                <c:pt idx="10">
                  <c:v>0.33</c:v>
                </c:pt>
                <c:pt idx="11">
                  <c:v>1</c:v>
                </c:pt>
                <c:pt idx="12">
                  <c:v>0.67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0.33</c:v>
                </c:pt>
                <c:pt idx="17">
                  <c:v>0</c:v>
                </c:pt>
                <c:pt idx="18">
                  <c:v>0.33</c:v>
                </c:pt>
                <c:pt idx="19">
                  <c:v>1</c:v>
                </c:pt>
                <c:pt idx="20">
                  <c:v>0.67</c:v>
                </c:pt>
                <c:pt idx="21">
                  <c:v>0.33</c:v>
                </c:pt>
                <c:pt idx="22">
                  <c:v>0.67</c:v>
                </c:pt>
                <c:pt idx="23">
                  <c:v>1.33</c:v>
                </c:pt>
                <c:pt idx="24">
                  <c:v>0</c:v>
                </c:pt>
                <c:pt idx="25">
                  <c:v>0.33</c:v>
                </c:pt>
                <c:pt idx="26">
                  <c:v>0</c:v>
                </c:pt>
                <c:pt idx="27">
                  <c:v>0.33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0.67</c:v>
                </c:pt>
                <c:pt idx="35">
                  <c:v>0.67</c:v>
                </c:pt>
                <c:pt idx="36">
                  <c:v>1</c:v>
                </c:pt>
                <c:pt idx="37">
                  <c:v>1.33</c:v>
                </c:pt>
                <c:pt idx="38">
                  <c:v>1.33</c:v>
                </c:pt>
                <c:pt idx="39">
                  <c:v>1</c:v>
                </c:pt>
                <c:pt idx="40">
                  <c:v>2.33</c:v>
                </c:pt>
                <c:pt idx="41" formatCode="#,##0.00_ ">
                  <c:v>1.67</c:v>
                </c:pt>
                <c:pt idx="42">
                  <c:v>2.33</c:v>
                </c:pt>
                <c:pt idx="43">
                  <c:v>1</c:v>
                </c:pt>
                <c:pt idx="44">
                  <c:v>0.67</c:v>
                </c:pt>
                <c:pt idx="45">
                  <c:v>0</c:v>
                </c:pt>
                <c:pt idx="46">
                  <c:v>1</c:v>
                </c:pt>
                <c:pt idx="47">
                  <c:v>0.33</c:v>
                </c:pt>
                <c:pt idx="48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D0-404D-93F6-9C547F2C74A5}"/>
            </c:ext>
          </c:extLst>
        </c:ser>
        <c:ser>
          <c:idx val="1"/>
          <c:order val="1"/>
          <c:tx>
            <c:strRef>
              <c:f>令和7年各保健所毎集計!$C$110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令和7年各保健所毎集計!$N$110:$BM$110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0.1</c:v>
                </c:pt>
                <c:pt idx="4">
                  <c:v>0.4</c:v>
                </c:pt>
                <c:pt idx="5">
                  <c:v>0.2</c:v>
                </c:pt>
                <c:pt idx="6">
                  <c:v>0.1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</c:v>
                </c:pt>
                <c:pt idx="11">
                  <c:v>0.3</c:v>
                </c:pt>
                <c:pt idx="12">
                  <c:v>0</c:v>
                </c:pt>
                <c:pt idx="13">
                  <c:v>0.1</c:v>
                </c:pt>
                <c:pt idx="14">
                  <c:v>0.14000000000000001</c:v>
                </c:pt>
                <c:pt idx="15">
                  <c:v>0.28999999999999998</c:v>
                </c:pt>
                <c:pt idx="16">
                  <c:v>0.14000000000000001</c:v>
                </c:pt>
                <c:pt idx="17">
                  <c:v>0.28999999999999998</c:v>
                </c:pt>
                <c:pt idx="18">
                  <c:v>0</c:v>
                </c:pt>
                <c:pt idx="19">
                  <c:v>0.14000000000000001</c:v>
                </c:pt>
                <c:pt idx="20">
                  <c:v>0.71</c:v>
                </c:pt>
                <c:pt idx="21">
                  <c:v>0.28999999999999998</c:v>
                </c:pt>
                <c:pt idx="22">
                  <c:v>0.28999999999999998</c:v>
                </c:pt>
                <c:pt idx="23">
                  <c:v>0.56999999999999995</c:v>
                </c:pt>
                <c:pt idx="24">
                  <c:v>0.56999999999999995</c:v>
                </c:pt>
                <c:pt idx="25">
                  <c:v>0.71</c:v>
                </c:pt>
                <c:pt idx="26">
                  <c:v>0.43</c:v>
                </c:pt>
                <c:pt idx="27">
                  <c:v>0.56999999999999995</c:v>
                </c:pt>
                <c:pt idx="28">
                  <c:v>0.56999999999999995</c:v>
                </c:pt>
                <c:pt idx="29" formatCode="#,##0.00_ ">
                  <c:v>0.28999999999999998</c:v>
                </c:pt>
                <c:pt idx="30">
                  <c:v>0.71</c:v>
                </c:pt>
                <c:pt idx="31">
                  <c:v>1.29</c:v>
                </c:pt>
                <c:pt idx="32">
                  <c:v>0.71</c:v>
                </c:pt>
                <c:pt idx="33">
                  <c:v>0.86</c:v>
                </c:pt>
                <c:pt idx="34">
                  <c:v>1.86</c:v>
                </c:pt>
                <c:pt idx="35">
                  <c:v>2.14</c:v>
                </c:pt>
                <c:pt idx="36">
                  <c:v>2.14</c:v>
                </c:pt>
                <c:pt idx="37">
                  <c:v>1.71</c:v>
                </c:pt>
                <c:pt idx="38">
                  <c:v>1.43</c:v>
                </c:pt>
                <c:pt idx="39">
                  <c:v>3</c:v>
                </c:pt>
                <c:pt idx="40">
                  <c:v>3.57</c:v>
                </c:pt>
                <c:pt idx="41" formatCode="#,##0.00_ ">
                  <c:v>3</c:v>
                </c:pt>
                <c:pt idx="42">
                  <c:v>2.71</c:v>
                </c:pt>
                <c:pt idx="43">
                  <c:v>2.14</c:v>
                </c:pt>
                <c:pt idx="44">
                  <c:v>1.57</c:v>
                </c:pt>
                <c:pt idx="45">
                  <c:v>2.71</c:v>
                </c:pt>
                <c:pt idx="46">
                  <c:v>2.14</c:v>
                </c:pt>
                <c:pt idx="47">
                  <c:v>1.43</c:v>
                </c:pt>
                <c:pt idx="48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D0-404D-93F6-9C547F2C74A5}"/>
            </c:ext>
          </c:extLst>
        </c:ser>
        <c:ser>
          <c:idx val="2"/>
          <c:order val="2"/>
          <c:tx>
            <c:strRef>
              <c:f>令和7年各保健所毎集計!$C$111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令和7年各保健所毎集計!$N$111:$BM$111</c:f>
              <c:numCache>
                <c:formatCode>0.00_);[Red]\(0.00\)</c:formatCode>
                <c:ptCount val="52"/>
                <c:pt idx="0">
                  <c:v>0.14000000000000001</c:v>
                </c:pt>
                <c:pt idx="1">
                  <c:v>0</c:v>
                </c:pt>
                <c:pt idx="2">
                  <c:v>0.28999999999999998</c:v>
                </c:pt>
                <c:pt idx="3">
                  <c:v>0.14000000000000001</c:v>
                </c:pt>
                <c:pt idx="4">
                  <c:v>0</c:v>
                </c:pt>
                <c:pt idx="5">
                  <c:v>0.14000000000000001</c:v>
                </c:pt>
                <c:pt idx="6">
                  <c:v>0</c:v>
                </c:pt>
                <c:pt idx="7">
                  <c:v>0.14000000000000001</c:v>
                </c:pt>
                <c:pt idx="8">
                  <c:v>0.43</c:v>
                </c:pt>
                <c:pt idx="9">
                  <c:v>0.14000000000000001</c:v>
                </c:pt>
                <c:pt idx="10">
                  <c:v>0</c:v>
                </c:pt>
                <c:pt idx="11">
                  <c:v>0.14000000000000001</c:v>
                </c:pt>
                <c:pt idx="12">
                  <c:v>0.14000000000000001</c:v>
                </c:pt>
                <c:pt idx="13">
                  <c:v>0.14000000000000001</c:v>
                </c:pt>
                <c:pt idx="14">
                  <c:v>0</c:v>
                </c:pt>
                <c:pt idx="15">
                  <c:v>0.33</c:v>
                </c:pt>
                <c:pt idx="16">
                  <c:v>0</c:v>
                </c:pt>
                <c:pt idx="17">
                  <c:v>0.5</c:v>
                </c:pt>
                <c:pt idx="18">
                  <c:v>0.17</c:v>
                </c:pt>
                <c:pt idx="19">
                  <c:v>0.17</c:v>
                </c:pt>
                <c:pt idx="20">
                  <c:v>0.33</c:v>
                </c:pt>
                <c:pt idx="21">
                  <c:v>0.83</c:v>
                </c:pt>
                <c:pt idx="22">
                  <c:v>0.33</c:v>
                </c:pt>
                <c:pt idx="23">
                  <c:v>0.83</c:v>
                </c:pt>
                <c:pt idx="24">
                  <c:v>0.5</c:v>
                </c:pt>
                <c:pt idx="25">
                  <c:v>0.17</c:v>
                </c:pt>
                <c:pt idx="26">
                  <c:v>0.33</c:v>
                </c:pt>
                <c:pt idx="27">
                  <c:v>0.17</c:v>
                </c:pt>
                <c:pt idx="28">
                  <c:v>0.33</c:v>
                </c:pt>
                <c:pt idx="29" formatCode="#,##0.00_ ">
                  <c:v>0.17</c:v>
                </c:pt>
                <c:pt idx="30">
                  <c:v>0.33</c:v>
                </c:pt>
                <c:pt idx="31">
                  <c:v>0.5</c:v>
                </c:pt>
                <c:pt idx="32">
                  <c:v>0.67</c:v>
                </c:pt>
                <c:pt idx="33">
                  <c:v>0.67</c:v>
                </c:pt>
                <c:pt idx="34">
                  <c:v>1.17</c:v>
                </c:pt>
                <c:pt idx="35">
                  <c:v>1.67</c:v>
                </c:pt>
                <c:pt idx="36">
                  <c:v>1.5</c:v>
                </c:pt>
                <c:pt idx="37">
                  <c:v>0.83</c:v>
                </c:pt>
                <c:pt idx="38">
                  <c:v>1.5</c:v>
                </c:pt>
                <c:pt idx="39">
                  <c:v>2</c:v>
                </c:pt>
                <c:pt idx="40">
                  <c:v>1.67</c:v>
                </c:pt>
                <c:pt idx="41" formatCode="#,##0.00_ ">
                  <c:v>0.33</c:v>
                </c:pt>
                <c:pt idx="42">
                  <c:v>0.83</c:v>
                </c:pt>
                <c:pt idx="43">
                  <c:v>2.33</c:v>
                </c:pt>
                <c:pt idx="44">
                  <c:v>1.83</c:v>
                </c:pt>
                <c:pt idx="45">
                  <c:v>0.67</c:v>
                </c:pt>
                <c:pt idx="46">
                  <c:v>0.83</c:v>
                </c:pt>
                <c:pt idx="47">
                  <c:v>0.5</c:v>
                </c:pt>
                <c:pt idx="48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D0-404D-93F6-9C547F2C74A5}"/>
            </c:ext>
          </c:extLst>
        </c:ser>
        <c:ser>
          <c:idx val="3"/>
          <c:order val="3"/>
          <c:tx>
            <c:strRef>
              <c:f>令和7年各保健所毎集計!$C$112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令和7年各保健所毎集計!$N$112:$BM$112</c:f>
              <c:numCache>
                <c:formatCode>0.00_);[Red]\(0.00\)</c:formatCode>
                <c:ptCount val="52"/>
                <c:pt idx="0">
                  <c:v>0.13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0.13</c:v>
                </c:pt>
                <c:pt idx="6">
                  <c:v>0.13</c:v>
                </c:pt>
                <c:pt idx="7">
                  <c:v>0</c:v>
                </c:pt>
                <c:pt idx="8">
                  <c:v>0.38</c:v>
                </c:pt>
                <c:pt idx="9">
                  <c:v>0.5</c:v>
                </c:pt>
                <c:pt idx="10">
                  <c:v>0.38</c:v>
                </c:pt>
                <c:pt idx="11">
                  <c:v>0.13</c:v>
                </c:pt>
                <c:pt idx="12">
                  <c:v>0</c:v>
                </c:pt>
                <c:pt idx="13">
                  <c:v>0</c:v>
                </c:pt>
                <c:pt idx="14">
                  <c:v>0.17</c:v>
                </c:pt>
                <c:pt idx="15">
                  <c:v>0.67</c:v>
                </c:pt>
                <c:pt idx="16">
                  <c:v>0</c:v>
                </c:pt>
                <c:pt idx="17">
                  <c:v>0</c:v>
                </c:pt>
                <c:pt idx="18">
                  <c:v>0.33</c:v>
                </c:pt>
                <c:pt idx="19">
                  <c:v>1</c:v>
                </c:pt>
                <c:pt idx="20">
                  <c:v>1</c:v>
                </c:pt>
                <c:pt idx="21">
                  <c:v>0.83</c:v>
                </c:pt>
                <c:pt idx="22">
                  <c:v>0.8</c:v>
                </c:pt>
                <c:pt idx="23">
                  <c:v>0.67</c:v>
                </c:pt>
                <c:pt idx="24">
                  <c:v>0.33</c:v>
                </c:pt>
                <c:pt idx="25">
                  <c:v>0.5</c:v>
                </c:pt>
                <c:pt idx="26">
                  <c:v>0.33</c:v>
                </c:pt>
                <c:pt idx="27">
                  <c:v>0.67</c:v>
                </c:pt>
                <c:pt idx="28">
                  <c:v>1.17</c:v>
                </c:pt>
                <c:pt idx="29" formatCode="#,##0.00_ ">
                  <c:v>0.83</c:v>
                </c:pt>
                <c:pt idx="30">
                  <c:v>0.33</c:v>
                </c:pt>
                <c:pt idx="31">
                  <c:v>0.67</c:v>
                </c:pt>
                <c:pt idx="32">
                  <c:v>0.17</c:v>
                </c:pt>
                <c:pt idx="33">
                  <c:v>1</c:v>
                </c:pt>
                <c:pt idx="34">
                  <c:v>0.33</c:v>
                </c:pt>
                <c:pt idx="35">
                  <c:v>2</c:v>
                </c:pt>
                <c:pt idx="36">
                  <c:v>1.5</c:v>
                </c:pt>
                <c:pt idx="37">
                  <c:v>1.67</c:v>
                </c:pt>
                <c:pt idx="38">
                  <c:v>2.67</c:v>
                </c:pt>
                <c:pt idx="39">
                  <c:v>2.33</c:v>
                </c:pt>
                <c:pt idx="40">
                  <c:v>1.67</c:v>
                </c:pt>
                <c:pt idx="41" formatCode="#,##0.00_ ">
                  <c:v>0.33</c:v>
                </c:pt>
                <c:pt idx="42">
                  <c:v>1.5</c:v>
                </c:pt>
                <c:pt idx="43">
                  <c:v>0.5</c:v>
                </c:pt>
                <c:pt idx="44">
                  <c:v>0.83</c:v>
                </c:pt>
                <c:pt idx="45">
                  <c:v>1.17</c:v>
                </c:pt>
                <c:pt idx="46">
                  <c:v>0.33</c:v>
                </c:pt>
                <c:pt idx="47">
                  <c:v>0.83</c:v>
                </c:pt>
                <c:pt idx="48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D0-404D-93F6-9C547F2C74A5}"/>
            </c:ext>
          </c:extLst>
        </c:ser>
        <c:ser>
          <c:idx val="4"/>
          <c:order val="4"/>
          <c:tx>
            <c:strRef>
              <c:f>令和7年各保健所毎集計!$C$113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令和7年各保健所毎集計!$N$113:$BM$113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D0-404D-93F6-9C547F2C74A5}"/>
            </c:ext>
          </c:extLst>
        </c:ser>
        <c:ser>
          <c:idx val="5"/>
          <c:order val="5"/>
          <c:tx>
            <c:strRef>
              <c:f>令和7年各保健所毎集計!$C$114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令和7年各保健所毎集計!$N$114:$BM$114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0.5</c:v>
                </c:pt>
                <c:pt idx="20">
                  <c:v>1.5</c:v>
                </c:pt>
                <c:pt idx="21">
                  <c:v>0</c:v>
                </c:pt>
                <c:pt idx="22">
                  <c:v>0</c:v>
                </c:pt>
                <c:pt idx="23">
                  <c:v>0.5</c:v>
                </c:pt>
                <c:pt idx="24">
                  <c:v>0</c:v>
                </c:pt>
                <c:pt idx="25">
                  <c:v>0</c:v>
                </c:pt>
                <c:pt idx="26">
                  <c:v>1.5</c:v>
                </c:pt>
                <c:pt idx="27">
                  <c:v>0.5</c:v>
                </c:pt>
                <c:pt idx="28">
                  <c:v>2</c:v>
                </c:pt>
                <c:pt idx="29" formatCode="#,##0.00_ ">
                  <c:v>7</c:v>
                </c:pt>
                <c:pt idx="30">
                  <c:v>3</c:v>
                </c:pt>
                <c:pt idx="31">
                  <c:v>3.5</c:v>
                </c:pt>
                <c:pt idx="32">
                  <c:v>1.5</c:v>
                </c:pt>
                <c:pt idx="33">
                  <c:v>0.5</c:v>
                </c:pt>
                <c:pt idx="34">
                  <c:v>0.5</c:v>
                </c:pt>
                <c:pt idx="35">
                  <c:v>0.5</c:v>
                </c:pt>
                <c:pt idx="36">
                  <c:v>0.5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0.5</c:v>
                </c:pt>
                <c:pt idx="41" formatCode="#,##0.00_ ">
                  <c:v>0.5</c:v>
                </c:pt>
                <c:pt idx="42">
                  <c:v>0</c:v>
                </c:pt>
                <c:pt idx="43">
                  <c:v>0.5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D0-404D-93F6-9C547F2C7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65056"/>
        <c:axId val="1"/>
      </c:lineChart>
      <c:catAx>
        <c:axId val="6502650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30673774356945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14453028886373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50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664618843681678"/>
          <c:y val="0.19266271415831079"/>
          <c:w val="0.26435740414702158"/>
          <c:h val="0.397641500057444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088357934578861"/>
          <c:y val="2.35077939630175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3575243734941722"/>
          <c:w val="0.8513687074079509"/>
          <c:h val="0.7113740533430996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手足!$B$61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手足!$D$5:$Q$5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手足!$D$61:$Q$61</c:f>
              <c:numCache>
                <c:formatCode>General</c:formatCode>
                <c:ptCount val="14"/>
                <c:pt idx="0">
                  <c:v>1.8382352941176472</c:v>
                </c:pt>
                <c:pt idx="1">
                  <c:v>21.200980392156861</c:v>
                </c:pt>
                <c:pt idx="2">
                  <c:v>53.921568627450981</c:v>
                </c:pt>
                <c:pt idx="3">
                  <c:v>12.009803921568627</c:v>
                </c:pt>
                <c:pt idx="4">
                  <c:v>2.6960784313725492</c:v>
                </c:pt>
                <c:pt idx="5">
                  <c:v>2.4509803921568629</c:v>
                </c:pt>
                <c:pt idx="6">
                  <c:v>1.4705882352941175</c:v>
                </c:pt>
                <c:pt idx="7">
                  <c:v>1.4705882352941175</c:v>
                </c:pt>
                <c:pt idx="8">
                  <c:v>0.85784313725490202</c:v>
                </c:pt>
                <c:pt idx="9">
                  <c:v>0.36764705882352938</c:v>
                </c:pt>
                <c:pt idx="10">
                  <c:v>0.36764705882352938</c:v>
                </c:pt>
                <c:pt idx="11">
                  <c:v>0.85784313725490202</c:v>
                </c:pt>
                <c:pt idx="12">
                  <c:v>0</c:v>
                </c:pt>
                <c:pt idx="13">
                  <c:v>0.49019607843137253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4-432F-9889-41E82C7CD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71944"/>
        <c:axId val="1"/>
      </c:barChart>
      <c:catAx>
        <c:axId val="650271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47946386129908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194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381674419547131"/>
          <c:y val="1.0829068099861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29716873063344"/>
          <c:y val="0.1611425091030892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年次別!$U$2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年次別!$U$147:$U$266</c:f>
              <c:numCache>
                <c:formatCode>General</c:formatCode>
                <c:ptCount val="120"/>
                <c:pt idx="0">
                  <c:v>0.11764705882352941</c:v>
                </c:pt>
                <c:pt idx="1">
                  <c:v>0.1</c:v>
                </c:pt>
                <c:pt idx="2">
                  <c:v>0.25794117647058823</c:v>
                </c:pt>
                <c:pt idx="3">
                  <c:v>0.10294117647058823</c:v>
                </c:pt>
                <c:pt idx="4">
                  <c:v>9.4117647058823528E-2</c:v>
                </c:pt>
                <c:pt idx="5">
                  <c:v>0.11029411764705882</c:v>
                </c:pt>
                <c:pt idx="6">
                  <c:v>7.3529411764705885E-2</c:v>
                </c:pt>
                <c:pt idx="7">
                  <c:v>2.3529411764705882E-2</c:v>
                </c:pt>
                <c:pt idx="8">
                  <c:v>1.4705882352941176E-2</c:v>
                </c:pt>
                <c:pt idx="9">
                  <c:v>2.9411764705882349E-2</c:v>
                </c:pt>
                <c:pt idx="10">
                  <c:v>2.2058823529411763E-2</c:v>
                </c:pt>
                <c:pt idx="11">
                  <c:v>7.3529411764705881E-3</c:v>
                </c:pt>
                <c:pt idx="12">
                  <c:v>4.7058823529411764E-2</c:v>
                </c:pt>
                <c:pt idx="13">
                  <c:v>1.4705882352941176E-2</c:v>
                </c:pt>
                <c:pt idx="14">
                  <c:v>4.4117647058823525E-2</c:v>
                </c:pt>
                <c:pt idx="15">
                  <c:v>6.6176470588235295E-2</c:v>
                </c:pt>
                <c:pt idx="16">
                  <c:v>5.8823529411764705E-2</c:v>
                </c:pt>
                <c:pt idx="17">
                  <c:v>2.2058823529411763E-2</c:v>
                </c:pt>
                <c:pt idx="18">
                  <c:v>5.8823529411764705E-3</c:v>
                </c:pt>
                <c:pt idx="19">
                  <c:v>5.1470588235294122E-2</c:v>
                </c:pt>
                <c:pt idx="20">
                  <c:v>1.4705882352941176E-2</c:v>
                </c:pt>
                <c:pt idx="21">
                  <c:v>3.5294117647058823E-2</c:v>
                </c:pt>
                <c:pt idx="22">
                  <c:v>2.2058823529411763E-2</c:v>
                </c:pt>
                <c:pt idx="23">
                  <c:v>2.2058823529411763E-2</c:v>
                </c:pt>
                <c:pt idx="24" formatCode="0.00">
                  <c:v>0</c:v>
                </c:pt>
                <c:pt idx="25" formatCode="0.00">
                  <c:v>2.9411764705882353E-2</c:v>
                </c:pt>
                <c:pt idx="26" formatCode="0.00">
                  <c:v>0.10294117647058823</c:v>
                </c:pt>
                <c:pt idx="27" formatCode="0.00">
                  <c:v>6.4705882352941183E-2</c:v>
                </c:pt>
                <c:pt idx="28" formatCode="0.00">
                  <c:v>8.0882352941176475E-2</c:v>
                </c:pt>
                <c:pt idx="29" formatCode="0.00">
                  <c:v>1.4705882352941176E-2</c:v>
                </c:pt>
                <c:pt idx="30" formatCode="0.00">
                  <c:v>4.11764705882353E-2</c:v>
                </c:pt>
                <c:pt idx="31" formatCode="0.00">
                  <c:v>8.0882352941176475E-2</c:v>
                </c:pt>
                <c:pt idx="32" formatCode="0.00">
                  <c:v>0.11764705882352941</c:v>
                </c:pt>
                <c:pt idx="33" formatCode="0.00">
                  <c:v>0.27647058823529413</c:v>
                </c:pt>
                <c:pt idx="34" formatCode="0.00">
                  <c:v>0.44117647058823528</c:v>
                </c:pt>
                <c:pt idx="35" formatCode="0.00">
                  <c:v>0.61029411764705876</c:v>
                </c:pt>
                <c:pt idx="36" formatCode="0.00">
                  <c:v>1.0411764705882354</c:v>
                </c:pt>
                <c:pt idx="37" formatCode="0.00">
                  <c:v>1.4779411764705883</c:v>
                </c:pt>
                <c:pt idx="38" formatCode="0.00">
                  <c:v>1.0647058823529414</c:v>
                </c:pt>
                <c:pt idx="39" formatCode="0.00">
                  <c:v>0.77205882352941169</c:v>
                </c:pt>
                <c:pt idx="40" formatCode="0.00">
                  <c:v>0.7720588235294118</c:v>
                </c:pt>
                <c:pt idx="41" formatCode="0.00">
                  <c:v>0.5</c:v>
                </c:pt>
                <c:pt idx="42" formatCode="0.00">
                  <c:v>0.29411764705882354</c:v>
                </c:pt>
                <c:pt idx="43" formatCode="0.00">
                  <c:v>0.32941176470588235</c:v>
                </c:pt>
                <c:pt idx="44" formatCode="0.00">
                  <c:v>0.27941176470588236</c:v>
                </c:pt>
                <c:pt idx="45" formatCode="0.00">
                  <c:v>0.15441176470588236</c:v>
                </c:pt>
                <c:pt idx="46" formatCode="0.00">
                  <c:v>8.8235294117647051E-2</c:v>
                </c:pt>
                <c:pt idx="47" formatCode="0.00">
                  <c:v>0.1372549019607843</c:v>
                </c:pt>
                <c:pt idx="48" formatCode="0.00">
                  <c:v>7.8E-2</c:v>
                </c:pt>
                <c:pt idx="49" formatCode="0.00">
                  <c:v>7.4999999999999997E-2</c:v>
                </c:pt>
                <c:pt idx="50" formatCode="0.00">
                  <c:v>3.5999999999999997E-2</c:v>
                </c:pt>
                <c:pt idx="51" formatCode="0.00">
                  <c:v>7.4999999999999997E-3</c:v>
                </c:pt>
                <c:pt idx="52" formatCode="0.00">
                  <c:v>0</c:v>
                </c:pt>
                <c:pt idx="53" formatCode="0.00">
                  <c:v>2.4E-2</c:v>
                </c:pt>
                <c:pt idx="54" formatCode="0.00">
                  <c:v>1.4999999999999999E-2</c:v>
                </c:pt>
                <c:pt idx="55" formatCode="0.00">
                  <c:v>2.4E-2</c:v>
                </c:pt>
                <c:pt idx="56" formatCode="0.00">
                  <c:v>7.4999999999999997E-3</c:v>
                </c:pt>
                <c:pt idx="57" formatCode="0.00">
                  <c:v>0.03</c:v>
                </c:pt>
                <c:pt idx="58" formatCode="0.00">
                  <c:v>6.0000000000000001E-3</c:v>
                </c:pt>
                <c:pt idx="59" formatCode="0.00">
                  <c:v>2.2499999999999999E-2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6.0000000000000001E-3</c:v>
                </c:pt>
                <c:pt idx="65" formatCode="0.00">
                  <c:v>2.2499999999999999E-2</c:v>
                </c:pt>
                <c:pt idx="66" formatCode="0.00">
                  <c:v>7.4999999999999997E-3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7.4999999999999997E-3</c:v>
                </c:pt>
                <c:pt idx="72" formatCode="0.00">
                  <c:v>0</c:v>
                </c:pt>
                <c:pt idx="73" formatCode="0.00">
                  <c:v>7.4999999999999997E-3</c:v>
                </c:pt>
                <c:pt idx="74" formatCode="0.00">
                  <c:v>7.4999999999999997E-3</c:v>
                </c:pt>
                <c:pt idx="75" formatCode="0.00">
                  <c:v>2.2499999999999999E-2</c:v>
                </c:pt>
                <c:pt idx="76" formatCode="0.00">
                  <c:v>6.0000000000000001E-3</c:v>
                </c:pt>
                <c:pt idx="77" formatCode="0.00">
                  <c:v>0.03</c:v>
                </c:pt>
                <c:pt idx="78" formatCode="0.00">
                  <c:v>0</c:v>
                </c:pt>
                <c:pt idx="79" formatCode="0.00">
                  <c:v>1.2E-2</c:v>
                </c:pt>
                <c:pt idx="80" formatCode="0.00">
                  <c:v>7.4999999999999997E-3</c:v>
                </c:pt>
                <c:pt idx="81" formatCode="0.00">
                  <c:v>0</c:v>
                </c:pt>
                <c:pt idx="82" formatCode="0.00">
                  <c:v>7.4999999999999997E-3</c:v>
                </c:pt>
                <c:pt idx="83" formatCode="0.00">
                  <c:v>7.4999999999999997E-3</c:v>
                </c:pt>
                <c:pt idx="84" formatCode="0.00">
                  <c:v>0</c:v>
                </c:pt>
                <c:pt idx="85" formatCode="0.00">
                  <c:v>2.2499999999999999E-2</c:v>
                </c:pt>
                <c:pt idx="86" formatCode="0.00">
                  <c:v>1.4999999999999999E-2</c:v>
                </c:pt>
                <c:pt idx="87" formatCode="0.00">
                  <c:v>1.4999999999999999E-2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5.2000000000000005E-2</c:v>
                </c:pt>
                <c:pt idx="91" formatCode="0.00">
                  <c:v>0</c:v>
                </c:pt>
                <c:pt idx="92" formatCode="0.00">
                  <c:v>1.4999999999999999E-2</c:v>
                </c:pt>
                <c:pt idx="93" formatCode="0.00">
                  <c:v>0</c:v>
                </c:pt>
                <c:pt idx="94" formatCode="0.00">
                  <c:v>7.4999999999999997E-3</c:v>
                </c:pt>
                <c:pt idx="95" formatCode="0.00">
                  <c:v>4.7500000000000001E-2</c:v>
                </c:pt>
                <c:pt idx="96" formatCode="0.00">
                  <c:v>1.7999999999999999E-2</c:v>
                </c:pt>
                <c:pt idx="97" formatCode="0.00">
                  <c:v>7.4999999999999997E-3</c:v>
                </c:pt>
                <c:pt idx="98" formatCode="0.00">
                  <c:v>1.4999999999999999E-2</c:v>
                </c:pt>
                <c:pt idx="99" formatCode="0.00">
                  <c:v>0</c:v>
                </c:pt>
                <c:pt idx="100" formatCode="0.00">
                  <c:v>7.4999999999999997E-3</c:v>
                </c:pt>
                <c:pt idx="101" formatCode="0.00">
                  <c:v>0</c:v>
                </c:pt>
                <c:pt idx="102" formatCode="0.00">
                  <c:v>6.0000000000000001E-3</c:v>
                </c:pt>
                <c:pt idx="103" formatCode="0.00">
                  <c:v>2.2499999999999999E-2</c:v>
                </c:pt>
                <c:pt idx="104" formatCode="0.00">
                  <c:v>2.4E-2</c:v>
                </c:pt>
                <c:pt idx="105" formatCode="0.00">
                  <c:v>0.22499999999999998</c:v>
                </c:pt>
                <c:pt idx="106" formatCode="0.00">
                  <c:v>0.29749999999999999</c:v>
                </c:pt>
                <c:pt idx="107" formatCode="0.00">
                  <c:v>0.28250000000000003</c:v>
                </c:pt>
                <c:pt idx="108" formatCode="0.00">
                  <c:v>0.32599999999999996</c:v>
                </c:pt>
                <c:pt idx="109" formatCode="0.00">
                  <c:v>0.32750000000000001</c:v>
                </c:pt>
                <c:pt idx="110" formatCode="0.00">
                  <c:v>0.58000000000000007</c:v>
                </c:pt>
                <c:pt idx="111" formatCode="0.00">
                  <c:v>0.43</c:v>
                </c:pt>
                <c:pt idx="112" formatCode="0.00">
                  <c:v>0.44999999999999996</c:v>
                </c:pt>
                <c:pt idx="113" formatCode="0.00">
                  <c:v>0.77400000000000002</c:v>
                </c:pt>
                <c:pt idx="114" formatCode="0.00">
                  <c:v>1.5</c:v>
                </c:pt>
                <c:pt idx="115" formatCode="0.00">
                  <c:v>1.54</c:v>
                </c:pt>
                <c:pt idx="116" formatCode="0.00">
                  <c:v>1.464</c:v>
                </c:pt>
                <c:pt idx="117" formatCode="0.00">
                  <c:v>0.91000000000000014</c:v>
                </c:pt>
                <c:pt idx="118" formatCode="0.00">
                  <c:v>0.52</c:v>
                </c:pt>
                <c:pt idx="119" formatCode="0.00">
                  <c:v>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8F-4A1F-87D7-A22EBF02B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7391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年次別!$V$2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年次別!$V$147:$V$266</c:f>
              <c:numCache>
                <c:formatCode>General</c:formatCode>
                <c:ptCount val="120"/>
                <c:pt idx="0">
                  <c:v>0.94249999999999989</c:v>
                </c:pt>
                <c:pt idx="1">
                  <c:v>0.38200000000000001</c:v>
                </c:pt>
                <c:pt idx="2">
                  <c:v>0.45250000000000001</c:v>
                </c:pt>
                <c:pt idx="3">
                  <c:v>0.34500000000000003</c:v>
                </c:pt>
                <c:pt idx="4">
                  <c:v>0.30999999999999994</c:v>
                </c:pt>
                <c:pt idx="5">
                  <c:v>0.52749999999999997</c:v>
                </c:pt>
                <c:pt idx="6">
                  <c:v>0.28250000000000003</c:v>
                </c:pt>
                <c:pt idx="7">
                  <c:v>0.16200000000000003</c:v>
                </c:pt>
                <c:pt idx="8">
                  <c:v>0.125</c:v>
                </c:pt>
                <c:pt idx="9">
                  <c:v>8.2000000000000003E-2</c:v>
                </c:pt>
                <c:pt idx="10">
                  <c:v>0.1525</c:v>
                </c:pt>
                <c:pt idx="11">
                  <c:v>8.5000000000000006E-2</c:v>
                </c:pt>
                <c:pt idx="12">
                  <c:v>9.1999999999999998E-2</c:v>
                </c:pt>
                <c:pt idx="13">
                  <c:v>7.0000000000000007E-2</c:v>
                </c:pt>
                <c:pt idx="14">
                  <c:v>7.0000000000000007E-2</c:v>
                </c:pt>
                <c:pt idx="15">
                  <c:v>7.5000000000000011E-2</c:v>
                </c:pt>
                <c:pt idx="16">
                  <c:v>8.4000000000000005E-2</c:v>
                </c:pt>
                <c:pt idx="17">
                  <c:v>9.7500000000000003E-2</c:v>
                </c:pt>
                <c:pt idx="18">
                  <c:v>8.7999999999999995E-2</c:v>
                </c:pt>
                <c:pt idx="19">
                  <c:v>5.7500000000000002E-2</c:v>
                </c:pt>
                <c:pt idx="20">
                  <c:v>5.5E-2</c:v>
                </c:pt>
                <c:pt idx="21">
                  <c:v>5.4000000000000006E-2</c:v>
                </c:pt>
                <c:pt idx="22">
                  <c:v>7.5000000000000011E-2</c:v>
                </c:pt>
                <c:pt idx="23">
                  <c:v>0.08</c:v>
                </c:pt>
                <c:pt idx="24" formatCode="0.00">
                  <c:v>7.5999999999999998E-2</c:v>
                </c:pt>
                <c:pt idx="25" formatCode="0.00">
                  <c:v>0.06</c:v>
                </c:pt>
                <c:pt idx="26" formatCode="0.00">
                  <c:v>6.5000000000000002E-2</c:v>
                </c:pt>
                <c:pt idx="27" formatCode="0.00">
                  <c:v>8.5999999999999993E-2</c:v>
                </c:pt>
                <c:pt idx="28" formatCode="0.00">
                  <c:v>0.20250000000000001</c:v>
                </c:pt>
                <c:pt idx="29" formatCode="0.00">
                  <c:v>0.3125</c:v>
                </c:pt>
                <c:pt idx="30" formatCode="0.00">
                  <c:v>0.29400000000000004</c:v>
                </c:pt>
                <c:pt idx="31" formatCode="0.00">
                  <c:v>0.26250000000000001</c:v>
                </c:pt>
                <c:pt idx="32" formatCode="0.00">
                  <c:v>0.30500000000000005</c:v>
                </c:pt>
                <c:pt idx="33" formatCode="0.00">
                  <c:v>0.42400000000000004</c:v>
                </c:pt>
                <c:pt idx="34" formatCode="0.00">
                  <c:v>0.6925</c:v>
                </c:pt>
                <c:pt idx="35" formatCode="0.00">
                  <c:v>0.86499999999999999</c:v>
                </c:pt>
                <c:pt idx="36" formatCode="0.00">
                  <c:v>0.77200000000000002</c:v>
                </c:pt>
                <c:pt idx="37" formatCode="0.00">
                  <c:v>0.55749999999999988</c:v>
                </c:pt>
                <c:pt idx="38" formatCode="0.00">
                  <c:v>0.54800000000000004</c:v>
                </c:pt>
                <c:pt idx="39" formatCode="0.00">
                  <c:v>0.60750000000000004</c:v>
                </c:pt>
                <c:pt idx="40" formatCode="0.00">
                  <c:v>0.77750000000000008</c:v>
                </c:pt>
                <c:pt idx="41" formatCode="0.00">
                  <c:v>0.82799999999999996</c:v>
                </c:pt>
                <c:pt idx="42" formatCode="0.00">
                  <c:v>0.86250000000000004</c:v>
                </c:pt>
                <c:pt idx="43" formatCode="0.00">
                  <c:v>0.60199999999999998</c:v>
                </c:pt>
                <c:pt idx="44" formatCode="0.00">
                  <c:v>0.58250000000000002</c:v>
                </c:pt>
                <c:pt idx="45" formatCode="0.00">
                  <c:v>0.53500000000000003</c:v>
                </c:pt>
                <c:pt idx="46" formatCode="0.00">
                  <c:v>0.56799999999999995</c:v>
                </c:pt>
                <c:pt idx="47" formatCode="0.00">
                  <c:v>0.60666666666666658</c:v>
                </c:pt>
                <c:pt idx="48" formatCode="0.00">
                  <c:v>0.46200000000000002</c:v>
                </c:pt>
                <c:pt idx="49" formatCode="0.00">
                  <c:v>0.315</c:v>
                </c:pt>
                <c:pt idx="50" formatCode="0.00">
                  <c:v>0.22199999999999998</c:v>
                </c:pt>
                <c:pt idx="51" formatCode="0.00">
                  <c:v>0.11250000000000002</c:v>
                </c:pt>
                <c:pt idx="52" formatCode="0.00">
                  <c:v>0.05</c:v>
                </c:pt>
                <c:pt idx="53" formatCode="0.00">
                  <c:v>2.4E-2</c:v>
                </c:pt>
                <c:pt idx="54" formatCode="0.00">
                  <c:v>0.02</c:v>
                </c:pt>
                <c:pt idx="55" formatCode="0.00">
                  <c:v>1.2E-2</c:v>
                </c:pt>
                <c:pt idx="56" formatCode="0.00">
                  <c:v>1.2500000000000001E-2</c:v>
                </c:pt>
                <c:pt idx="57" formatCode="0.00">
                  <c:v>1.5000000000000001E-2</c:v>
                </c:pt>
                <c:pt idx="58" formatCode="0.00">
                  <c:v>0.01</c:v>
                </c:pt>
                <c:pt idx="59" formatCode="0.00">
                  <c:v>1.2500000000000001E-2</c:v>
                </c:pt>
                <c:pt idx="60" formatCode="0.00">
                  <c:v>1.2500000000000001E-2</c:v>
                </c:pt>
                <c:pt idx="61" formatCode="0.00">
                  <c:v>1.5000000000000001E-2</c:v>
                </c:pt>
                <c:pt idx="62" formatCode="0.00">
                  <c:v>1.6E-2</c:v>
                </c:pt>
                <c:pt idx="63" formatCode="0.00">
                  <c:v>0.02</c:v>
                </c:pt>
                <c:pt idx="64" formatCode="0.00">
                  <c:v>0.02</c:v>
                </c:pt>
                <c:pt idx="65" formatCode="0.00">
                  <c:v>1.2500000000000001E-2</c:v>
                </c:pt>
                <c:pt idx="66" formatCode="0.00">
                  <c:v>0.01</c:v>
                </c:pt>
                <c:pt idx="67" formatCode="0.00">
                  <c:v>0.01</c:v>
                </c:pt>
                <c:pt idx="68" formatCode="0.00">
                  <c:v>0.01</c:v>
                </c:pt>
                <c:pt idx="69" formatCode="0.00">
                  <c:v>1.2500000000000001E-2</c:v>
                </c:pt>
                <c:pt idx="70" formatCode="0.00">
                  <c:v>0.01</c:v>
                </c:pt>
                <c:pt idx="71" formatCode="0.00">
                  <c:v>0.01</c:v>
                </c:pt>
                <c:pt idx="72" formatCode="0.00">
                  <c:v>1.2E-2</c:v>
                </c:pt>
                <c:pt idx="73" formatCode="0.00">
                  <c:v>1.2500000000000001E-2</c:v>
                </c:pt>
                <c:pt idx="74" formatCode="0.00">
                  <c:v>1.2500000000000001E-2</c:v>
                </c:pt>
                <c:pt idx="75" formatCode="0.00">
                  <c:v>0.01</c:v>
                </c:pt>
                <c:pt idx="76" formatCode="0.00">
                  <c:v>0.01</c:v>
                </c:pt>
                <c:pt idx="77" formatCode="0.00">
                  <c:v>1.2500000000000001E-2</c:v>
                </c:pt>
                <c:pt idx="78" formatCode="0.00">
                  <c:v>1.2500000000000001E-2</c:v>
                </c:pt>
                <c:pt idx="79" formatCode="0.00">
                  <c:v>0.01</c:v>
                </c:pt>
                <c:pt idx="80" formatCode="0.00">
                  <c:v>1.5000000000000001E-2</c:v>
                </c:pt>
                <c:pt idx="81" formatCode="0.00">
                  <c:v>1.2E-2</c:v>
                </c:pt>
                <c:pt idx="82" formatCode="0.00">
                  <c:v>0.01</c:v>
                </c:pt>
                <c:pt idx="83" formatCode="0.00">
                  <c:v>0.01</c:v>
                </c:pt>
                <c:pt idx="84" formatCode="0.00">
                  <c:v>0.01</c:v>
                </c:pt>
                <c:pt idx="85" formatCode="0.00">
                  <c:v>0.01</c:v>
                </c:pt>
                <c:pt idx="86" formatCode="0.00">
                  <c:v>0.01</c:v>
                </c:pt>
                <c:pt idx="87" formatCode="0.00">
                  <c:v>0.01</c:v>
                </c:pt>
                <c:pt idx="88" formatCode="0.00">
                  <c:v>1.4000000000000002E-2</c:v>
                </c:pt>
                <c:pt idx="89" formatCode="0.00">
                  <c:v>2.5000000000000001E-2</c:v>
                </c:pt>
                <c:pt idx="90" formatCode="0.00">
                  <c:v>1.7999999999999999E-2</c:v>
                </c:pt>
                <c:pt idx="91" formatCode="0.00">
                  <c:v>1.2500000000000001E-2</c:v>
                </c:pt>
                <c:pt idx="92" formatCode="0.00">
                  <c:v>0.02</c:v>
                </c:pt>
                <c:pt idx="93" formatCode="0.00">
                  <c:v>1.3999999999999999E-2</c:v>
                </c:pt>
                <c:pt idx="94" formatCode="0.00">
                  <c:v>0.01</c:v>
                </c:pt>
                <c:pt idx="95" formatCode="0.00">
                  <c:v>0.01</c:v>
                </c:pt>
                <c:pt idx="96" formatCode="0.00">
                  <c:v>1.8000000000000002E-2</c:v>
                </c:pt>
                <c:pt idx="97" formatCode="0.00">
                  <c:v>0.02</c:v>
                </c:pt>
                <c:pt idx="98" formatCode="0.00">
                  <c:v>2.2499999999999999E-2</c:v>
                </c:pt>
                <c:pt idx="99" formatCode="0.00">
                  <c:v>0.03</c:v>
                </c:pt>
                <c:pt idx="100" formatCode="0.00">
                  <c:v>4.7500000000000001E-2</c:v>
                </c:pt>
                <c:pt idx="101" formatCode="0.00">
                  <c:v>0.09</c:v>
                </c:pt>
                <c:pt idx="102" formatCode="0.00">
                  <c:v>0.10600000000000001</c:v>
                </c:pt>
                <c:pt idx="103" formatCode="0.00">
                  <c:v>0.13</c:v>
                </c:pt>
                <c:pt idx="104" formatCode="0.00">
                  <c:v>0.20400000000000001</c:v>
                </c:pt>
                <c:pt idx="105" formatCode="0.00">
                  <c:v>0.32000000000000006</c:v>
                </c:pt>
                <c:pt idx="106" formatCode="0.00">
                  <c:v>0.58000000000000007</c:v>
                </c:pt>
                <c:pt idx="107" formatCode="0.00">
                  <c:v>0.91999999999999993</c:v>
                </c:pt>
                <c:pt idx="108" formatCode="0.00">
                  <c:v>0.78800000000000003</c:v>
                </c:pt>
                <c:pt idx="109" formatCode="0.00">
                  <c:v>0.59</c:v>
                </c:pt>
                <c:pt idx="110" formatCode="0.00">
                  <c:v>0.7</c:v>
                </c:pt>
                <c:pt idx="111" formatCode="0.00">
                  <c:v>1.21</c:v>
                </c:pt>
                <c:pt idx="112" formatCode="0.00">
                  <c:v>1.7574999999999998</c:v>
                </c:pt>
                <c:pt idx="113" formatCode="0.00">
                  <c:v>2.258</c:v>
                </c:pt>
                <c:pt idx="114" formatCode="0.00">
                  <c:v>1.9925000000000002</c:v>
                </c:pt>
                <c:pt idx="115" formatCode="0.00">
                  <c:v>1.8324999999999996</c:v>
                </c:pt>
                <c:pt idx="116" formatCode="0.00">
                  <c:v>1.44</c:v>
                </c:pt>
                <c:pt idx="117" formatCode="0.00">
                  <c:v>0.94000000000000006</c:v>
                </c:pt>
                <c:pt idx="118" formatCode="0.00">
                  <c:v>0.63249999999999995</c:v>
                </c:pt>
                <c:pt idx="119" formatCode="0.00">
                  <c:v>0.1525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8F-4A1F-87D7-A22EBF02B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73912"/>
        <c:axId val="1"/>
      </c:lineChart>
      <c:catAx>
        <c:axId val="650273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2403908455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3912"/>
        <c:crosses val="autoZero"/>
        <c:crossBetween val="between"/>
        <c:majorUnit val="0.5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7432981975534831"/>
          <c:y val="0.20058567843409944"/>
          <c:w val="0.12624998977931501"/>
          <c:h val="0.140173008920508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3.46463056843633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30827787254831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令和7年各保健所毎集計!$C$131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令和7年各保健所毎集計!$N$131:$BM$131</c:f>
              <c:numCache>
                <c:formatCode>0.00_);[Red]\(0.00\)</c:formatCode>
                <c:ptCount val="52"/>
                <c:pt idx="0">
                  <c:v>0.03</c:v>
                </c:pt>
                <c:pt idx="1">
                  <c:v>0.34</c:v>
                </c:pt>
                <c:pt idx="2">
                  <c:v>0.38</c:v>
                </c:pt>
                <c:pt idx="3">
                  <c:v>0.5</c:v>
                </c:pt>
                <c:pt idx="4">
                  <c:v>0.38</c:v>
                </c:pt>
                <c:pt idx="5">
                  <c:v>0.34</c:v>
                </c:pt>
                <c:pt idx="6">
                  <c:v>0.25</c:v>
                </c:pt>
                <c:pt idx="7">
                  <c:v>0.34</c:v>
                </c:pt>
                <c:pt idx="8">
                  <c:v>0.38</c:v>
                </c:pt>
                <c:pt idx="9">
                  <c:v>0.81</c:v>
                </c:pt>
                <c:pt idx="10">
                  <c:v>0.81</c:v>
                </c:pt>
                <c:pt idx="11">
                  <c:v>0.34</c:v>
                </c:pt>
                <c:pt idx="12">
                  <c:v>0.81</c:v>
                </c:pt>
                <c:pt idx="13">
                  <c:v>0.13</c:v>
                </c:pt>
                <c:pt idx="14">
                  <c:v>0.44</c:v>
                </c:pt>
                <c:pt idx="15">
                  <c:v>0.28000000000000003</c:v>
                </c:pt>
                <c:pt idx="16">
                  <c:v>0.68</c:v>
                </c:pt>
                <c:pt idx="17">
                  <c:v>0.32</c:v>
                </c:pt>
                <c:pt idx="18">
                  <c:v>0.36</c:v>
                </c:pt>
                <c:pt idx="19">
                  <c:v>0.56000000000000005</c:v>
                </c:pt>
                <c:pt idx="20">
                  <c:v>0.48</c:v>
                </c:pt>
                <c:pt idx="21">
                  <c:v>0.4</c:v>
                </c:pt>
                <c:pt idx="22">
                  <c:v>0.79</c:v>
                </c:pt>
                <c:pt idx="23">
                  <c:v>0.96</c:v>
                </c:pt>
                <c:pt idx="24">
                  <c:v>0.8</c:v>
                </c:pt>
                <c:pt idx="25">
                  <c:v>0.52</c:v>
                </c:pt>
                <c:pt idx="26">
                  <c:v>0.8</c:v>
                </c:pt>
                <c:pt idx="27">
                  <c:v>0.88</c:v>
                </c:pt>
                <c:pt idx="28">
                  <c:v>1.2</c:v>
                </c:pt>
                <c:pt idx="29" formatCode="#,##0.00_ ">
                  <c:v>2.08</c:v>
                </c:pt>
                <c:pt idx="30">
                  <c:v>1.84</c:v>
                </c:pt>
                <c:pt idx="31">
                  <c:v>2</c:v>
                </c:pt>
                <c:pt idx="32">
                  <c:v>1.1599999999999999</c:v>
                </c:pt>
                <c:pt idx="33">
                  <c:v>1.56</c:v>
                </c:pt>
                <c:pt idx="34">
                  <c:v>1.44</c:v>
                </c:pt>
                <c:pt idx="35">
                  <c:v>1.52</c:v>
                </c:pt>
                <c:pt idx="36">
                  <c:v>1.72</c:v>
                </c:pt>
                <c:pt idx="37">
                  <c:v>1.52</c:v>
                </c:pt>
                <c:pt idx="38">
                  <c:v>1.68</c:v>
                </c:pt>
                <c:pt idx="39">
                  <c:v>0.88</c:v>
                </c:pt>
                <c:pt idx="40">
                  <c:v>1.04</c:v>
                </c:pt>
                <c:pt idx="41" formatCode="#,##0.00_ ">
                  <c:v>1.36</c:v>
                </c:pt>
                <c:pt idx="42">
                  <c:v>0.56000000000000005</c:v>
                </c:pt>
                <c:pt idx="43">
                  <c:v>0.68</c:v>
                </c:pt>
                <c:pt idx="44">
                  <c:v>0.68</c:v>
                </c:pt>
                <c:pt idx="45">
                  <c:v>0.6</c:v>
                </c:pt>
                <c:pt idx="46">
                  <c:v>0.44</c:v>
                </c:pt>
                <c:pt idx="47">
                  <c:v>0.36</c:v>
                </c:pt>
                <c:pt idx="48">
                  <c:v>0.36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41-4B53-9788-5C6026526218}"/>
            </c:ext>
          </c:extLst>
        </c:ser>
        <c:ser>
          <c:idx val="1"/>
          <c:order val="1"/>
          <c:tx>
            <c:strRef>
              <c:f>令和7年各保健所毎集計!$C$132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令和7年各保健所毎集計!$N$132:$BM$132</c:f>
              <c:numCache>
                <c:formatCode>0.00_);[Red]\(0.00\)</c:formatCode>
                <c:ptCount val="52"/>
                <c:pt idx="0">
                  <c:v>0.16</c:v>
                </c:pt>
                <c:pt idx="1">
                  <c:v>0.94</c:v>
                </c:pt>
                <c:pt idx="2">
                  <c:v>0.95</c:v>
                </c:pt>
                <c:pt idx="3">
                  <c:v>0.98</c:v>
                </c:pt>
                <c:pt idx="4">
                  <c:v>0.91</c:v>
                </c:pt>
                <c:pt idx="5">
                  <c:v>0.67</c:v>
                </c:pt>
                <c:pt idx="6">
                  <c:v>0.56000000000000005</c:v>
                </c:pt>
                <c:pt idx="7">
                  <c:v>0.56000000000000005</c:v>
                </c:pt>
                <c:pt idx="8">
                  <c:v>0.56999999999999995</c:v>
                </c:pt>
                <c:pt idx="9">
                  <c:v>0.56999999999999995</c:v>
                </c:pt>
                <c:pt idx="10">
                  <c:v>0.81</c:v>
                </c:pt>
                <c:pt idx="11">
                  <c:v>0.67</c:v>
                </c:pt>
                <c:pt idx="12">
                  <c:v>0.82</c:v>
                </c:pt>
                <c:pt idx="13">
                  <c:v>0.63</c:v>
                </c:pt>
                <c:pt idx="14">
                  <c:v>1.1299999999999999</c:v>
                </c:pt>
                <c:pt idx="15">
                  <c:v>1.25</c:v>
                </c:pt>
                <c:pt idx="16">
                  <c:v>1.3</c:v>
                </c:pt>
                <c:pt idx="17">
                  <c:v>1.1599999999999999</c:v>
                </c:pt>
                <c:pt idx="18">
                  <c:v>1.1399999999999999</c:v>
                </c:pt>
                <c:pt idx="19">
                  <c:v>2.0499999999999998</c:v>
                </c:pt>
                <c:pt idx="20">
                  <c:v>1.97</c:v>
                </c:pt>
                <c:pt idx="21">
                  <c:v>1.87</c:v>
                </c:pt>
                <c:pt idx="22">
                  <c:v>2.2799999999999998</c:v>
                </c:pt>
                <c:pt idx="23">
                  <c:v>2.0299999999999998</c:v>
                </c:pt>
                <c:pt idx="24">
                  <c:v>2.5299999999999998</c:v>
                </c:pt>
                <c:pt idx="25">
                  <c:v>2.13</c:v>
                </c:pt>
                <c:pt idx="26">
                  <c:v>2.3199999999999998</c:v>
                </c:pt>
                <c:pt idx="27">
                  <c:v>2.06</c:v>
                </c:pt>
                <c:pt idx="28">
                  <c:v>2.08</c:v>
                </c:pt>
                <c:pt idx="29" formatCode="#,##0.00_ ">
                  <c:v>1.88</c:v>
                </c:pt>
                <c:pt idx="30">
                  <c:v>1.95</c:v>
                </c:pt>
                <c:pt idx="31">
                  <c:v>2.0699999999999998</c:v>
                </c:pt>
                <c:pt idx="32">
                  <c:v>1.1599999999999999</c:v>
                </c:pt>
                <c:pt idx="33">
                  <c:v>2.0699999999999998</c:v>
                </c:pt>
                <c:pt idx="34">
                  <c:v>2.0299999999999998</c:v>
                </c:pt>
                <c:pt idx="35">
                  <c:v>1.84</c:v>
                </c:pt>
                <c:pt idx="36">
                  <c:v>1.68</c:v>
                </c:pt>
                <c:pt idx="37">
                  <c:v>1.23</c:v>
                </c:pt>
                <c:pt idx="38">
                  <c:v>1.22</c:v>
                </c:pt>
                <c:pt idx="39">
                  <c:v>1.23</c:v>
                </c:pt>
                <c:pt idx="40">
                  <c:v>1.25</c:v>
                </c:pt>
                <c:pt idx="41" formatCode="#,##0.00_ ">
                  <c:v>0.95</c:v>
                </c:pt>
                <c:pt idx="42">
                  <c:v>0.75</c:v>
                </c:pt>
                <c:pt idx="43">
                  <c:v>0.81</c:v>
                </c:pt>
                <c:pt idx="44">
                  <c:v>0.66</c:v>
                </c:pt>
                <c:pt idx="45">
                  <c:v>0.65</c:v>
                </c:pt>
                <c:pt idx="46">
                  <c:v>0.65</c:v>
                </c:pt>
                <c:pt idx="47">
                  <c:v>0.56999999999999995</c:v>
                </c:pt>
                <c:pt idx="48">
                  <c:v>0.61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41-4B53-9788-5C6026526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2096"/>
        <c:axId val="1"/>
      </c:lineChart>
      <c:catAx>
        <c:axId val="6502420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63793517695394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91261756218148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2096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877067110670835"/>
          <c:y val="0.20866214982680667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201993775253509"/>
          <c:y val="3.8877174354517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534772541220136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令和7年各保健所毎集計!$C$125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令和7年各保健所毎集計!$N$125:$BM$125</c:f>
              <c:numCache>
                <c:formatCode>0.00_);[Red]\(0.00\)</c:formatCode>
                <c:ptCount val="52"/>
                <c:pt idx="0">
                  <c:v>0</c:v>
                </c:pt>
                <c:pt idx="1">
                  <c:v>1.67</c:v>
                </c:pt>
                <c:pt idx="2">
                  <c:v>0.67</c:v>
                </c:pt>
                <c:pt idx="3">
                  <c:v>1</c:v>
                </c:pt>
                <c:pt idx="4">
                  <c:v>0.67</c:v>
                </c:pt>
                <c:pt idx="5">
                  <c:v>0.33</c:v>
                </c:pt>
                <c:pt idx="6">
                  <c:v>0.67</c:v>
                </c:pt>
                <c:pt idx="7">
                  <c:v>0.33</c:v>
                </c:pt>
                <c:pt idx="8">
                  <c:v>0.33</c:v>
                </c:pt>
                <c:pt idx="9">
                  <c:v>0.67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0.33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0.33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0.33</c:v>
                </c:pt>
                <c:pt idx="44">
                  <c:v>0.33</c:v>
                </c:pt>
                <c:pt idx="45">
                  <c:v>0.33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E3-48F2-B48D-68A878EBFE21}"/>
            </c:ext>
          </c:extLst>
        </c:ser>
        <c:ser>
          <c:idx val="1"/>
          <c:order val="1"/>
          <c:tx>
            <c:strRef>
              <c:f>令和7年各保健所毎集計!$C$126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令和7年各保健所毎集計!$N$126:$BM$126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</c:v>
                </c:pt>
                <c:pt idx="2">
                  <c:v>0.5</c:v>
                </c:pt>
                <c:pt idx="3">
                  <c:v>0.4</c:v>
                </c:pt>
                <c:pt idx="4">
                  <c:v>0.8</c:v>
                </c:pt>
                <c:pt idx="5">
                  <c:v>0.3</c:v>
                </c:pt>
                <c:pt idx="6">
                  <c:v>0</c:v>
                </c:pt>
                <c:pt idx="7">
                  <c:v>0.1</c:v>
                </c:pt>
                <c:pt idx="8">
                  <c:v>0.5</c:v>
                </c:pt>
                <c:pt idx="9">
                  <c:v>1.3</c:v>
                </c:pt>
                <c:pt idx="10">
                  <c:v>1.6</c:v>
                </c:pt>
                <c:pt idx="11">
                  <c:v>0.5</c:v>
                </c:pt>
                <c:pt idx="12">
                  <c:v>0.8</c:v>
                </c:pt>
                <c:pt idx="13">
                  <c:v>0.2</c:v>
                </c:pt>
                <c:pt idx="14">
                  <c:v>0.86</c:v>
                </c:pt>
                <c:pt idx="15">
                  <c:v>0.43</c:v>
                </c:pt>
                <c:pt idx="16">
                  <c:v>0.28999999999999998</c:v>
                </c:pt>
                <c:pt idx="17">
                  <c:v>0.71</c:v>
                </c:pt>
                <c:pt idx="18">
                  <c:v>0.43</c:v>
                </c:pt>
                <c:pt idx="19">
                  <c:v>0.86</c:v>
                </c:pt>
                <c:pt idx="20">
                  <c:v>0.71</c:v>
                </c:pt>
                <c:pt idx="21">
                  <c:v>0.56999999999999995</c:v>
                </c:pt>
                <c:pt idx="22">
                  <c:v>1</c:v>
                </c:pt>
                <c:pt idx="23">
                  <c:v>1.1399999999999999</c:v>
                </c:pt>
                <c:pt idx="24">
                  <c:v>2.14</c:v>
                </c:pt>
                <c:pt idx="25">
                  <c:v>1</c:v>
                </c:pt>
                <c:pt idx="26">
                  <c:v>1.71</c:v>
                </c:pt>
                <c:pt idx="27">
                  <c:v>2.29</c:v>
                </c:pt>
                <c:pt idx="28">
                  <c:v>1.71</c:v>
                </c:pt>
                <c:pt idx="29" formatCode="#,##0.00_ ">
                  <c:v>2.86</c:v>
                </c:pt>
                <c:pt idx="30">
                  <c:v>5</c:v>
                </c:pt>
                <c:pt idx="31">
                  <c:v>5</c:v>
                </c:pt>
                <c:pt idx="32">
                  <c:v>2.4300000000000002</c:v>
                </c:pt>
                <c:pt idx="33">
                  <c:v>2.86</c:v>
                </c:pt>
                <c:pt idx="34">
                  <c:v>3.29</c:v>
                </c:pt>
                <c:pt idx="35">
                  <c:v>3</c:v>
                </c:pt>
                <c:pt idx="36">
                  <c:v>2</c:v>
                </c:pt>
                <c:pt idx="37">
                  <c:v>2.14</c:v>
                </c:pt>
                <c:pt idx="38">
                  <c:v>1.43</c:v>
                </c:pt>
                <c:pt idx="39">
                  <c:v>1</c:v>
                </c:pt>
                <c:pt idx="40">
                  <c:v>1.71</c:v>
                </c:pt>
                <c:pt idx="41" formatCode="#,##0.00_ ">
                  <c:v>1.1399999999999999</c:v>
                </c:pt>
                <c:pt idx="42">
                  <c:v>0.56999999999999995</c:v>
                </c:pt>
                <c:pt idx="43">
                  <c:v>0.14000000000000001</c:v>
                </c:pt>
                <c:pt idx="44">
                  <c:v>0.56999999999999995</c:v>
                </c:pt>
                <c:pt idx="45">
                  <c:v>0.56999999999999995</c:v>
                </c:pt>
                <c:pt idx="46">
                  <c:v>0.43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E3-48F2-B48D-68A878EBFE21}"/>
            </c:ext>
          </c:extLst>
        </c:ser>
        <c:ser>
          <c:idx val="2"/>
          <c:order val="2"/>
          <c:tx>
            <c:strRef>
              <c:f>令和7年各保健所毎集計!$C$127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令和7年各保健所毎集計!$N$127:$BM$127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0.43</c:v>
                </c:pt>
                <c:pt idx="4">
                  <c:v>0</c:v>
                </c:pt>
                <c:pt idx="5">
                  <c:v>0.14000000000000001</c:v>
                </c:pt>
                <c:pt idx="6">
                  <c:v>0.56999999999999995</c:v>
                </c:pt>
                <c:pt idx="7">
                  <c:v>0.14000000000000001</c:v>
                </c:pt>
                <c:pt idx="8">
                  <c:v>0.71</c:v>
                </c:pt>
                <c:pt idx="9">
                  <c:v>1</c:v>
                </c:pt>
                <c:pt idx="10">
                  <c:v>0.71</c:v>
                </c:pt>
                <c:pt idx="11">
                  <c:v>0.14000000000000001</c:v>
                </c:pt>
                <c:pt idx="12">
                  <c:v>1.57</c:v>
                </c:pt>
                <c:pt idx="13">
                  <c:v>0</c:v>
                </c:pt>
                <c:pt idx="14">
                  <c:v>0.17</c:v>
                </c:pt>
                <c:pt idx="15">
                  <c:v>0.33</c:v>
                </c:pt>
                <c:pt idx="16">
                  <c:v>1.17</c:v>
                </c:pt>
                <c:pt idx="17">
                  <c:v>0.17</c:v>
                </c:pt>
                <c:pt idx="18">
                  <c:v>0.67</c:v>
                </c:pt>
                <c:pt idx="19">
                  <c:v>0.17</c:v>
                </c:pt>
                <c:pt idx="20">
                  <c:v>0.5</c:v>
                </c:pt>
                <c:pt idx="21">
                  <c:v>0.33</c:v>
                </c:pt>
                <c:pt idx="22">
                  <c:v>0.83</c:v>
                </c:pt>
                <c:pt idx="23">
                  <c:v>1.33</c:v>
                </c:pt>
                <c:pt idx="24">
                  <c:v>0.5</c:v>
                </c:pt>
                <c:pt idx="25">
                  <c:v>0.67</c:v>
                </c:pt>
                <c:pt idx="26">
                  <c:v>0.83</c:v>
                </c:pt>
                <c:pt idx="27">
                  <c:v>0.67</c:v>
                </c:pt>
                <c:pt idx="28">
                  <c:v>1.83</c:v>
                </c:pt>
                <c:pt idx="29" formatCode="#,##0.00_ ">
                  <c:v>1.33</c:v>
                </c:pt>
                <c:pt idx="30">
                  <c:v>1</c:v>
                </c:pt>
                <c:pt idx="31">
                  <c:v>1</c:v>
                </c:pt>
                <c:pt idx="32">
                  <c:v>1.33</c:v>
                </c:pt>
                <c:pt idx="33">
                  <c:v>1.33</c:v>
                </c:pt>
                <c:pt idx="34">
                  <c:v>1.33</c:v>
                </c:pt>
                <c:pt idx="35">
                  <c:v>1.33</c:v>
                </c:pt>
                <c:pt idx="36">
                  <c:v>2</c:v>
                </c:pt>
                <c:pt idx="37">
                  <c:v>1</c:v>
                </c:pt>
                <c:pt idx="38">
                  <c:v>2.33</c:v>
                </c:pt>
                <c:pt idx="39">
                  <c:v>1.33</c:v>
                </c:pt>
                <c:pt idx="40">
                  <c:v>0.67</c:v>
                </c:pt>
                <c:pt idx="41" formatCode="#,##0.00_ ">
                  <c:v>1.83</c:v>
                </c:pt>
                <c:pt idx="42">
                  <c:v>1.17</c:v>
                </c:pt>
                <c:pt idx="43">
                  <c:v>0.83</c:v>
                </c:pt>
                <c:pt idx="44">
                  <c:v>1.17</c:v>
                </c:pt>
                <c:pt idx="45">
                  <c:v>0.83</c:v>
                </c:pt>
                <c:pt idx="46">
                  <c:v>0.33</c:v>
                </c:pt>
                <c:pt idx="47">
                  <c:v>0</c:v>
                </c:pt>
                <c:pt idx="48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E3-48F2-B48D-68A878EBFE21}"/>
            </c:ext>
          </c:extLst>
        </c:ser>
        <c:ser>
          <c:idx val="3"/>
          <c:order val="3"/>
          <c:tx>
            <c:strRef>
              <c:f>令和7年各保健所毎集計!$C$128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令和7年各保健所毎集計!$N$128:$BM$128</c:f>
              <c:numCache>
                <c:formatCode>0.00_);[Red]\(0.00\)</c:formatCode>
                <c:ptCount val="52"/>
                <c:pt idx="0">
                  <c:v>0.13</c:v>
                </c:pt>
                <c:pt idx="1">
                  <c:v>0.63</c:v>
                </c:pt>
                <c:pt idx="2">
                  <c:v>0.63</c:v>
                </c:pt>
                <c:pt idx="3">
                  <c:v>0.75</c:v>
                </c:pt>
                <c:pt idx="4">
                  <c:v>0.25</c:v>
                </c:pt>
                <c:pt idx="5">
                  <c:v>0.75</c:v>
                </c:pt>
                <c:pt idx="6">
                  <c:v>0.25</c:v>
                </c:pt>
                <c:pt idx="7">
                  <c:v>0.88</c:v>
                </c:pt>
                <c:pt idx="8">
                  <c:v>0.13</c:v>
                </c:pt>
                <c:pt idx="9">
                  <c:v>0.5</c:v>
                </c:pt>
                <c:pt idx="10">
                  <c:v>0.5</c:v>
                </c:pt>
                <c:pt idx="11">
                  <c:v>0.63</c:v>
                </c:pt>
                <c:pt idx="12">
                  <c:v>0.88</c:v>
                </c:pt>
                <c:pt idx="13">
                  <c:v>0.25</c:v>
                </c:pt>
                <c:pt idx="14">
                  <c:v>0.5</c:v>
                </c:pt>
                <c:pt idx="15">
                  <c:v>0.17</c:v>
                </c:pt>
                <c:pt idx="16">
                  <c:v>1</c:v>
                </c:pt>
                <c:pt idx="17">
                  <c:v>0.17</c:v>
                </c:pt>
                <c:pt idx="18">
                  <c:v>0.33</c:v>
                </c:pt>
                <c:pt idx="19">
                  <c:v>1.17</c:v>
                </c:pt>
                <c:pt idx="20">
                  <c:v>0.67</c:v>
                </c:pt>
                <c:pt idx="21">
                  <c:v>0.67</c:v>
                </c:pt>
                <c:pt idx="22">
                  <c:v>1.4</c:v>
                </c:pt>
                <c:pt idx="23">
                  <c:v>1.33</c:v>
                </c:pt>
                <c:pt idx="24">
                  <c:v>0.33</c:v>
                </c:pt>
                <c:pt idx="25">
                  <c:v>0.17</c:v>
                </c:pt>
                <c:pt idx="26">
                  <c:v>0.5</c:v>
                </c:pt>
                <c:pt idx="27">
                  <c:v>0.33</c:v>
                </c:pt>
                <c:pt idx="28">
                  <c:v>0.83</c:v>
                </c:pt>
                <c:pt idx="29" formatCode="#,##0.00_ ">
                  <c:v>1.17</c:v>
                </c:pt>
                <c:pt idx="30">
                  <c:v>0.83</c:v>
                </c:pt>
                <c:pt idx="31">
                  <c:v>0.67</c:v>
                </c:pt>
                <c:pt idx="32">
                  <c:v>0.17</c:v>
                </c:pt>
                <c:pt idx="33">
                  <c:v>1.17</c:v>
                </c:pt>
                <c:pt idx="34">
                  <c:v>0.5</c:v>
                </c:pt>
                <c:pt idx="35">
                  <c:v>0.5</c:v>
                </c:pt>
                <c:pt idx="36">
                  <c:v>2.17</c:v>
                </c:pt>
                <c:pt idx="37">
                  <c:v>1.17</c:v>
                </c:pt>
                <c:pt idx="38">
                  <c:v>1.33</c:v>
                </c:pt>
                <c:pt idx="39">
                  <c:v>1.17</c:v>
                </c:pt>
                <c:pt idx="40">
                  <c:v>1.5</c:v>
                </c:pt>
                <c:pt idx="41" formatCode="#,##0.00_ ">
                  <c:v>1</c:v>
                </c:pt>
                <c:pt idx="42">
                  <c:v>0.33</c:v>
                </c:pt>
                <c:pt idx="43">
                  <c:v>0.5</c:v>
                </c:pt>
                <c:pt idx="44">
                  <c:v>0.67</c:v>
                </c:pt>
                <c:pt idx="45">
                  <c:v>0.67</c:v>
                </c:pt>
                <c:pt idx="46">
                  <c:v>0.67</c:v>
                </c:pt>
                <c:pt idx="47">
                  <c:v>1</c:v>
                </c:pt>
                <c:pt idx="48">
                  <c:v>1.33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E3-48F2-B48D-68A878EBFE21}"/>
            </c:ext>
          </c:extLst>
        </c:ser>
        <c:ser>
          <c:idx val="4"/>
          <c:order val="4"/>
          <c:tx>
            <c:strRef>
              <c:f>令和7年各保健所毎集計!$C$129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令和7年各保健所毎集計!$N$129:$BM$129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E3-48F2-B48D-68A878EBFE21}"/>
            </c:ext>
          </c:extLst>
        </c:ser>
        <c:ser>
          <c:idx val="5"/>
          <c:order val="5"/>
          <c:tx>
            <c:strRef>
              <c:f>令和7年各保健所毎集計!$C$130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令和7年各保健所毎集計!$N$130:$BM$130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0</c:v>
                </c:pt>
                <c:pt idx="9">
                  <c:v>0</c:v>
                </c:pt>
                <c:pt idx="10">
                  <c:v>0.5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0.5</c:v>
                </c:pt>
                <c:pt idx="15">
                  <c:v>0.5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 formatCode="#,##0.00_ ">
                  <c:v>8.5</c:v>
                </c:pt>
                <c:pt idx="30">
                  <c:v>0</c:v>
                </c:pt>
                <c:pt idx="31">
                  <c:v>2.5</c:v>
                </c:pt>
                <c:pt idx="32">
                  <c:v>1.5</c:v>
                </c:pt>
                <c:pt idx="33">
                  <c:v>2</c:v>
                </c:pt>
                <c:pt idx="34">
                  <c:v>1</c:v>
                </c:pt>
                <c:pt idx="35">
                  <c:v>3</c:v>
                </c:pt>
                <c:pt idx="36">
                  <c:v>2</c:v>
                </c:pt>
                <c:pt idx="37">
                  <c:v>5</c:v>
                </c:pt>
                <c:pt idx="38">
                  <c:v>5</c:v>
                </c:pt>
                <c:pt idx="39">
                  <c:v>0</c:v>
                </c:pt>
                <c:pt idx="40">
                  <c:v>0.5</c:v>
                </c:pt>
                <c:pt idx="41" formatCode="#,##0.00_ ">
                  <c:v>4.5</c:v>
                </c:pt>
                <c:pt idx="42">
                  <c:v>0.5</c:v>
                </c:pt>
                <c:pt idx="43">
                  <c:v>3.5</c:v>
                </c:pt>
                <c:pt idx="44">
                  <c:v>0.5</c:v>
                </c:pt>
                <c:pt idx="45">
                  <c:v>0.5</c:v>
                </c:pt>
                <c:pt idx="46">
                  <c:v>1</c:v>
                </c:pt>
                <c:pt idx="47">
                  <c:v>1.5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E3-48F2-B48D-68A878EBF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6688"/>
        <c:axId val="1"/>
      </c:lineChart>
      <c:catAx>
        <c:axId val="650246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6456353906894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12448486263723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66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874235340103833"/>
          <c:y val="0.20877855005587317"/>
          <c:w val="0.16041667688735173"/>
          <c:h val="0.3334585866640087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2.7185620784743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22259875743380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令和7年各保健所毎集計!$N$13:$BM$13</c:f>
              <c:numCache>
                <c:formatCode>0.00_);[Red]\(0.00\)</c:formatCode>
                <c:ptCount val="52"/>
                <c:pt idx="0">
                  <c:v>22.8</c:v>
                </c:pt>
                <c:pt idx="1">
                  <c:v>23.4</c:v>
                </c:pt>
                <c:pt idx="2">
                  <c:v>25.6</c:v>
                </c:pt>
                <c:pt idx="3">
                  <c:v>13.2</c:v>
                </c:pt>
                <c:pt idx="4">
                  <c:v>8.6</c:v>
                </c:pt>
                <c:pt idx="5">
                  <c:v>5.4</c:v>
                </c:pt>
                <c:pt idx="6">
                  <c:v>4.2</c:v>
                </c:pt>
                <c:pt idx="7">
                  <c:v>1.4</c:v>
                </c:pt>
                <c:pt idx="8">
                  <c:v>0.8</c:v>
                </c:pt>
                <c:pt idx="9">
                  <c:v>2.6</c:v>
                </c:pt>
                <c:pt idx="10">
                  <c:v>2.2000000000000002</c:v>
                </c:pt>
                <c:pt idx="11">
                  <c:v>2</c:v>
                </c:pt>
                <c:pt idx="12">
                  <c:v>1.4</c:v>
                </c:pt>
                <c:pt idx="13">
                  <c:v>0.8</c:v>
                </c:pt>
                <c:pt idx="14">
                  <c:v>0.6</c:v>
                </c:pt>
                <c:pt idx="15">
                  <c:v>1</c:v>
                </c:pt>
                <c:pt idx="16">
                  <c:v>4.2</c:v>
                </c:pt>
                <c:pt idx="17">
                  <c:v>3.2</c:v>
                </c:pt>
                <c:pt idx="18">
                  <c:v>3.4</c:v>
                </c:pt>
                <c:pt idx="19">
                  <c:v>1.6</c:v>
                </c:pt>
                <c:pt idx="20">
                  <c:v>2</c:v>
                </c:pt>
                <c:pt idx="21">
                  <c:v>3.4</c:v>
                </c:pt>
                <c:pt idx="22">
                  <c:v>3</c:v>
                </c:pt>
                <c:pt idx="23">
                  <c:v>1.6</c:v>
                </c:pt>
                <c:pt idx="24">
                  <c:v>1.2</c:v>
                </c:pt>
                <c:pt idx="25">
                  <c:v>0.8</c:v>
                </c:pt>
                <c:pt idx="26">
                  <c:v>0.4</c:v>
                </c:pt>
                <c:pt idx="27">
                  <c:v>0</c:v>
                </c:pt>
                <c:pt idx="28">
                  <c:v>0.8</c:v>
                </c:pt>
                <c:pt idx="29" formatCode="#,##0.00_ ">
                  <c:v>1.4</c:v>
                </c:pt>
                <c:pt idx="30">
                  <c:v>3.2</c:v>
                </c:pt>
                <c:pt idx="31">
                  <c:v>0.8</c:v>
                </c:pt>
                <c:pt idx="32">
                  <c:v>1.6</c:v>
                </c:pt>
                <c:pt idx="33">
                  <c:v>1.2</c:v>
                </c:pt>
                <c:pt idx="34">
                  <c:v>1</c:v>
                </c:pt>
                <c:pt idx="35">
                  <c:v>2</c:v>
                </c:pt>
                <c:pt idx="36">
                  <c:v>2.6</c:v>
                </c:pt>
                <c:pt idx="37">
                  <c:v>4.2</c:v>
                </c:pt>
                <c:pt idx="38">
                  <c:v>3.6</c:v>
                </c:pt>
                <c:pt idx="39">
                  <c:v>6.4</c:v>
                </c:pt>
                <c:pt idx="40">
                  <c:v>9</c:v>
                </c:pt>
                <c:pt idx="41" formatCode="#,##0.00_ ">
                  <c:v>11.2</c:v>
                </c:pt>
                <c:pt idx="42">
                  <c:v>23</c:v>
                </c:pt>
                <c:pt idx="43">
                  <c:v>24</c:v>
                </c:pt>
                <c:pt idx="44">
                  <c:v>35.200000000000003</c:v>
                </c:pt>
                <c:pt idx="45">
                  <c:v>30</c:v>
                </c:pt>
                <c:pt idx="46">
                  <c:v>18</c:v>
                </c:pt>
                <c:pt idx="47">
                  <c:v>19.399999999999999</c:v>
                </c:pt>
                <c:pt idx="48">
                  <c:v>21.8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89-477C-AD80-CE2A7563641D}"/>
            </c:ext>
          </c:extLst>
        </c:ser>
        <c:ser>
          <c:idx val="1"/>
          <c:order val="1"/>
          <c:tx>
            <c:strRef>
              <c:f>令和7年各保健所毎集計!$C$14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令和7年各保健所毎集計!$N$14:$BM$14</c:f>
              <c:numCache>
                <c:formatCode>0.00_);[Red]\(0.00\)</c:formatCode>
                <c:ptCount val="52"/>
                <c:pt idx="0">
                  <c:v>14.33</c:v>
                </c:pt>
                <c:pt idx="1">
                  <c:v>31.11</c:v>
                </c:pt>
                <c:pt idx="2">
                  <c:v>31.39</c:v>
                </c:pt>
                <c:pt idx="3">
                  <c:v>22.11</c:v>
                </c:pt>
                <c:pt idx="4">
                  <c:v>14.61</c:v>
                </c:pt>
                <c:pt idx="5">
                  <c:v>15.94</c:v>
                </c:pt>
                <c:pt idx="6">
                  <c:v>14</c:v>
                </c:pt>
                <c:pt idx="7">
                  <c:v>12.44</c:v>
                </c:pt>
                <c:pt idx="8">
                  <c:v>9.33</c:v>
                </c:pt>
                <c:pt idx="9">
                  <c:v>7.33</c:v>
                </c:pt>
                <c:pt idx="10">
                  <c:v>6.67</c:v>
                </c:pt>
                <c:pt idx="11">
                  <c:v>4.22</c:v>
                </c:pt>
                <c:pt idx="12">
                  <c:v>5.89</c:v>
                </c:pt>
                <c:pt idx="13">
                  <c:v>4.33</c:v>
                </c:pt>
                <c:pt idx="14">
                  <c:v>3.69</c:v>
                </c:pt>
                <c:pt idx="15">
                  <c:v>3.15</c:v>
                </c:pt>
                <c:pt idx="16">
                  <c:v>4.08</c:v>
                </c:pt>
                <c:pt idx="17">
                  <c:v>3.15</c:v>
                </c:pt>
                <c:pt idx="18">
                  <c:v>4.2300000000000004</c:v>
                </c:pt>
                <c:pt idx="19">
                  <c:v>4.2300000000000004</c:v>
                </c:pt>
                <c:pt idx="20">
                  <c:v>1.69</c:v>
                </c:pt>
                <c:pt idx="21">
                  <c:v>2</c:v>
                </c:pt>
                <c:pt idx="22">
                  <c:v>1.85</c:v>
                </c:pt>
                <c:pt idx="23">
                  <c:v>1.69</c:v>
                </c:pt>
                <c:pt idx="24">
                  <c:v>3.46</c:v>
                </c:pt>
                <c:pt idx="25">
                  <c:v>5.31</c:v>
                </c:pt>
                <c:pt idx="26">
                  <c:v>5.54</c:v>
                </c:pt>
                <c:pt idx="27">
                  <c:v>3.69</c:v>
                </c:pt>
                <c:pt idx="28">
                  <c:v>2.46</c:v>
                </c:pt>
                <c:pt idx="29" formatCode="#,##0.00_ ">
                  <c:v>1.54</c:v>
                </c:pt>
                <c:pt idx="30">
                  <c:v>2.62</c:v>
                </c:pt>
                <c:pt idx="31">
                  <c:v>3.15</c:v>
                </c:pt>
                <c:pt idx="32">
                  <c:v>3</c:v>
                </c:pt>
                <c:pt idx="33">
                  <c:v>4.46</c:v>
                </c:pt>
                <c:pt idx="34">
                  <c:v>2.69</c:v>
                </c:pt>
                <c:pt idx="35">
                  <c:v>6.15</c:v>
                </c:pt>
                <c:pt idx="36">
                  <c:v>10.92</c:v>
                </c:pt>
                <c:pt idx="37">
                  <c:v>14.77</c:v>
                </c:pt>
                <c:pt idx="38">
                  <c:v>15.85</c:v>
                </c:pt>
                <c:pt idx="39">
                  <c:v>25.85</c:v>
                </c:pt>
                <c:pt idx="40">
                  <c:v>25</c:v>
                </c:pt>
                <c:pt idx="41" formatCode="#,##0.00_ ">
                  <c:v>18.62</c:v>
                </c:pt>
                <c:pt idx="42">
                  <c:v>20.77</c:v>
                </c:pt>
                <c:pt idx="43">
                  <c:v>22.69</c:v>
                </c:pt>
                <c:pt idx="44">
                  <c:v>19.149999999999999</c:v>
                </c:pt>
                <c:pt idx="45">
                  <c:v>19.079999999999998</c:v>
                </c:pt>
                <c:pt idx="46">
                  <c:v>21.31</c:v>
                </c:pt>
                <c:pt idx="47">
                  <c:v>21.15</c:v>
                </c:pt>
                <c:pt idx="48">
                  <c:v>19.62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89-477C-AD80-CE2A7563641D}"/>
            </c:ext>
          </c:extLst>
        </c:ser>
        <c:ser>
          <c:idx val="2"/>
          <c:order val="2"/>
          <c:tx>
            <c:strRef>
              <c:f>令和7年各保健所毎集計!$C$15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令和7年各保健所毎集計!$N$15:$BM$15</c:f>
              <c:numCache>
                <c:formatCode>0.00_);[Red]\(0.00\)</c:formatCode>
                <c:ptCount val="52"/>
                <c:pt idx="0">
                  <c:v>59.25</c:v>
                </c:pt>
                <c:pt idx="1">
                  <c:v>35.92</c:v>
                </c:pt>
                <c:pt idx="2">
                  <c:v>37.5</c:v>
                </c:pt>
                <c:pt idx="3">
                  <c:v>18.829999999999998</c:v>
                </c:pt>
                <c:pt idx="4">
                  <c:v>11.33</c:v>
                </c:pt>
                <c:pt idx="5">
                  <c:v>7.58</c:v>
                </c:pt>
                <c:pt idx="6">
                  <c:v>13.67</c:v>
                </c:pt>
                <c:pt idx="7">
                  <c:v>7.58</c:v>
                </c:pt>
                <c:pt idx="8">
                  <c:v>8.42</c:v>
                </c:pt>
                <c:pt idx="9">
                  <c:v>4.92</c:v>
                </c:pt>
                <c:pt idx="10">
                  <c:v>3.58</c:v>
                </c:pt>
                <c:pt idx="11">
                  <c:v>4.25</c:v>
                </c:pt>
                <c:pt idx="12">
                  <c:v>2.92</c:v>
                </c:pt>
                <c:pt idx="13">
                  <c:v>1.58</c:v>
                </c:pt>
                <c:pt idx="14">
                  <c:v>2.2999999999999998</c:v>
                </c:pt>
                <c:pt idx="15">
                  <c:v>2.2000000000000002</c:v>
                </c:pt>
                <c:pt idx="16">
                  <c:v>1.6</c:v>
                </c:pt>
                <c:pt idx="17">
                  <c:v>3.5</c:v>
                </c:pt>
                <c:pt idx="18">
                  <c:v>4.8</c:v>
                </c:pt>
                <c:pt idx="19">
                  <c:v>1.5</c:v>
                </c:pt>
                <c:pt idx="20">
                  <c:v>1.9</c:v>
                </c:pt>
                <c:pt idx="21">
                  <c:v>2.7</c:v>
                </c:pt>
                <c:pt idx="22">
                  <c:v>3.3</c:v>
                </c:pt>
                <c:pt idx="23">
                  <c:v>2.8</c:v>
                </c:pt>
                <c:pt idx="24">
                  <c:v>5.0999999999999996</c:v>
                </c:pt>
                <c:pt idx="25">
                  <c:v>5.6</c:v>
                </c:pt>
                <c:pt idx="26">
                  <c:v>6.4</c:v>
                </c:pt>
                <c:pt idx="27">
                  <c:v>7.5</c:v>
                </c:pt>
                <c:pt idx="28">
                  <c:v>3.3</c:v>
                </c:pt>
                <c:pt idx="29" formatCode="#,##0.00_ ">
                  <c:v>5.3</c:v>
                </c:pt>
                <c:pt idx="30">
                  <c:v>5.4</c:v>
                </c:pt>
                <c:pt idx="31">
                  <c:v>4.5999999999999996</c:v>
                </c:pt>
                <c:pt idx="32">
                  <c:v>4.0999999999999996</c:v>
                </c:pt>
                <c:pt idx="33">
                  <c:v>2.2000000000000002</c:v>
                </c:pt>
                <c:pt idx="34">
                  <c:v>1.9</c:v>
                </c:pt>
                <c:pt idx="35">
                  <c:v>1.7</c:v>
                </c:pt>
                <c:pt idx="36">
                  <c:v>2.6</c:v>
                </c:pt>
                <c:pt idx="37">
                  <c:v>4.4000000000000004</c:v>
                </c:pt>
                <c:pt idx="38">
                  <c:v>8.6</c:v>
                </c:pt>
                <c:pt idx="39">
                  <c:v>8.3000000000000007</c:v>
                </c:pt>
                <c:pt idx="40">
                  <c:v>11.4</c:v>
                </c:pt>
                <c:pt idx="41" formatCode="#,##0.00_ ">
                  <c:v>16.100000000000001</c:v>
                </c:pt>
                <c:pt idx="42">
                  <c:v>16.600000000000001</c:v>
                </c:pt>
                <c:pt idx="43">
                  <c:v>18.3</c:v>
                </c:pt>
                <c:pt idx="44">
                  <c:v>20.3</c:v>
                </c:pt>
                <c:pt idx="45">
                  <c:v>17.7</c:v>
                </c:pt>
                <c:pt idx="46">
                  <c:v>20.2</c:v>
                </c:pt>
                <c:pt idx="47">
                  <c:v>20.7</c:v>
                </c:pt>
                <c:pt idx="48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89-477C-AD80-CE2A7563641D}"/>
            </c:ext>
          </c:extLst>
        </c:ser>
        <c:ser>
          <c:idx val="3"/>
          <c:order val="3"/>
          <c:tx>
            <c:strRef>
              <c:f>令和7年各保健所毎集計!$C$16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令和7年各保健所毎集計!$N$16:$BM$16</c:f>
              <c:numCache>
                <c:formatCode>0.00_);[Red]\(0.00\)</c:formatCode>
                <c:ptCount val="52"/>
                <c:pt idx="0">
                  <c:v>53.5</c:v>
                </c:pt>
                <c:pt idx="1">
                  <c:v>38.43</c:v>
                </c:pt>
                <c:pt idx="2">
                  <c:v>42.64</c:v>
                </c:pt>
                <c:pt idx="3">
                  <c:v>21.43</c:v>
                </c:pt>
                <c:pt idx="4">
                  <c:v>18.64</c:v>
                </c:pt>
                <c:pt idx="5">
                  <c:v>15.14</c:v>
                </c:pt>
                <c:pt idx="6">
                  <c:v>13.79</c:v>
                </c:pt>
                <c:pt idx="7">
                  <c:v>10.57</c:v>
                </c:pt>
                <c:pt idx="8">
                  <c:v>10.64</c:v>
                </c:pt>
                <c:pt idx="9">
                  <c:v>7.64</c:v>
                </c:pt>
                <c:pt idx="10">
                  <c:v>7.14</c:v>
                </c:pt>
                <c:pt idx="11">
                  <c:v>6.86</c:v>
                </c:pt>
                <c:pt idx="12">
                  <c:v>4.6399999999999997</c:v>
                </c:pt>
                <c:pt idx="13">
                  <c:v>2.71</c:v>
                </c:pt>
                <c:pt idx="14">
                  <c:v>2.92</c:v>
                </c:pt>
                <c:pt idx="15">
                  <c:v>2.58</c:v>
                </c:pt>
                <c:pt idx="16">
                  <c:v>2.42</c:v>
                </c:pt>
                <c:pt idx="17">
                  <c:v>4.42</c:v>
                </c:pt>
                <c:pt idx="18">
                  <c:v>3.42</c:v>
                </c:pt>
                <c:pt idx="19">
                  <c:v>2.42</c:v>
                </c:pt>
                <c:pt idx="20">
                  <c:v>2.67</c:v>
                </c:pt>
                <c:pt idx="21">
                  <c:v>2.5</c:v>
                </c:pt>
                <c:pt idx="22">
                  <c:v>4.33</c:v>
                </c:pt>
                <c:pt idx="23">
                  <c:v>2.83</c:v>
                </c:pt>
                <c:pt idx="24">
                  <c:v>3</c:v>
                </c:pt>
                <c:pt idx="25">
                  <c:v>3.58</c:v>
                </c:pt>
                <c:pt idx="26">
                  <c:v>3</c:v>
                </c:pt>
                <c:pt idx="27">
                  <c:v>4.42</c:v>
                </c:pt>
                <c:pt idx="28">
                  <c:v>6.25</c:v>
                </c:pt>
                <c:pt idx="29" formatCode="#,##0.00_ ">
                  <c:v>6.83</c:v>
                </c:pt>
                <c:pt idx="30">
                  <c:v>5.92</c:v>
                </c:pt>
                <c:pt idx="31">
                  <c:v>7</c:v>
                </c:pt>
                <c:pt idx="32">
                  <c:v>6</c:v>
                </c:pt>
                <c:pt idx="33">
                  <c:v>3.08</c:v>
                </c:pt>
                <c:pt idx="34">
                  <c:v>3.08</c:v>
                </c:pt>
                <c:pt idx="35">
                  <c:v>1.75</c:v>
                </c:pt>
                <c:pt idx="36">
                  <c:v>2.75</c:v>
                </c:pt>
                <c:pt idx="37">
                  <c:v>4.08</c:v>
                </c:pt>
                <c:pt idx="38">
                  <c:v>5.33</c:v>
                </c:pt>
                <c:pt idx="39">
                  <c:v>6.75</c:v>
                </c:pt>
                <c:pt idx="40">
                  <c:v>10.25</c:v>
                </c:pt>
                <c:pt idx="41" formatCode="#,##0.00_ ">
                  <c:v>13.92</c:v>
                </c:pt>
                <c:pt idx="42">
                  <c:v>15.58</c:v>
                </c:pt>
                <c:pt idx="43">
                  <c:v>18.25</c:v>
                </c:pt>
                <c:pt idx="44">
                  <c:v>19</c:v>
                </c:pt>
                <c:pt idx="45">
                  <c:v>20.5</c:v>
                </c:pt>
                <c:pt idx="46">
                  <c:v>22.75</c:v>
                </c:pt>
                <c:pt idx="47">
                  <c:v>20.58</c:v>
                </c:pt>
                <c:pt idx="48">
                  <c:v>14.25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89-477C-AD80-CE2A7563641D}"/>
            </c:ext>
          </c:extLst>
        </c:ser>
        <c:ser>
          <c:idx val="4"/>
          <c:order val="4"/>
          <c:tx>
            <c:strRef>
              <c:f>令和7年各保健所毎集計!$C$17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令和7年各保健所毎集計!$N$17:$BM$17</c:f>
              <c:numCache>
                <c:formatCode>0.00_);[Red]\(0.00\)</c:formatCode>
                <c:ptCount val="52"/>
                <c:pt idx="0">
                  <c:v>30.25</c:v>
                </c:pt>
                <c:pt idx="1">
                  <c:v>35</c:v>
                </c:pt>
                <c:pt idx="2">
                  <c:v>15.5</c:v>
                </c:pt>
                <c:pt idx="3">
                  <c:v>9.75</c:v>
                </c:pt>
                <c:pt idx="4">
                  <c:v>5.5</c:v>
                </c:pt>
                <c:pt idx="5">
                  <c:v>5.5</c:v>
                </c:pt>
                <c:pt idx="6">
                  <c:v>4</c:v>
                </c:pt>
                <c:pt idx="7">
                  <c:v>2</c:v>
                </c:pt>
                <c:pt idx="8">
                  <c:v>0.25</c:v>
                </c:pt>
                <c:pt idx="9">
                  <c:v>0.25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1.5</c:v>
                </c:pt>
                <c:pt idx="14">
                  <c:v>1.5</c:v>
                </c:pt>
                <c:pt idx="15">
                  <c:v>0.5</c:v>
                </c:pt>
                <c:pt idx="16">
                  <c:v>0.5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0.5</c:v>
                </c:pt>
                <c:pt idx="23">
                  <c:v>0.5</c:v>
                </c:pt>
                <c:pt idx="24">
                  <c:v>3</c:v>
                </c:pt>
                <c:pt idx="25">
                  <c:v>6.5</c:v>
                </c:pt>
                <c:pt idx="26">
                  <c:v>4</c:v>
                </c:pt>
                <c:pt idx="27">
                  <c:v>3</c:v>
                </c:pt>
                <c:pt idx="28">
                  <c:v>1</c:v>
                </c:pt>
                <c:pt idx="29" formatCode="#,##0.00_ ">
                  <c:v>0.5</c:v>
                </c:pt>
                <c:pt idx="30">
                  <c:v>0</c:v>
                </c:pt>
                <c:pt idx="31">
                  <c:v>0.5</c:v>
                </c:pt>
                <c:pt idx="32">
                  <c:v>0</c:v>
                </c:pt>
                <c:pt idx="33">
                  <c:v>0</c:v>
                </c:pt>
                <c:pt idx="34">
                  <c:v>0.5</c:v>
                </c:pt>
                <c:pt idx="35">
                  <c:v>0</c:v>
                </c:pt>
                <c:pt idx="36">
                  <c:v>0.5</c:v>
                </c:pt>
                <c:pt idx="37">
                  <c:v>0</c:v>
                </c:pt>
                <c:pt idx="38">
                  <c:v>0.5</c:v>
                </c:pt>
                <c:pt idx="39">
                  <c:v>1</c:v>
                </c:pt>
                <c:pt idx="40">
                  <c:v>5</c:v>
                </c:pt>
                <c:pt idx="41" formatCode="#,##0.00_ ">
                  <c:v>3</c:v>
                </c:pt>
                <c:pt idx="42">
                  <c:v>19.5</c:v>
                </c:pt>
                <c:pt idx="43">
                  <c:v>32</c:v>
                </c:pt>
                <c:pt idx="44">
                  <c:v>44.5</c:v>
                </c:pt>
                <c:pt idx="45">
                  <c:v>20</c:v>
                </c:pt>
                <c:pt idx="46">
                  <c:v>20</c:v>
                </c:pt>
                <c:pt idx="47">
                  <c:v>14</c:v>
                </c:pt>
                <c:pt idx="48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89-477C-AD80-CE2A7563641D}"/>
            </c:ext>
          </c:extLst>
        </c:ser>
        <c:ser>
          <c:idx val="5"/>
          <c:order val="5"/>
          <c:tx>
            <c:strRef>
              <c:f>令和7年各保健所毎集計!$C$18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令和7年各保健所毎集計!$N$18:$BM$18</c:f>
              <c:numCache>
                <c:formatCode>0.00_);[Red]\(0.00\)</c:formatCode>
                <c:ptCount val="52"/>
                <c:pt idx="0">
                  <c:v>40.33</c:v>
                </c:pt>
                <c:pt idx="1">
                  <c:v>46</c:v>
                </c:pt>
                <c:pt idx="2">
                  <c:v>21</c:v>
                </c:pt>
                <c:pt idx="3">
                  <c:v>7.33</c:v>
                </c:pt>
                <c:pt idx="4">
                  <c:v>7</c:v>
                </c:pt>
                <c:pt idx="5">
                  <c:v>1</c:v>
                </c:pt>
                <c:pt idx="6">
                  <c:v>0.33</c:v>
                </c:pt>
                <c:pt idx="7">
                  <c:v>2.33</c:v>
                </c:pt>
                <c:pt idx="8">
                  <c:v>1</c:v>
                </c:pt>
                <c:pt idx="9">
                  <c:v>0</c:v>
                </c:pt>
                <c:pt idx="10">
                  <c:v>1.33</c:v>
                </c:pt>
                <c:pt idx="11">
                  <c:v>0.67</c:v>
                </c:pt>
                <c:pt idx="12">
                  <c:v>0</c:v>
                </c:pt>
                <c:pt idx="13">
                  <c:v>2</c:v>
                </c:pt>
                <c:pt idx="14">
                  <c:v>0.33</c:v>
                </c:pt>
                <c:pt idx="15">
                  <c:v>1.33</c:v>
                </c:pt>
                <c:pt idx="16">
                  <c:v>0</c:v>
                </c:pt>
                <c:pt idx="17">
                  <c:v>0.33</c:v>
                </c:pt>
                <c:pt idx="18">
                  <c:v>0.33</c:v>
                </c:pt>
                <c:pt idx="19">
                  <c:v>0</c:v>
                </c:pt>
                <c:pt idx="20">
                  <c:v>4</c:v>
                </c:pt>
                <c:pt idx="21">
                  <c:v>23.33</c:v>
                </c:pt>
                <c:pt idx="22">
                  <c:v>13.33</c:v>
                </c:pt>
                <c:pt idx="23">
                  <c:v>16.670000000000002</c:v>
                </c:pt>
                <c:pt idx="24">
                  <c:v>9.33</c:v>
                </c:pt>
                <c:pt idx="25">
                  <c:v>15</c:v>
                </c:pt>
                <c:pt idx="26">
                  <c:v>13.67</c:v>
                </c:pt>
                <c:pt idx="27">
                  <c:v>7.67</c:v>
                </c:pt>
                <c:pt idx="28">
                  <c:v>6.33</c:v>
                </c:pt>
                <c:pt idx="29" formatCode="#,##0.00_ ">
                  <c:v>1.67</c:v>
                </c:pt>
                <c:pt idx="30">
                  <c:v>0.67</c:v>
                </c:pt>
                <c:pt idx="31">
                  <c:v>0.33</c:v>
                </c:pt>
                <c:pt idx="32">
                  <c:v>1.33</c:v>
                </c:pt>
                <c:pt idx="33">
                  <c:v>0.33</c:v>
                </c:pt>
                <c:pt idx="34">
                  <c:v>2</c:v>
                </c:pt>
                <c:pt idx="35">
                  <c:v>4.67</c:v>
                </c:pt>
                <c:pt idx="36">
                  <c:v>2.33</c:v>
                </c:pt>
                <c:pt idx="37">
                  <c:v>4.67</c:v>
                </c:pt>
                <c:pt idx="38">
                  <c:v>9.67</c:v>
                </c:pt>
                <c:pt idx="39">
                  <c:v>4.67</c:v>
                </c:pt>
                <c:pt idx="40">
                  <c:v>10</c:v>
                </c:pt>
                <c:pt idx="41" formatCode="#,##0.00_ ">
                  <c:v>15</c:v>
                </c:pt>
                <c:pt idx="42">
                  <c:v>32</c:v>
                </c:pt>
                <c:pt idx="43">
                  <c:v>63.33</c:v>
                </c:pt>
                <c:pt idx="44">
                  <c:v>36.67</c:v>
                </c:pt>
                <c:pt idx="45">
                  <c:v>38.67</c:v>
                </c:pt>
                <c:pt idx="46">
                  <c:v>49.33</c:v>
                </c:pt>
                <c:pt idx="47">
                  <c:v>42.67</c:v>
                </c:pt>
                <c:pt idx="48">
                  <c:v>33.33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89-477C-AD80-CE2A75636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100144"/>
        <c:axId val="1"/>
      </c:lineChart>
      <c:catAx>
        <c:axId val="6311001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8951951892089438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895810492042924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10014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23230372556247475"/>
          <c:y val="0.19145702535768014"/>
          <c:w val="0.16041667688735173"/>
          <c:h val="0.3334585866640088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64904068192071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43565347620992"/>
          <c:w val="0.8513687074079509"/>
          <c:h val="0.740771218588906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伝紅!$B$61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7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6C-4FFD-B1ED-3BA9695F9CAD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伝紅!$D$5:$Q$5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伝紅!$D$61:$Q$61</c:f>
              <c:numCache>
                <c:formatCode>General</c:formatCode>
                <c:ptCount val="14"/>
                <c:pt idx="0">
                  <c:v>0.19801980198019803</c:v>
                </c:pt>
                <c:pt idx="1">
                  <c:v>2.3762376237623761</c:v>
                </c:pt>
                <c:pt idx="2">
                  <c:v>9.3069306930693063</c:v>
                </c:pt>
                <c:pt idx="3">
                  <c:v>11.386138613861387</c:v>
                </c:pt>
                <c:pt idx="4">
                  <c:v>14.158415841584157</c:v>
                </c:pt>
                <c:pt idx="5">
                  <c:v>17.722772277227723</c:v>
                </c:pt>
                <c:pt idx="6">
                  <c:v>15.346534653465346</c:v>
                </c:pt>
                <c:pt idx="7">
                  <c:v>9.3069306930693063</c:v>
                </c:pt>
                <c:pt idx="8">
                  <c:v>7.1287128712871279</c:v>
                </c:pt>
                <c:pt idx="9">
                  <c:v>4.1584158415841586</c:v>
                </c:pt>
                <c:pt idx="10">
                  <c:v>3.3663366336633667</c:v>
                </c:pt>
                <c:pt idx="11">
                  <c:v>3.564356435643564</c:v>
                </c:pt>
                <c:pt idx="12">
                  <c:v>0.39603960396039606</c:v>
                </c:pt>
                <c:pt idx="13">
                  <c:v>1.5841584158415842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6C-4FFD-B1ED-3BA9695F9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48984"/>
        <c:axId val="1"/>
      </c:barChart>
      <c:catAx>
        <c:axId val="6502489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77392555574244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89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2.79996254999389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611425091030892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年次別!$W$2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年次別!$W$147:$W$266</c:f>
              <c:numCache>
                <c:formatCode>General</c:formatCode>
                <c:ptCount val="120"/>
                <c:pt idx="0">
                  <c:v>0.25</c:v>
                </c:pt>
                <c:pt idx="1">
                  <c:v>0.14705882352941177</c:v>
                </c:pt>
                <c:pt idx="2">
                  <c:v>0.20735294117647057</c:v>
                </c:pt>
                <c:pt idx="3">
                  <c:v>0.25735294117647062</c:v>
                </c:pt>
                <c:pt idx="4">
                  <c:v>0.25294117647058822</c:v>
                </c:pt>
                <c:pt idx="5">
                  <c:v>0.3529411764705882</c:v>
                </c:pt>
                <c:pt idx="6">
                  <c:v>0.22058823529411764</c:v>
                </c:pt>
                <c:pt idx="7">
                  <c:v>0.38235294117647056</c:v>
                </c:pt>
                <c:pt idx="8">
                  <c:v>0.45588235294117641</c:v>
                </c:pt>
                <c:pt idx="9">
                  <c:v>0.31764705882352945</c:v>
                </c:pt>
                <c:pt idx="10">
                  <c:v>0.27941176470588236</c:v>
                </c:pt>
                <c:pt idx="11">
                  <c:v>0.13235294117647056</c:v>
                </c:pt>
                <c:pt idx="12">
                  <c:v>0.25882352941176467</c:v>
                </c:pt>
                <c:pt idx="13">
                  <c:v>0.1764705882352941</c:v>
                </c:pt>
                <c:pt idx="14">
                  <c:v>0.1985294117647059</c:v>
                </c:pt>
                <c:pt idx="15">
                  <c:v>0.40441176470588236</c:v>
                </c:pt>
                <c:pt idx="16">
                  <c:v>0.34705882352941181</c:v>
                </c:pt>
                <c:pt idx="17">
                  <c:v>0.28676470588235292</c:v>
                </c:pt>
                <c:pt idx="18">
                  <c:v>0.3294117647058824</c:v>
                </c:pt>
                <c:pt idx="19">
                  <c:v>0.45588235294117652</c:v>
                </c:pt>
                <c:pt idx="20">
                  <c:v>0.40441176470588236</c:v>
                </c:pt>
                <c:pt idx="21">
                  <c:v>0.33529411764705885</c:v>
                </c:pt>
                <c:pt idx="22">
                  <c:v>0.38235294117647062</c:v>
                </c:pt>
                <c:pt idx="23">
                  <c:v>0.25735294117647056</c:v>
                </c:pt>
                <c:pt idx="24" formatCode="0.00">
                  <c:v>0.24023529411764705</c:v>
                </c:pt>
                <c:pt idx="25" formatCode="0.00">
                  <c:v>0.25</c:v>
                </c:pt>
                <c:pt idx="26" formatCode="0.00">
                  <c:v>0.44117647058823528</c:v>
                </c:pt>
                <c:pt idx="27" formatCode="0.00">
                  <c:v>0.61764705882352944</c:v>
                </c:pt>
                <c:pt idx="28" formatCode="0.00">
                  <c:v>0.69852941176470584</c:v>
                </c:pt>
                <c:pt idx="29" formatCode="0.00">
                  <c:v>0.36764705882352944</c:v>
                </c:pt>
                <c:pt idx="30" formatCode="0.00">
                  <c:v>0.44117647058823534</c:v>
                </c:pt>
                <c:pt idx="31" formatCode="0.00">
                  <c:v>0.375</c:v>
                </c:pt>
                <c:pt idx="32" formatCode="0.00">
                  <c:v>0.54411764705882359</c:v>
                </c:pt>
                <c:pt idx="33" formatCode="0.00">
                  <c:v>0.3235294117647059</c:v>
                </c:pt>
                <c:pt idx="34" formatCode="0.00">
                  <c:v>0.32352941176470584</c:v>
                </c:pt>
                <c:pt idx="35" formatCode="0.00">
                  <c:v>0.375</c:v>
                </c:pt>
                <c:pt idx="36" formatCode="0.00">
                  <c:v>0.3235294117647059</c:v>
                </c:pt>
                <c:pt idx="37" formatCode="0.00">
                  <c:v>0.33088235294117652</c:v>
                </c:pt>
                <c:pt idx="38" formatCode="0.00">
                  <c:v>0.41764705882352943</c:v>
                </c:pt>
                <c:pt idx="39" formatCode="0.00">
                  <c:v>0.55882352941176472</c:v>
                </c:pt>
                <c:pt idx="40" formatCode="0.00">
                  <c:v>0.49264705882352944</c:v>
                </c:pt>
                <c:pt idx="41" formatCode="0.00">
                  <c:v>0.37647058823529411</c:v>
                </c:pt>
                <c:pt idx="42" formatCode="0.00">
                  <c:v>0.33088235294117652</c:v>
                </c:pt>
                <c:pt idx="43" formatCode="0.00">
                  <c:v>0.47058823529411764</c:v>
                </c:pt>
                <c:pt idx="44" formatCode="0.00">
                  <c:v>0.2720588235294118</c:v>
                </c:pt>
                <c:pt idx="45" formatCode="0.00">
                  <c:v>0.30147058823529416</c:v>
                </c:pt>
                <c:pt idx="46" formatCode="0.00">
                  <c:v>0.31176470588235294</c:v>
                </c:pt>
                <c:pt idx="47" formatCode="0.00">
                  <c:v>0.31372549019607843</c:v>
                </c:pt>
                <c:pt idx="48" formatCode="0.00">
                  <c:v>0.27</c:v>
                </c:pt>
                <c:pt idx="49" formatCode="0.00">
                  <c:v>0.24249999999999999</c:v>
                </c:pt>
                <c:pt idx="50" formatCode="0.00">
                  <c:v>0.21400000000000002</c:v>
                </c:pt>
                <c:pt idx="51" formatCode="0.00">
                  <c:v>0.185</c:v>
                </c:pt>
                <c:pt idx="52" formatCode="0.00">
                  <c:v>0.25</c:v>
                </c:pt>
                <c:pt idx="53" formatCode="0.00">
                  <c:v>0.58399999999999996</c:v>
                </c:pt>
                <c:pt idx="54" formatCode="0.00">
                  <c:v>0.49249999999999999</c:v>
                </c:pt>
                <c:pt idx="55" formatCode="0.00">
                  <c:v>0.23599999999999999</c:v>
                </c:pt>
                <c:pt idx="56" formatCode="0.00">
                  <c:v>0.3</c:v>
                </c:pt>
                <c:pt idx="57" formatCode="0.00">
                  <c:v>0.32750000000000001</c:v>
                </c:pt>
                <c:pt idx="58" formatCode="0.00">
                  <c:v>0.254</c:v>
                </c:pt>
                <c:pt idx="59" formatCode="0.00">
                  <c:v>0.19500000000000001</c:v>
                </c:pt>
                <c:pt idx="60" formatCode="0.00">
                  <c:v>0.16499999999999998</c:v>
                </c:pt>
                <c:pt idx="61" formatCode="0.00">
                  <c:v>0.255</c:v>
                </c:pt>
                <c:pt idx="62" formatCode="0.00">
                  <c:v>0.16799999999999998</c:v>
                </c:pt>
                <c:pt idx="63" formatCode="0.00">
                  <c:v>0.38</c:v>
                </c:pt>
                <c:pt idx="64" formatCode="0.00">
                  <c:v>0.318</c:v>
                </c:pt>
                <c:pt idx="65" formatCode="0.00">
                  <c:v>0.29249999999999998</c:v>
                </c:pt>
                <c:pt idx="66" formatCode="0.00">
                  <c:v>0.48499999999999999</c:v>
                </c:pt>
                <c:pt idx="67" formatCode="0.00">
                  <c:v>0.26400000000000001</c:v>
                </c:pt>
                <c:pt idx="68" formatCode="0.00">
                  <c:v>0.28500000000000003</c:v>
                </c:pt>
                <c:pt idx="69" formatCode="0.00">
                  <c:v>0.26500000000000001</c:v>
                </c:pt>
                <c:pt idx="70" formatCode="0.00">
                  <c:v>0.22999999999999998</c:v>
                </c:pt>
                <c:pt idx="71" formatCode="0.00">
                  <c:v>0.23500000000000001</c:v>
                </c:pt>
                <c:pt idx="72" formatCode="0.00">
                  <c:v>0.19600000000000001</c:v>
                </c:pt>
                <c:pt idx="73" formatCode="0.00">
                  <c:v>0.18</c:v>
                </c:pt>
                <c:pt idx="74" formatCode="0.00">
                  <c:v>0.27999999999999997</c:v>
                </c:pt>
                <c:pt idx="75" formatCode="0.00">
                  <c:v>0.27250000000000002</c:v>
                </c:pt>
                <c:pt idx="76" formatCode="0.00">
                  <c:v>0.22599999999999998</c:v>
                </c:pt>
                <c:pt idx="77" formatCode="0.00">
                  <c:v>0.21500000000000002</c:v>
                </c:pt>
                <c:pt idx="78" formatCode="0.00">
                  <c:v>0.2225</c:v>
                </c:pt>
                <c:pt idx="79" formatCode="0.00">
                  <c:v>0.17399999999999999</c:v>
                </c:pt>
                <c:pt idx="80" formatCode="0.00">
                  <c:v>0.26500000000000001</c:v>
                </c:pt>
                <c:pt idx="81" formatCode="0.00">
                  <c:v>0.22199999999999998</c:v>
                </c:pt>
                <c:pt idx="82" formatCode="0.00">
                  <c:v>0.255</c:v>
                </c:pt>
                <c:pt idx="83" formatCode="0.00">
                  <c:v>0.21</c:v>
                </c:pt>
                <c:pt idx="84" formatCode="0.00">
                  <c:v>0.156</c:v>
                </c:pt>
                <c:pt idx="85" formatCode="0.00">
                  <c:v>0.19749999999999998</c:v>
                </c:pt>
                <c:pt idx="86" formatCode="0.00">
                  <c:v>0.1925</c:v>
                </c:pt>
                <c:pt idx="87" formatCode="0.00">
                  <c:v>0.25750000000000001</c:v>
                </c:pt>
                <c:pt idx="88" formatCode="0.00">
                  <c:v>0.33599999999999997</c:v>
                </c:pt>
                <c:pt idx="89" formatCode="0.00">
                  <c:v>0.21750000000000003</c:v>
                </c:pt>
                <c:pt idx="90" formatCode="0.00">
                  <c:v>0.17599999999999999</c:v>
                </c:pt>
                <c:pt idx="91" formatCode="0.00">
                  <c:v>0.2475</c:v>
                </c:pt>
                <c:pt idx="92" formatCode="0.00">
                  <c:v>0.25750000000000001</c:v>
                </c:pt>
                <c:pt idx="93" formatCode="0.00">
                  <c:v>0.21800000000000003</c:v>
                </c:pt>
                <c:pt idx="94" formatCode="0.00">
                  <c:v>0.185</c:v>
                </c:pt>
                <c:pt idx="95" formatCode="0.00">
                  <c:v>0.155</c:v>
                </c:pt>
                <c:pt idx="96" formatCode="0.00">
                  <c:v>0.11600000000000002</c:v>
                </c:pt>
                <c:pt idx="97" formatCode="0.00">
                  <c:v>9.7500000000000003E-2</c:v>
                </c:pt>
                <c:pt idx="98" formatCode="0.00">
                  <c:v>0.16249999999999998</c:v>
                </c:pt>
                <c:pt idx="99" formatCode="0.00">
                  <c:v>0.16600000000000001</c:v>
                </c:pt>
                <c:pt idx="100" formatCode="0.00">
                  <c:v>0.26750000000000002</c:v>
                </c:pt>
                <c:pt idx="101" formatCode="0.00">
                  <c:v>0.24249999999999999</c:v>
                </c:pt>
                <c:pt idx="102" formatCode="0.00">
                  <c:v>0.21800000000000003</c:v>
                </c:pt>
                <c:pt idx="103" formatCode="0.00">
                  <c:v>0.23250000000000001</c:v>
                </c:pt>
                <c:pt idx="104" formatCode="0.00">
                  <c:v>0.22000000000000003</c:v>
                </c:pt>
                <c:pt idx="105" formatCode="0.00">
                  <c:v>0.22749999999999998</c:v>
                </c:pt>
                <c:pt idx="106" formatCode="0.00">
                  <c:v>0.22750000000000001</c:v>
                </c:pt>
                <c:pt idx="107" formatCode="0.00">
                  <c:v>0.23499999999999999</c:v>
                </c:pt>
                <c:pt idx="108" formatCode="0.00">
                  <c:v>0.156</c:v>
                </c:pt>
                <c:pt idx="109" formatCode="0.00">
                  <c:v>0.22</c:v>
                </c:pt>
                <c:pt idx="110" formatCode="0.00">
                  <c:v>0.21800000000000003</c:v>
                </c:pt>
                <c:pt idx="111" formatCode="0.00">
                  <c:v>0.16</c:v>
                </c:pt>
                <c:pt idx="112" formatCode="0.00">
                  <c:v>0.27</c:v>
                </c:pt>
                <c:pt idx="113" formatCode="0.00">
                  <c:v>0.314</c:v>
                </c:pt>
                <c:pt idx="114" formatCode="0.00">
                  <c:v>0.33999999999999997</c:v>
                </c:pt>
                <c:pt idx="115" formatCode="0.00">
                  <c:v>0.4</c:v>
                </c:pt>
                <c:pt idx="116" formatCode="0.00">
                  <c:v>0.23200000000000004</c:v>
                </c:pt>
                <c:pt idx="117" formatCode="0.00">
                  <c:v>0.29000000000000004</c:v>
                </c:pt>
                <c:pt idx="118" formatCode="0.00">
                  <c:v>0.28000000000000003</c:v>
                </c:pt>
                <c:pt idx="119" formatCode="0.00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18-456C-835F-31BDD857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49968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年次別!$X$2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年次別!$X$147:$X$266</c:f>
              <c:numCache>
                <c:formatCode>General</c:formatCode>
                <c:ptCount val="120"/>
                <c:pt idx="0">
                  <c:v>0.50249999999999995</c:v>
                </c:pt>
                <c:pt idx="1">
                  <c:v>0.28200000000000003</c:v>
                </c:pt>
                <c:pt idx="2">
                  <c:v>0.48000000000000004</c:v>
                </c:pt>
                <c:pt idx="3">
                  <c:v>0.50750000000000006</c:v>
                </c:pt>
                <c:pt idx="4">
                  <c:v>0.48599999999999993</c:v>
                </c:pt>
                <c:pt idx="5">
                  <c:v>0.73249999999999993</c:v>
                </c:pt>
                <c:pt idx="6">
                  <c:v>0.51249999999999996</c:v>
                </c:pt>
                <c:pt idx="7">
                  <c:v>0.50400000000000011</c:v>
                </c:pt>
                <c:pt idx="8">
                  <c:v>0.49249999999999999</c:v>
                </c:pt>
                <c:pt idx="9">
                  <c:v>0.33999999999999997</c:v>
                </c:pt>
                <c:pt idx="10">
                  <c:v>0.53</c:v>
                </c:pt>
                <c:pt idx="11">
                  <c:v>0.26500000000000001</c:v>
                </c:pt>
                <c:pt idx="12">
                  <c:v>0.35799999999999998</c:v>
                </c:pt>
                <c:pt idx="13">
                  <c:v>0.37249999999999994</c:v>
                </c:pt>
                <c:pt idx="14">
                  <c:v>0.4</c:v>
                </c:pt>
                <c:pt idx="15">
                  <c:v>0.50749999999999995</c:v>
                </c:pt>
                <c:pt idx="16">
                  <c:v>0.54200000000000004</c:v>
                </c:pt>
                <c:pt idx="17">
                  <c:v>0.55249999999999999</c:v>
                </c:pt>
                <c:pt idx="18">
                  <c:v>0.52600000000000002</c:v>
                </c:pt>
                <c:pt idx="19">
                  <c:v>0.42</c:v>
                </c:pt>
                <c:pt idx="20">
                  <c:v>0.43749999999999994</c:v>
                </c:pt>
                <c:pt idx="21">
                  <c:v>0.41399999999999998</c:v>
                </c:pt>
                <c:pt idx="22">
                  <c:v>0.42749999999999999</c:v>
                </c:pt>
                <c:pt idx="23">
                  <c:v>0.38750000000000001</c:v>
                </c:pt>
                <c:pt idx="24" formatCode="0.00">
                  <c:v>0.30599999999999999</c:v>
                </c:pt>
                <c:pt idx="25" formatCode="0.00">
                  <c:v>0.31</c:v>
                </c:pt>
                <c:pt idx="26" formatCode="0.00">
                  <c:v>0.36750000000000005</c:v>
                </c:pt>
                <c:pt idx="27" formatCode="0.00">
                  <c:v>0.4</c:v>
                </c:pt>
                <c:pt idx="28" formatCode="0.00">
                  <c:v>0.60250000000000004</c:v>
                </c:pt>
                <c:pt idx="29" formatCode="0.00">
                  <c:v>0.56000000000000005</c:v>
                </c:pt>
                <c:pt idx="30" formatCode="0.00">
                  <c:v>0.50600000000000001</c:v>
                </c:pt>
                <c:pt idx="31" formatCode="0.00">
                  <c:v>0.41749999999999998</c:v>
                </c:pt>
                <c:pt idx="32" formatCode="0.00">
                  <c:v>0.4325</c:v>
                </c:pt>
                <c:pt idx="33" formatCode="0.00">
                  <c:v>0.39799999999999996</c:v>
                </c:pt>
                <c:pt idx="34" formatCode="0.00">
                  <c:v>0.435</c:v>
                </c:pt>
                <c:pt idx="35" formatCode="0.00">
                  <c:v>0.375</c:v>
                </c:pt>
                <c:pt idx="36" formatCode="0.00">
                  <c:v>0.28600000000000003</c:v>
                </c:pt>
                <c:pt idx="37" formatCode="0.00">
                  <c:v>0.315</c:v>
                </c:pt>
                <c:pt idx="38" formatCode="0.00">
                  <c:v>0.37600000000000006</c:v>
                </c:pt>
                <c:pt idx="39" formatCode="0.00">
                  <c:v>0.42</c:v>
                </c:pt>
                <c:pt idx="40" formatCode="0.00">
                  <c:v>0.50249999999999995</c:v>
                </c:pt>
                <c:pt idx="41" formatCode="0.00">
                  <c:v>0.50400000000000011</c:v>
                </c:pt>
                <c:pt idx="42" formatCode="0.00">
                  <c:v>0.43999999999999995</c:v>
                </c:pt>
                <c:pt idx="43" formatCode="0.00">
                  <c:v>0.39199999999999996</c:v>
                </c:pt>
                <c:pt idx="44" formatCode="0.00">
                  <c:v>0.38500000000000001</c:v>
                </c:pt>
                <c:pt idx="45" formatCode="0.00">
                  <c:v>0.36250000000000004</c:v>
                </c:pt>
                <c:pt idx="46" formatCode="0.00">
                  <c:v>0.36199999999999999</c:v>
                </c:pt>
                <c:pt idx="47" formatCode="0.00">
                  <c:v>0.34333333333333332</c:v>
                </c:pt>
                <c:pt idx="48" formatCode="0.00">
                  <c:v>0.26600000000000001</c:v>
                </c:pt>
                <c:pt idx="49" formatCode="0.00">
                  <c:v>0.28249999999999997</c:v>
                </c:pt>
                <c:pt idx="50" formatCode="0.00">
                  <c:v>0.28600000000000003</c:v>
                </c:pt>
                <c:pt idx="51" formatCode="0.00">
                  <c:v>0.33500000000000002</c:v>
                </c:pt>
                <c:pt idx="52" formatCode="0.00">
                  <c:v>0.35249999999999998</c:v>
                </c:pt>
                <c:pt idx="53" formatCode="0.00">
                  <c:v>0.55799999999999994</c:v>
                </c:pt>
                <c:pt idx="54" formatCode="0.00">
                  <c:v>0.53249999999999997</c:v>
                </c:pt>
                <c:pt idx="55" formatCode="0.00">
                  <c:v>0.46400000000000008</c:v>
                </c:pt>
                <c:pt idx="56" formatCode="0.00">
                  <c:v>0.45</c:v>
                </c:pt>
                <c:pt idx="57" formatCode="0.00">
                  <c:v>0.4325</c:v>
                </c:pt>
                <c:pt idx="58" formatCode="0.00">
                  <c:v>0.40599999999999997</c:v>
                </c:pt>
                <c:pt idx="59" formatCode="0.00">
                  <c:v>0.32500000000000001</c:v>
                </c:pt>
                <c:pt idx="60" formatCode="0.00">
                  <c:v>0.37250000000000005</c:v>
                </c:pt>
                <c:pt idx="61" formatCode="0.00">
                  <c:v>0.35249999999999998</c:v>
                </c:pt>
                <c:pt idx="62" formatCode="0.00">
                  <c:v>0.35399999999999998</c:v>
                </c:pt>
                <c:pt idx="63" formatCode="0.00">
                  <c:v>0.4375</c:v>
                </c:pt>
                <c:pt idx="64" formatCode="0.00">
                  <c:v>0.41799999999999998</c:v>
                </c:pt>
                <c:pt idx="65" formatCode="0.00">
                  <c:v>0.43</c:v>
                </c:pt>
                <c:pt idx="66" formatCode="0.00">
                  <c:v>0.38500000000000001</c:v>
                </c:pt>
                <c:pt idx="67" formatCode="0.00">
                  <c:v>0.31200000000000006</c:v>
                </c:pt>
                <c:pt idx="68" formatCode="0.00">
                  <c:v>0.34</c:v>
                </c:pt>
                <c:pt idx="69" formatCode="0.00">
                  <c:v>0.35749999999999998</c:v>
                </c:pt>
                <c:pt idx="70" formatCode="0.00">
                  <c:v>0.34600000000000003</c:v>
                </c:pt>
                <c:pt idx="71" formatCode="0.00">
                  <c:v>0.28999999999999998</c:v>
                </c:pt>
                <c:pt idx="72" formatCode="0.00">
                  <c:v>0.27400000000000002</c:v>
                </c:pt>
                <c:pt idx="73" formatCode="0.00">
                  <c:v>0.22749999999999998</c:v>
                </c:pt>
                <c:pt idx="74" formatCode="0.00">
                  <c:v>0.26250000000000001</c:v>
                </c:pt>
                <c:pt idx="75" formatCode="0.00">
                  <c:v>0.34750000000000003</c:v>
                </c:pt>
                <c:pt idx="76" formatCode="0.00">
                  <c:v>0.378</c:v>
                </c:pt>
                <c:pt idx="77" formatCode="0.00">
                  <c:v>0.39999999999999997</c:v>
                </c:pt>
                <c:pt idx="78" formatCode="0.00">
                  <c:v>0.33500000000000002</c:v>
                </c:pt>
                <c:pt idx="79" formatCode="0.00">
                  <c:v>0.24199999999999999</c:v>
                </c:pt>
                <c:pt idx="80" formatCode="0.00">
                  <c:v>0.25750000000000001</c:v>
                </c:pt>
                <c:pt idx="81" formatCode="0.00">
                  <c:v>0.24399999999999999</c:v>
                </c:pt>
                <c:pt idx="82" formatCode="0.00">
                  <c:v>0.25750000000000001</c:v>
                </c:pt>
                <c:pt idx="83" formatCode="0.00">
                  <c:v>0.215</c:v>
                </c:pt>
                <c:pt idx="84" formatCode="0.00">
                  <c:v>0.21800000000000003</c:v>
                </c:pt>
                <c:pt idx="85" formatCode="0.00">
                  <c:v>0.20749999999999999</c:v>
                </c:pt>
                <c:pt idx="86" formatCode="0.00">
                  <c:v>0.22</c:v>
                </c:pt>
                <c:pt idx="87" formatCode="0.00">
                  <c:v>0.28750000000000003</c:v>
                </c:pt>
                <c:pt idx="88" formatCode="0.00">
                  <c:v>0.32600000000000001</c:v>
                </c:pt>
                <c:pt idx="89" formatCode="0.00">
                  <c:v>0.3075</c:v>
                </c:pt>
                <c:pt idx="90" formatCode="0.00">
                  <c:v>0.26400000000000001</c:v>
                </c:pt>
                <c:pt idx="91" formatCode="0.00">
                  <c:v>0.245</c:v>
                </c:pt>
                <c:pt idx="92" formatCode="0.00">
                  <c:v>0.2475</c:v>
                </c:pt>
                <c:pt idx="93" formatCode="0.00">
                  <c:v>0.22999999999999998</c:v>
                </c:pt>
                <c:pt idx="94" formatCode="0.00">
                  <c:v>0.22499999999999998</c:v>
                </c:pt>
                <c:pt idx="95" formatCode="0.00">
                  <c:v>0.2</c:v>
                </c:pt>
                <c:pt idx="96" formatCode="0.00">
                  <c:v>0.186</c:v>
                </c:pt>
                <c:pt idx="97" formatCode="0.00">
                  <c:v>0.1925</c:v>
                </c:pt>
                <c:pt idx="98" formatCode="0.00">
                  <c:v>0.21249999999999999</c:v>
                </c:pt>
                <c:pt idx="99" formatCode="0.00">
                  <c:v>0.26200000000000001</c:v>
                </c:pt>
                <c:pt idx="100" formatCode="0.00">
                  <c:v>0.32250000000000001</c:v>
                </c:pt>
                <c:pt idx="101" formatCode="0.00">
                  <c:v>0.33250000000000002</c:v>
                </c:pt>
                <c:pt idx="102" formatCode="0.00">
                  <c:v>0.27599999999999997</c:v>
                </c:pt>
                <c:pt idx="103" formatCode="0.00">
                  <c:v>0.25</c:v>
                </c:pt>
                <c:pt idx="104" formatCode="0.00">
                  <c:v>0.27200000000000002</c:v>
                </c:pt>
                <c:pt idx="105" formatCode="0.00">
                  <c:v>0.2525</c:v>
                </c:pt>
                <c:pt idx="106" formatCode="0.00">
                  <c:v>0.24249999999999999</c:v>
                </c:pt>
                <c:pt idx="107" formatCode="0.00">
                  <c:v>0.23749999999999999</c:v>
                </c:pt>
                <c:pt idx="108" formatCode="0.00">
                  <c:v>0.16600000000000001</c:v>
                </c:pt>
                <c:pt idx="109" formatCode="0.00">
                  <c:v>0.19</c:v>
                </c:pt>
                <c:pt idx="110" formatCode="0.00">
                  <c:v>0.20400000000000001</c:v>
                </c:pt>
                <c:pt idx="111" formatCode="0.00">
                  <c:v>0.3125</c:v>
                </c:pt>
                <c:pt idx="112" formatCode="0.00">
                  <c:v>0.36249999999999993</c:v>
                </c:pt>
                <c:pt idx="113" formatCode="0.00">
                  <c:v>0.372</c:v>
                </c:pt>
                <c:pt idx="114" formatCode="0.00">
                  <c:v>0.34750000000000003</c:v>
                </c:pt>
                <c:pt idx="115" formatCode="0.00">
                  <c:v>0.31000000000000005</c:v>
                </c:pt>
                <c:pt idx="116" formatCode="0.00">
                  <c:v>0.31</c:v>
                </c:pt>
                <c:pt idx="117" formatCode="0.00">
                  <c:v>0.25750000000000001</c:v>
                </c:pt>
                <c:pt idx="118" formatCode="0.00">
                  <c:v>0.21500000000000002</c:v>
                </c:pt>
                <c:pt idx="119" formatCode="0.00">
                  <c:v>5.5E-2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18-456C-835F-31BDD857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9968"/>
        <c:axId val="1"/>
      </c:lineChart>
      <c:catAx>
        <c:axId val="6502499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2403908455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99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749639273294128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3039976555408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26799117967079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令和7年各保健所毎集計!$C$147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令和7年各保健所毎集計!$N$147:$BM$147</c:f>
              <c:numCache>
                <c:formatCode>0.00_);[Red]\(0.00\)</c:formatCode>
                <c:ptCount val="52"/>
                <c:pt idx="0">
                  <c:v>0.09</c:v>
                </c:pt>
                <c:pt idx="1">
                  <c:v>0.28000000000000003</c:v>
                </c:pt>
                <c:pt idx="2">
                  <c:v>0.13</c:v>
                </c:pt>
                <c:pt idx="3">
                  <c:v>0.09</c:v>
                </c:pt>
                <c:pt idx="4">
                  <c:v>0.19</c:v>
                </c:pt>
                <c:pt idx="5">
                  <c:v>0.28000000000000003</c:v>
                </c:pt>
                <c:pt idx="6">
                  <c:v>0.25</c:v>
                </c:pt>
                <c:pt idx="7">
                  <c:v>0.13</c:v>
                </c:pt>
                <c:pt idx="8">
                  <c:v>0.22</c:v>
                </c:pt>
                <c:pt idx="9">
                  <c:v>0.34</c:v>
                </c:pt>
                <c:pt idx="10">
                  <c:v>0.25</c:v>
                </c:pt>
                <c:pt idx="11">
                  <c:v>0.22</c:v>
                </c:pt>
                <c:pt idx="12">
                  <c:v>0.19</c:v>
                </c:pt>
                <c:pt idx="13">
                  <c:v>0.09</c:v>
                </c:pt>
                <c:pt idx="14">
                  <c:v>0.12</c:v>
                </c:pt>
                <c:pt idx="15">
                  <c:v>0.08</c:v>
                </c:pt>
                <c:pt idx="16">
                  <c:v>0.2</c:v>
                </c:pt>
                <c:pt idx="17">
                  <c:v>0.24</c:v>
                </c:pt>
                <c:pt idx="18">
                  <c:v>0.24</c:v>
                </c:pt>
                <c:pt idx="19">
                  <c:v>0.32</c:v>
                </c:pt>
                <c:pt idx="20">
                  <c:v>0.28000000000000003</c:v>
                </c:pt>
                <c:pt idx="21">
                  <c:v>0.24</c:v>
                </c:pt>
                <c:pt idx="22">
                  <c:v>0.13</c:v>
                </c:pt>
                <c:pt idx="23">
                  <c:v>0.4</c:v>
                </c:pt>
                <c:pt idx="24">
                  <c:v>0.36</c:v>
                </c:pt>
                <c:pt idx="25">
                  <c:v>0.44</c:v>
                </c:pt>
                <c:pt idx="26">
                  <c:v>0.24</c:v>
                </c:pt>
                <c:pt idx="27">
                  <c:v>0.36</c:v>
                </c:pt>
                <c:pt idx="28">
                  <c:v>0.44</c:v>
                </c:pt>
                <c:pt idx="29" formatCode="#,##0.00_ ">
                  <c:v>0.2</c:v>
                </c:pt>
                <c:pt idx="30">
                  <c:v>0.36</c:v>
                </c:pt>
                <c:pt idx="31">
                  <c:v>0.44</c:v>
                </c:pt>
                <c:pt idx="32">
                  <c:v>0.36</c:v>
                </c:pt>
                <c:pt idx="33">
                  <c:v>0.4</c:v>
                </c:pt>
                <c:pt idx="34">
                  <c:v>0.4</c:v>
                </c:pt>
                <c:pt idx="35">
                  <c:v>0.44</c:v>
                </c:pt>
                <c:pt idx="36">
                  <c:v>0.32</c:v>
                </c:pt>
                <c:pt idx="37">
                  <c:v>0.04</c:v>
                </c:pt>
                <c:pt idx="38">
                  <c:v>0.12</c:v>
                </c:pt>
                <c:pt idx="39">
                  <c:v>0.24</c:v>
                </c:pt>
                <c:pt idx="40">
                  <c:v>0.32</c:v>
                </c:pt>
                <c:pt idx="41" formatCode="#,##0.00_ ">
                  <c:v>0.2</c:v>
                </c:pt>
                <c:pt idx="42">
                  <c:v>0.4</c:v>
                </c:pt>
                <c:pt idx="43">
                  <c:v>0.24</c:v>
                </c:pt>
                <c:pt idx="44">
                  <c:v>0.2</c:v>
                </c:pt>
                <c:pt idx="45">
                  <c:v>0.2</c:v>
                </c:pt>
                <c:pt idx="46">
                  <c:v>0.44</c:v>
                </c:pt>
                <c:pt idx="47">
                  <c:v>0.28000000000000003</c:v>
                </c:pt>
                <c:pt idx="48">
                  <c:v>0.16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63-4583-AE1B-A9C388088DEB}"/>
            </c:ext>
          </c:extLst>
        </c:ser>
        <c:ser>
          <c:idx val="1"/>
          <c:order val="1"/>
          <c:tx>
            <c:strRef>
              <c:f>令和7年各保健所毎集計!$C$148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令和7年各保健所毎集計!$N$148:$BM$148</c:f>
              <c:numCache>
                <c:formatCode>0.00_);[Red]\(0.00\)</c:formatCode>
                <c:ptCount val="52"/>
                <c:pt idx="0">
                  <c:v>0.05</c:v>
                </c:pt>
                <c:pt idx="1">
                  <c:v>0.2</c:v>
                </c:pt>
                <c:pt idx="2">
                  <c:v>0.18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0.18</c:v>
                </c:pt>
                <c:pt idx="7">
                  <c:v>0.2</c:v>
                </c:pt>
                <c:pt idx="8">
                  <c:v>0.18</c:v>
                </c:pt>
                <c:pt idx="9">
                  <c:v>0.2</c:v>
                </c:pt>
                <c:pt idx="10">
                  <c:v>0.21</c:v>
                </c:pt>
                <c:pt idx="11">
                  <c:v>0.18</c:v>
                </c:pt>
                <c:pt idx="12">
                  <c:v>0.21</c:v>
                </c:pt>
                <c:pt idx="13">
                  <c:v>0.22</c:v>
                </c:pt>
                <c:pt idx="14">
                  <c:v>0.27</c:v>
                </c:pt>
                <c:pt idx="15">
                  <c:v>0.3</c:v>
                </c:pt>
                <c:pt idx="16">
                  <c:v>0.36</c:v>
                </c:pt>
                <c:pt idx="17">
                  <c:v>0.32</c:v>
                </c:pt>
                <c:pt idx="18">
                  <c:v>0.3</c:v>
                </c:pt>
                <c:pt idx="19">
                  <c:v>0.37</c:v>
                </c:pt>
                <c:pt idx="20">
                  <c:v>0.4</c:v>
                </c:pt>
                <c:pt idx="21">
                  <c:v>0.38</c:v>
                </c:pt>
                <c:pt idx="22">
                  <c:v>0.34</c:v>
                </c:pt>
                <c:pt idx="23">
                  <c:v>0.39</c:v>
                </c:pt>
                <c:pt idx="24">
                  <c:v>0.38</c:v>
                </c:pt>
                <c:pt idx="25">
                  <c:v>0.38</c:v>
                </c:pt>
                <c:pt idx="26">
                  <c:v>0.37</c:v>
                </c:pt>
                <c:pt idx="27">
                  <c:v>0.37</c:v>
                </c:pt>
                <c:pt idx="28">
                  <c:v>0.35</c:v>
                </c:pt>
                <c:pt idx="29" formatCode="#,##0.00_ ">
                  <c:v>0.33</c:v>
                </c:pt>
                <c:pt idx="30">
                  <c:v>0.34</c:v>
                </c:pt>
                <c:pt idx="31">
                  <c:v>0.34</c:v>
                </c:pt>
                <c:pt idx="32">
                  <c:v>0.23</c:v>
                </c:pt>
                <c:pt idx="33">
                  <c:v>0.34</c:v>
                </c:pt>
                <c:pt idx="34">
                  <c:v>0.33</c:v>
                </c:pt>
                <c:pt idx="35">
                  <c:v>0.35</c:v>
                </c:pt>
                <c:pt idx="36">
                  <c:v>0.34</c:v>
                </c:pt>
                <c:pt idx="37">
                  <c:v>0.28999999999999998</c:v>
                </c:pt>
                <c:pt idx="38">
                  <c:v>0.28000000000000003</c:v>
                </c:pt>
                <c:pt idx="39">
                  <c:v>0.28999999999999998</c:v>
                </c:pt>
                <c:pt idx="40">
                  <c:v>0.28000000000000003</c:v>
                </c:pt>
                <c:pt idx="41" formatCode="#,##0.00_ ">
                  <c:v>0.26</c:v>
                </c:pt>
                <c:pt idx="42">
                  <c:v>0.25</c:v>
                </c:pt>
                <c:pt idx="43">
                  <c:v>0.24</c:v>
                </c:pt>
                <c:pt idx="44">
                  <c:v>0.22</c:v>
                </c:pt>
                <c:pt idx="45">
                  <c:v>0.22</c:v>
                </c:pt>
                <c:pt idx="46">
                  <c:v>0.22</c:v>
                </c:pt>
                <c:pt idx="47">
                  <c:v>0.2</c:v>
                </c:pt>
                <c:pt idx="48">
                  <c:v>0.22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63-4583-AE1B-A9C388088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4392"/>
        <c:axId val="1"/>
      </c:lineChart>
      <c:catAx>
        <c:axId val="650244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59903227855954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0972663211669815E-3"/>
              <c:y val="3.712381957909507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4392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753668877868993"/>
          <c:y val="0.20276112628511991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03213428143659"/>
          <c:y val="3.485023022373803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4434434812826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令和7年各保健所毎集計!$C$141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令和7年各保健所毎集計!$N$141:$BM$141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0.33</c:v>
                </c:pt>
                <c:pt idx="4">
                  <c:v>0</c:v>
                </c:pt>
                <c:pt idx="5">
                  <c:v>0</c:v>
                </c:pt>
                <c:pt idx="6">
                  <c:v>0.33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0A-4766-B7E6-8A185E1F12A7}"/>
            </c:ext>
          </c:extLst>
        </c:ser>
        <c:ser>
          <c:idx val="1"/>
          <c:order val="1"/>
          <c:tx>
            <c:strRef>
              <c:f>令和7年各保健所毎集計!$C$142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令和7年各保健所毎集計!$N$142:$BM$142</c:f>
              <c:numCache>
                <c:formatCode>0.00_);[Red]\(0.00\)</c:formatCode>
                <c:ptCount val="52"/>
                <c:pt idx="0">
                  <c:v>0.1</c:v>
                </c:pt>
                <c:pt idx="1">
                  <c:v>0.3</c:v>
                </c:pt>
                <c:pt idx="2">
                  <c:v>0</c:v>
                </c:pt>
                <c:pt idx="3">
                  <c:v>0.1</c:v>
                </c:pt>
                <c:pt idx="4">
                  <c:v>0.1</c:v>
                </c:pt>
                <c:pt idx="5">
                  <c:v>0.5</c:v>
                </c:pt>
                <c:pt idx="6">
                  <c:v>0.1</c:v>
                </c:pt>
                <c:pt idx="7">
                  <c:v>0</c:v>
                </c:pt>
                <c:pt idx="8">
                  <c:v>0.3</c:v>
                </c:pt>
                <c:pt idx="9">
                  <c:v>0.3</c:v>
                </c:pt>
                <c:pt idx="10">
                  <c:v>0.3</c:v>
                </c:pt>
                <c:pt idx="11">
                  <c:v>0.2</c:v>
                </c:pt>
                <c:pt idx="12">
                  <c:v>0.5</c:v>
                </c:pt>
                <c:pt idx="13">
                  <c:v>0.1</c:v>
                </c:pt>
                <c:pt idx="14">
                  <c:v>0</c:v>
                </c:pt>
                <c:pt idx="15">
                  <c:v>0</c:v>
                </c:pt>
                <c:pt idx="16">
                  <c:v>0.28999999999999998</c:v>
                </c:pt>
                <c:pt idx="17">
                  <c:v>0.14000000000000001</c:v>
                </c:pt>
                <c:pt idx="18">
                  <c:v>0.14000000000000001</c:v>
                </c:pt>
                <c:pt idx="19">
                  <c:v>0.43</c:v>
                </c:pt>
                <c:pt idx="20">
                  <c:v>0.71</c:v>
                </c:pt>
                <c:pt idx="21">
                  <c:v>0.28999999999999998</c:v>
                </c:pt>
                <c:pt idx="22">
                  <c:v>0.14000000000000001</c:v>
                </c:pt>
                <c:pt idx="23">
                  <c:v>0</c:v>
                </c:pt>
                <c:pt idx="24">
                  <c:v>0.56999999999999995</c:v>
                </c:pt>
                <c:pt idx="25">
                  <c:v>0.56999999999999995</c:v>
                </c:pt>
                <c:pt idx="26">
                  <c:v>0.28999999999999998</c:v>
                </c:pt>
                <c:pt idx="27">
                  <c:v>0</c:v>
                </c:pt>
                <c:pt idx="28">
                  <c:v>0.86</c:v>
                </c:pt>
                <c:pt idx="29" formatCode="#,##0.00_ ">
                  <c:v>0.56999999999999995</c:v>
                </c:pt>
                <c:pt idx="30">
                  <c:v>0.56999999999999995</c:v>
                </c:pt>
                <c:pt idx="31">
                  <c:v>0.71</c:v>
                </c:pt>
                <c:pt idx="32">
                  <c:v>0.56999999999999995</c:v>
                </c:pt>
                <c:pt idx="33">
                  <c:v>0.56999999999999995</c:v>
                </c:pt>
                <c:pt idx="34">
                  <c:v>0.56999999999999995</c:v>
                </c:pt>
                <c:pt idx="35">
                  <c:v>0.86</c:v>
                </c:pt>
                <c:pt idx="36">
                  <c:v>0.43</c:v>
                </c:pt>
                <c:pt idx="37">
                  <c:v>0.14000000000000001</c:v>
                </c:pt>
                <c:pt idx="38">
                  <c:v>0</c:v>
                </c:pt>
                <c:pt idx="39">
                  <c:v>0.56999999999999995</c:v>
                </c:pt>
                <c:pt idx="40">
                  <c:v>0.28999999999999998</c:v>
                </c:pt>
                <c:pt idx="41" formatCode="#,##0.00_ ">
                  <c:v>0</c:v>
                </c:pt>
                <c:pt idx="42">
                  <c:v>0.56999999999999995</c:v>
                </c:pt>
                <c:pt idx="43">
                  <c:v>0.28999999999999998</c:v>
                </c:pt>
                <c:pt idx="44">
                  <c:v>0.14000000000000001</c:v>
                </c:pt>
                <c:pt idx="45">
                  <c:v>0.14000000000000001</c:v>
                </c:pt>
                <c:pt idx="46">
                  <c:v>0.43</c:v>
                </c:pt>
                <c:pt idx="47">
                  <c:v>0.28999999999999998</c:v>
                </c:pt>
                <c:pt idx="48">
                  <c:v>0.28999999999999998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0A-4766-B7E6-8A185E1F12A7}"/>
            </c:ext>
          </c:extLst>
        </c:ser>
        <c:ser>
          <c:idx val="2"/>
          <c:order val="2"/>
          <c:tx>
            <c:strRef>
              <c:f>令和7年各保健所毎集計!$C$143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令和7年各保健所毎集計!$N$143:$BM$143</c:f>
              <c:numCache>
                <c:formatCode>0.00_);[Red]\(0.00\)</c:formatCode>
                <c:ptCount val="52"/>
                <c:pt idx="0">
                  <c:v>0.28999999999999998</c:v>
                </c:pt>
                <c:pt idx="1">
                  <c:v>0.56999999999999995</c:v>
                </c:pt>
                <c:pt idx="2">
                  <c:v>0.43</c:v>
                </c:pt>
                <c:pt idx="3">
                  <c:v>0</c:v>
                </c:pt>
                <c:pt idx="4">
                  <c:v>0.43</c:v>
                </c:pt>
                <c:pt idx="5">
                  <c:v>0.28999999999999998</c:v>
                </c:pt>
                <c:pt idx="6">
                  <c:v>0.28999999999999998</c:v>
                </c:pt>
                <c:pt idx="7">
                  <c:v>0.56999999999999995</c:v>
                </c:pt>
                <c:pt idx="8">
                  <c:v>0.56999999999999995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</c:v>
                </c:pt>
                <c:pt idx="12">
                  <c:v>0.14000000000000001</c:v>
                </c:pt>
                <c:pt idx="13">
                  <c:v>0.14000000000000001</c:v>
                </c:pt>
                <c:pt idx="14">
                  <c:v>0.17</c:v>
                </c:pt>
                <c:pt idx="15">
                  <c:v>0.17</c:v>
                </c:pt>
                <c:pt idx="16">
                  <c:v>0</c:v>
                </c:pt>
                <c:pt idx="17">
                  <c:v>0.17</c:v>
                </c:pt>
                <c:pt idx="18">
                  <c:v>0.33</c:v>
                </c:pt>
                <c:pt idx="19">
                  <c:v>0</c:v>
                </c:pt>
                <c:pt idx="20">
                  <c:v>0.17</c:v>
                </c:pt>
                <c:pt idx="21">
                  <c:v>0.17</c:v>
                </c:pt>
                <c:pt idx="22">
                  <c:v>0.33</c:v>
                </c:pt>
                <c:pt idx="23">
                  <c:v>1</c:v>
                </c:pt>
                <c:pt idx="24">
                  <c:v>0.33</c:v>
                </c:pt>
                <c:pt idx="25">
                  <c:v>0.83</c:v>
                </c:pt>
                <c:pt idx="26">
                  <c:v>0.17</c:v>
                </c:pt>
                <c:pt idx="27">
                  <c:v>0.33</c:v>
                </c:pt>
                <c:pt idx="28">
                  <c:v>0.17</c:v>
                </c:pt>
                <c:pt idx="29" formatCode="#,##0.00_ ">
                  <c:v>0</c:v>
                </c:pt>
                <c:pt idx="30">
                  <c:v>0.17</c:v>
                </c:pt>
                <c:pt idx="31">
                  <c:v>0.33</c:v>
                </c:pt>
                <c:pt idx="32">
                  <c:v>0.33</c:v>
                </c:pt>
                <c:pt idx="33">
                  <c:v>0.33</c:v>
                </c:pt>
                <c:pt idx="34">
                  <c:v>0.67</c:v>
                </c:pt>
                <c:pt idx="35">
                  <c:v>0.83</c:v>
                </c:pt>
                <c:pt idx="36">
                  <c:v>0.67</c:v>
                </c:pt>
                <c:pt idx="37">
                  <c:v>0</c:v>
                </c:pt>
                <c:pt idx="38">
                  <c:v>0</c:v>
                </c:pt>
                <c:pt idx="39">
                  <c:v>0.17</c:v>
                </c:pt>
                <c:pt idx="40">
                  <c:v>0.17</c:v>
                </c:pt>
                <c:pt idx="41" formatCode="#,##0.00_ ">
                  <c:v>0</c:v>
                </c:pt>
                <c:pt idx="42">
                  <c:v>0.5</c:v>
                </c:pt>
                <c:pt idx="43">
                  <c:v>0.33</c:v>
                </c:pt>
                <c:pt idx="44">
                  <c:v>0.17</c:v>
                </c:pt>
                <c:pt idx="45">
                  <c:v>0.33</c:v>
                </c:pt>
                <c:pt idx="46">
                  <c:v>0.67</c:v>
                </c:pt>
                <c:pt idx="47">
                  <c:v>0.33</c:v>
                </c:pt>
                <c:pt idx="48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0A-4766-B7E6-8A185E1F12A7}"/>
            </c:ext>
          </c:extLst>
        </c:ser>
        <c:ser>
          <c:idx val="3"/>
          <c:order val="3"/>
          <c:tx>
            <c:strRef>
              <c:f>令和7年各保健所毎集計!$C$144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令和7年各保健所毎集計!$N$144:$BM$144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0.25</c:v>
                </c:pt>
                <c:pt idx="2">
                  <c:v>0.13</c:v>
                </c:pt>
                <c:pt idx="3">
                  <c:v>0</c:v>
                </c:pt>
                <c:pt idx="4">
                  <c:v>0.25</c:v>
                </c:pt>
                <c:pt idx="5">
                  <c:v>0.13</c:v>
                </c:pt>
                <c:pt idx="6">
                  <c:v>0.5</c:v>
                </c:pt>
                <c:pt idx="7">
                  <c:v>0</c:v>
                </c:pt>
                <c:pt idx="8">
                  <c:v>0</c:v>
                </c:pt>
                <c:pt idx="9">
                  <c:v>0.75</c:v>
                </c:pt>
                <c:pt idx="10">
                  <c:v>0.38</c:v>
                </c:pt>
                <c:pt idx="11">
                  <c:v>0.63</c:v>
                </c:pt>
                <c:pt idx="12">
                  <c:v>0</c:v>
                </c:pt>
                <c:pt idx="13">
                  <c:v>0.13</c:v>
                </c:pt>
                <c:pt idx="14">
                  <c:v>0.33</c:v>
                </c:pt>
                <c:pt idx="15">
                  <c:v>0.17</c:v>
                </c:pt>
                <c:pt idx="16">
                  <c:v>0.5</c:v>
                </c:pt>
                <c:pt idx="17">
                  <c:v>0.5</c:v>
                </c:pt>
                <c:pt idx="18">
                  <c:v>0.17</c:v>
                </c:pt>
                <c:pt idx="19">
                  <c:v>0.83</c:v>
                </c:pt>
                <c:pt idx="20">
                  <c:v>0.17</c:v>
                </c:pt>
                <c:pt idx="21">
                  <c:v>0.17</c:v>
                </c:pt>
                <c:pt idx="22">
                  <c:v>0</c:v>
                </c:pt>
                <c:pt idx="23">
                  <c:v>0.67</c:v>
                </c:pt>
                <c:pt idx="24">
                  <c:v>0.5</c:v>
                </c:pt>
                <c:pt idx="25">
                  <c:v>0.33</c:v>
                </c:pt>
                <c:pt idx="26">
                  <c:v>0.5</c:v>
                </c:pt>
                <c:pt idx="27">
                  <c:v>1.17</c:v>
                </c:pt>
                <c:pt idx="28">
                  <c:v>0.67</c:v>
                </c:pt>
                <c:pt idx="29" formatCode="#,##0.00_ ">
                  <c:v>0</c:v>
                </c:pt>
                <c:pt idx="30">
                  <c:v>0.5</c:v>
                </c:pt>
                <c:pt idx="31">
                  <c:v>0.33</c:v>
                </c:pt>
                <c:pt idx="32">
                  <c:v>0.5</c:v>
                </c:pt>
                <c:pt idx="33">
                  <c:v>0.5</c:v>
                </c:pt>
                <c:pt idx="34">
                  <c:v>0.33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0.5</c:v>
                </c:pt>
                <c:pt idx="39">
                  <c:v>0.17</c:v>
                </c:pt>
                <c:pt idx="40">
                  <c:v>0.83</c:v>
                </c:pt>
                <c:pt idx="41" formatCode="#,##0.00_ ">
                  <c:v>0.67</c:v>
                </c:pt>
                <c:pt idx="42">
                  <c:v>0.5</c:v>
                </c:pt>
                <c:pt idx="43">
                  <c:v>0.33</c:v>
                </c:pt>
                <c:pt idx="44">
                  <c:v>0.5</c:v>
                </c:pt>
                <c:pt idx="45">
                  <c:v>0.33</c:v>
                </c:pt>
                <c:pt idx="46">
                  <c:v>0.67</c:v>
                </c:pt>
                <c:pt idx="47">
                  <c:v>0.5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0A-4766-B7E6-8A185E1F12A7}"/>
            </c:ext>
          </c:extLst>
        </c:ser>
        <c:ser>
          <c:idx val="4"/>
          <c:order val="4"/>
          <c:tx>
            <c:strRef>
              <c:f>令和7年各保健所毎集計!$C$145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令和7年各保健所毎集計!$N$145:$BM$145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0A-4766-B7E6-8A185E1F12A7}"/>
            </c:ext>
          </c:extLst>
        </c:ser>
        <c:ser>
          <c:idx val="5"/>
          <c:order val="5"/>
          <c:tx>
            <c:strRef>
              <c:f>令和7年各保健所毎集計!$C$146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令和7年各保健所毎集計!$N$146:$BM$146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0.5</c:v>
                </c:pt>
                <c:pt idx="30">
                  <c:v>0.5</c:v>
                </c:pt>
                <c:pt idx="31">
                  <c:v>1</c:v>
                </c:pt>
                <c:pt idx="32">
                  <c:v>0</c:v>
                </c:pt>
                <c:pt idx="33">
                  <c:v>0.5</c:v>
                </c:pt>
                <c:pt idx="34">
                  <c:v>0</c:v>
                </c:pt>
                <c:pt idx="35">
                  <c:v>0</c:v>
                </c:pt>
                <c:pt idx="36">
                  <c:v>0.5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0.5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0A-4766-B7E6-8A185E1F1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7512"/>
        <c:axId val="1"/>
      </c:lineChart>
      <c:catAx>
        <c:axId val="6502575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2113665191260774"/>
              <c:y val="0.91181830661703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379295772852643E-3"/>
              <c:y val="4.625398158077460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751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6055271578255403"/>
          <c:y val="0.17416687773576417"/>
          <c:w val="0.29756867125468062"/>
          <c:h val="0.18251753875745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78472306501640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434920925457645"/>
          <c:w val="0.8513687074079509"/>
          <c:h val="0.732697076228163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突発!$B$61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aseline="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突発!$D$5:$Q$5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突発!$D$61:$Q$61</c:f>
              <c:numCache>
                <c:formatCode>General</c:formatCode>
                <c:ptCount val="14"/>
                <c:pt idx="0">
                  <c:v>0.5988023952095809</c:v>
                </c:pt>
                <c:pt idx="1">
                  <c:v>20.359281437125748</c:v>
                </c:pt>
                <c:pt idx="2">
                  <c:v>62.275449101796411</c:v>
                </c:pt>
                <c:pt idx="3">
                  <c:v>11.077844311377245</c:v>
                </c:pt>
                <c:pt idx="4">
                  <c:v>2.6946107784431139</c:v>
                </c:pt>
                <c:pt idx="5">
                  <c:v>1.7964071856287425</c:v>
                </c:pt>
                <c:pt idx="6">
                  <c:v>0.89820359281437123</c:v>
                </c:pt>
                <c:pt idx="7">
                  <c:v>0</c:v>
                </c:pt>
                <c:pt idx="8">
                  <c:v>0.29940119760479045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24-4297-8C48-9D95B4F69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55872"/>
        <c:axId val="1"/>
      </c:barChart>
      <c:catAx>
        <c:axId val="6502558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18653063471189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58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34399878681828"/>
          <c:y val="3.65850608325795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29716873063344"/>
          <c:y val="0.1611424546375124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年次別!$AC$2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年次別!$AC$147:$AC$266</c:f>
              <c:numCache>
                <c:formatCode>General</c:formatCode>
                <c:ptCount val="120"/>
                <c:pt idx="0">
                  <c:v>6.6176470588235295E-2</c:v>
                </c:pt>
                <c:pt idx="1">
                  <c:v>1.7647058823529412E-2</c:v>
                </c:pt>
                <c:pt idx="2">
                  <c:v>6.6470588235294129E-2</c:v>
                </c:pt>
                <c:pt idx="3">
                  <c:v>0.17647058823529413</c:v>
                </c:pt>
                <c:pt idx="4">
                  <c:v>0.20588235294117649</c:v>
                </c:pt>
                <c:pt idx="5">
                  <c:v>0.45588235294117646</c:v>
                </c:pt>
                <c:pt idx="6">
                  <c:v>0.71323529411764697</c:v>
                </c:pt>
                <c:pt idx="7">
                  <c:v>0.40588235294117647</c:v>
                </c:pt>
                <c:pt idx="8">
                  <c:v>0.2279411764705882</c:v>
                </c:pt>
                <c:pt idx="9">
                  <c:v>0.1176470588235294</c:v>
                </c:pt>
                <c:pt idx="10">
                  <c:v>0.13970588235294118</c:v>
                </c:pt>
                <c:pt idx="11">
                  <c:v>4.4117647058823525E-2</c:v>
                </c:pt>
                <c:pt idx="12">
                  <c:v>3.5294117647058823E-2</c:v>
                </c:pt>
                <c:pt idx="13">
                  <c:v>3.6764705882352942E-2</c:v>
                </c:pt>
                <c:pt idx="14">
                  <c:v>3.6764705882352942E-2</c:v>
                </c:pt>
                <c:pt idx="15">
                  <c:v>8.0882352941176475E-2</c:v>
                </c:pt>
                <c:pt idx="16">
                  <c:v>0.19411764705882351</c:v>
                </c:pt>
                <c:pt idx="17">
                  <c:v>0.6470588235294118</c:v>
                </c:pt>
                <c:pt idx="18">
                  <c:v>0.4882352941176471</c:v>
                </c:pt>
                <c:pt idx="19">
                  <c:v>0.3970588235294118</c:v>
                </c:pt>
                <c:pt idx="20">
                  <c:v>0.41176470588235292</c:v>
                </c:pt>
                <c:pt idx="21">
                  <c:v>0.22941176470588234</c:v>
                </c:pt>
                <c:pt idx="22">
                  <c:v>0.14705882352941177</c:v>
                </c:pt>
                <c:pt idx="23">
                  <c:v>0.11764705882352941</c:v>
                </c:pt>
                <c:pt idx="24" formatCode="0.00">
                  <c:v>4.7058823529411764E-2</c:v>
                </c:pt>
                <c:pt idx="25" formatCode="0.00">
                  <c:v>7.3529411764705881E-3</c:v>
                </c:pt>
                <c:pt idx="26" formatCode="0.00">
                  <c:v>1.4705882352941176E-2</c:v>
                </c:pt>
                <c:pt idx="27" formatCode="0.00">
                  <c:v>2.9411764705882353E-2</c:v>
                </c:pt>
                <c:pt idx="28" formatCode="0.00">
                  <c:v>3.6764705882352942E-2</c:v>
                </c:pt>
                <c:pt idx="29" formatCode="0.00">
                  <c:v>0.13970588235294118</c:v>
                </c:pt>
                <c:pt idx="30" formatCode="0.00">
                  <c:v>0.61764705882352933</c:v>
                </c:pt>
                <c:pt idx="31" formatCode="0.00">
                  <c:v>0.84558823529411764</c:v>
                </c:pt>
                <c:pt idx="32" formatCode="0.00">
                  <c:v>0.3970588235294118</c:v>
                </c:pt>
                <c:pt idx="33" formatCode="0.00">
                  <c:v>0.19999999999999998</c:v>
                </c:pt>
                <c:pt idx="34" formatCode="0.00">
                  <c:v>8.0882352941176475E-2</c:v>
                </c:pt>
                <c:pt idx="35" formatCode="0.00">
                  <c:v>4.4117647058823525E-2</c:v>
                </c:pt>
                <c:pt idx="36" formatCode="0.00">
                  <c:v>1.7647058823529412E-2</c:v>
                </c:pt>
                <c:pt idx="37" formatCode="0.00">
                  <c:v>4.4117647058823532E-2</c:v>
                </c:pt>
                <c:pt idx="38" formatCode="0.00">
                  <c:v>3.5294117647058823E-2</c:v>
                </c:pt>
                <c:pt idx="39" formatCode="0.00">
                  <c:v>0.1764705882352941</c:v>
                </c:pt>
                <c:pt idx="40" formatCode="0.00">
                  <c:v>0.3970588235294118</c:v>
                </c:pt>
                <c:pt idx="41" formatCode="0.00">
                  <c:v>0.73529411764705876</c:v>
                </c:pt>
                <c:pt idx="42" formatCode="0.00">
                  <c:v>0.75</c:v>
                </c:pt>
                <c:pt idx="43" formatCode="0.00">
                  <c:v>0.50588235294117645</c:v>
                </c:pt>
                <c:pt idx="44" formatCode="0.00">
                  <c:v>0.14705882352941177</c:v>
                </c:pt>
                <c:pt idx="45" formatCode="0.00">
                  <c:v>0.21323529411764708</c:v>
                </c:pt>
                <c:pt idx="46" formatCode="0.00">
                  <c:v>0.22352941176470584</c:v>
                </c:pt>
                <c:pt idx="47" formatCode="0.00">
                  <c:v>0.19607843137254902</c:v>
                </c:pt>
                <c:pt idx="48" formatCode="0.00">
                  <c:v>6.0000000000000012E-2</c:v>
                </c:pt>
                <c:pt idx="49" formatCode="0.00">
                  <c:v>0.14749999999999999</c:v>
                </c:pt>
                <c:pt idx="50" formatCode="0.00">
                  <c:v>0.186</c:v>
                </c:pt>
                <c:pt idx="51" formatCode="0.00">
                  <c:v>0.10500000000000001</c:v>
                </c:pt>
                <c:pt idx="52" formatCode="0.00">
                  <c:v>6.7500000000000004E-2</c:v>
                </c:pt>
                <c:pt idx="53" formatCode="0.00">
                  <c:v>0.49800000000000005</c:v>
                </c:pt>
                <c:pt idx="54" formatCode="0.00">
                  <c:v>0.59000000000000008</c:v>
                </c:pt>
                <c:pt idx="55" formatCode="0.00">
                  <c:v>0.21999999999999997</c:v>
                </c:pt>
                <c:pt idx="56" formatCode="0.00">
                  <c:v>0.33750000000000002</c:v>
                </c:pt>
                <c:pt idx="57" formatCode="0.00">
                  <c:v>0.46250000000000002</c:v>
                </c:pt>
                <c:pt idx="58" formatCode="0.00">
                  <c:v>0.33999999999999997</c:v>
                </c:pt>
                <c:pt idx="59" formatCode="0.00">
                  <c:v>0.215</c:v>
                </c:pt>
                <c:pt idx="60" formatCode="0.00">
                  <c:v>0.1125</c:v>
                </c:pt>
                <c:pt idx="61" formatCode="0.00">
                  <c:v>0.03</c:v>
                </c:pt>
                <c:pt idx="62" formatCode="0.00">
                  <c:v>6.0000000000000012E-2</c:v>
                </c:pt>
                <c:pt idx="63" formatCode="0.00">
                  <c:v>0.06</c:v>
                </c:pt>
                <c:pt idx="64" formatCode="0.00">
                  <c:v>0.19</c:v>
                </c:pt>
                <c:pt idx="65" formatCode="0.00">
                  <c:v>0.16499999999999998</c:v>
                </c:pt>
                <c:pt idx="66" formatCode="0.00">
                  <c:v>0.105</c:v>
                </c:pt>
                <c:pt idx="67" formatCode="0.00">
                  <c:v>0.09</c:v>
                </c:pt>
                <c:pt idx="68" formatCode="0.00">
                  <c:v>0.03</c:v>
                </c:pt>
                <c:pt idx="69" formatCode="0.00">
                  <c:v>8.249999999999999E-2</c:v>
                </c:pt>
                <c:pt idx="70" formatCode="0.00">
                  <c:v>0.502</c:v>
                </c:pt>
                <c:pt idx="71" formatCode="0.00">
                  <c:v>0.24250000000000002</c:v>
                </c:pt>
                <c:pt idx="72" formatCode="0.00">
                  <c:v>0.13</c:v>
                </c:pt>
                <c:pt idx="73" formatCode="0.00">
                  <c:v>7.4999999999999997E-3</c:v>
                </c:pt>
                <c:pt idx="74" formatCode="0.00">
                  <c:v>0.06</c:v>
                </c:pt>
                <c:pt idx="75" formatCode="0.00">
                  <c:v>8.2500000000000004E-2</c:v>
                </c:pt>
                <c:pt idx="76" formatCode="0.00">
                  <c:v>7.8E-2</c:v>
                </c:pt>
                <c:pt idx="77" formatCode="0.00">
                  <c:v>0.22999999999999998</c:v>
                </c:pt>
                <c:pt idx="78" formatCode="0.00">
                  <c:v>0.21250000000000002</c:v>
                </c:pt>
                <c:pt idx="79" formatCode="0.00">
                  <c:v>0.18</c:v>
                </c:pt>
                <c:pt idx="80" formatCode="0.00">
                  <c:v>0.14250000000000002</c:v>
                </c:pt>
                <c:pt idx="81" formatCode="0.00">
                  <c:v>0.27599999999999997</c:v>
                </c:pt>
                <c:pt idx="82" formatCode="0.00">
                  <c:v>0.40500000000000003</c:v>
                </c:pt>
                <c:pt idx="83" formatCode="0.00">
                  <c:v>0.46250000000000002</c:v>
                </c:pt>
                <c:pt idx="84" formatCode="0.00">
                  <c:v>5.4000000000000006E-2</c:v>
                </c:pt>
                <c:pt idx="85" formatCode="0.00">
                  <c:v>1.4999999999999999E-2</c:v>
                </c:pt>
                <c:pt idx="86" formatCode="0.00">
                  <c:v>4.4999999999999998E-2</c:v>
                </c:pt>
                <c:pt idx="87" formatCode="0.00">
                  <c:v>0.19</c:v>
                </c:pt>
                <c:pt idx="88" formatCode="0.00">
                  <c:v>0.27</c:v>
                </c:pt>
                <c:pt idx="89" formatCode="0.00">
                  <c:v>0.46750000000000003</c:v>
                </c:pt>
                <c:pt idx="90" formatCode="0.00">
                  <c:v>0.71000000000000008</c:v>
                </c:pt>
                <c:pt idx="91" formatCode="0.00">
                  <c:v>0.68500000000000005</c:v>
                </c:pt>
                <c:pt idx="92" formatCode="0.00">
                  <c:v>0.42749999999999994</c:v>
                </c:pt>
                <c:pt idx="93" formatCode="0.00">
                  <c:v>0.27799999999999997</c:v>
                </c:pt>
                <c:pt idx="94" formatCode="0.00">
                  <c:v>0.16999999999999998</c:v>
                </c:pt>
                <c:pt idx="95" formatCode="0.00">
                  <c:v>0.11250000000000002</c:v>
                </c:pt>
                <c:pt idx="96" formatCode="0.00">
                  <c:v>2.4E-2</c:v>
                </c:pt>
                <c:pt idx="97" formatCode="0.00">
                  <c:v>0.03</c:v>
                </c:pt>
                <c:pt idx="98" formatCode="0.00">
                  <c:v>7.2500000000000009E-2</c:v>
                </c:pt>
                <c:pt idx="99" formatCode="0.00">
                  <c:v>0.16</c:v>
                </c:pt>
                <c:pt idx="100" formatCode="0.00">
                  <c:v>0.995</c:v>
                </c:pt>
                <c:pt idx="101" formatCode="0.00">
                  <c:v>1.2574999999999998</c:v>
                </c:pt>
                <c:pt idx="102" formatCode="0.00">
                  <c:v>0.54399999999999993</c:v>
                </c:pt>
                <c:pt idx="103" formatCode="0.00">
                  <c:v>0.25499999999999995</c:v>
                </c:pt>
                <c:pt idx="104" formatCode="0.00">
                  <c:v>0.12800000000000003</c:v>
                </c:pt>
                <c:pt idx="105" formatCode="0.00">
                  <c:v>8.5000000000000006E-2</c:v>
                </c:pt>
                <c:pt idx="106" formatCode="0.00">
                  <c:v>7.7499999999999999E-2</c:v>
                </c:pt>
                <c:pt idx="107" formatCode="0.00">
                  <c:v>1.4999999999999999E-2</c:v>
                </c:pt>
                <c:pt idx="108" formatCode="0.00">
                  <c:v>1.2E-2</c:v>
                </c:pt>
                <c:pt idx="109" formatCode="0.00">
                  <c:v>7.4999999999999997E-3</c:v>
                </c:pt>
                <c:pt idx="110" formatCode="0.00">
                  <c:v>6.0000000000000001E-3</c:v>
                </c:pt>
                <c:pt idx="111" formatCode="0.00">
                  <c:v>0.09</c:v>
                </c:pt>
                <c:pt idx="112" formatCode="0.00">
                  <c:v>0.73</c:v>
                </c:pt>
                <c:pt idx="113" formatCode="0.00">
                  <c:v>0.47800000000000009</c:v>
                </c:pt>
                <c:pt idx="114" formatCode="0.00">
                  <c:v>0.37</c:v>
                </c:pt>
                <c:pt idx="115" formatCode="0.00">
                  <c:v>0.24000000000000002</c:v>
                </c:pt>
                <c:pt idx="116" formatCode="0.00">
                  <c:v>0.35199999999999998</c:v>
                </c:pt>
                <c:pt idx="117" formatCode="0.00">
                  <c:v>0.22000000000000003</c:v>
                </c:pt>
                <c:pt idx="118" formatCode="0.00">
                  <c:v>0.21</c:v>
                </c:pt>
                <c:pt idx="119" formatCode="0.00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26-4F7D-A14E-D748E3955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562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年次別!$AD$2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年次別!$AD$147:$AD$266</c:f>
              <c:numCache>
                <c:formatCode>General</c:formatCode>
                <c:ptCount val="120"/>
                <c:pt idx="0">
                  <c:v>0.02</c:v>
                </c:pt>
                <c:pt idx="1">
                  <c:v>8.0000000000000002E-3</c:v>
                </c:pt>
                <c:pt idx="2">
                  <c:v>1.7500000000000002E-2</c:v>
                </c:pt>
                <c:pt idx="3">
                  <c:v>4.7500000000000001E-2</c:v>
                </c:pt>
                <c:pt idx="4">
                  <c:v>0.19800000000000001</c:v>
                </c:pt>
                <c:pt idx="5">
                  <c:v>2.08</c:v>
                </c:pt>
                <c:pt idx="6">
                  <c:v>3.7649999999999997</c:v>
                </c:pt>
                <c:pt idx="7">
                  <c:v>1.9100000000000001</c:v>
                </c:pt>
                <c:pt idx="8">
                  <c:v>1.085</c:v>
                </c:pt>
                <c:pt idx="9">
                  <c:v>0.30599999999999999</c:v>
                </c:pt>
                <c:pt idx="10">
                  <c:v>0.16250000000000001</c:v>
                </c:pt>
                <c:pt idx="11">
                  <c:v>5.2500000000000005E-2</c:v>
                </c:pt>
                <c:pt idx="12">
                  <c:v>2.7999999999999997E-2</c:v>
                </c:pt>
                <c:pt idx="13">
                  <c:v>0.02</c:v>
                </c:pt>
                <c:pt idx="14">
                  <c:v>0.02</c:v>
                </c:pt>
                <c:pt idx="15">
                  <c:v>0.05</c:v>
                </c:pt>
                <c:pt idx="16">
                  <c:v>0.188</c:v>
                </c:pt>
                <c:pt idx="17">
                  <c:v>0.65</c:v>
                </c:pt>
                <c:pt idx="18">
                  <c:v>2.2160000000000002</c:v>
                </c:pt>
                <c:pt idx="19">
                  <c:v>1.4824999999999999</c:v>
                </c:pt>
                <c:pt idx="20">
                  <c:v>0.79250000000000009</c:v>
                </c:pt>
                <c:pt idx="21">
                  <c:v>0.39400000000000002</c:v>
                </c:pt>
                <c:pt idx="22">
                  <c:v>0.19749999999999998</c:v>
                </c:pt>
                <c:pt idx="23">
                  <c:v>0.08</c:v>
                </c:pt>
                <c:pt idx="24" formatCode="0.00">
                  <c:v>2.2000000000000002E-2</c:v>
                </c:pt>
                <c:pt idx="25" formatCode="0.00">
                  <c:v>1.2500000000000001E-2</c:v>
                </c:pt>
                <c:pt idx="26" formatCode="0.00">
                  <c:v>0.01</c:v>
                </c:pt>
                <c:pt idx="27" formatCode="0.00">
                  <c:v>2.8000000000000004E-2</c:v>
                </c:pt>
                <c:pt idx="28" formatCode="0.00">
                  <c:v>0.1125</c:v>
                </c:pt>
                <c:pt idx="29" formatCode="0.00">
                  <c:v>0.60250000000000004</c:v>
                </c:pt>
                <c:pt idx="30" formatCode="0.00">
                  <c:v>2.5179999999999998</c:v>
                </c:pt>
                <c:pt idx="31" formatCode="0.00">
                  <c:v>1.7750000000000001</c:v>
                </c:pt>
                <c:pt idx="32" formatCode="0.00">
                  <c:v>1.2475000000000001</c:v>
                </c:pt>
                <c:pt idx="33" formatCode="0.00">
                  <c:v>0.504</c:v>
                </c:pt>
                <c:pt idx="34" formatCode="0.00">
                  <c:v>0.16500000000000001</c:v>
                </c:pt>
                <c:pt idx="35" formatCode="0.00">
                  <c:v>7.4999999999999997E-2</c:v>
                </c:pt>
                <c:pt idx="36" formatCode="0.00">
                  <c:v>1.3999999999999999E-2</c:v>
                </c:pt>
                <c:pt idx="37" formatCode="0.00">
                  <c:v>1.7500000000000002E-2</c:v>
                </c:pt>
                <c:pt idx="38" formatCode="0.00">
                  <c:v>2.8000000000000004E-2</c:v>
                </c:pt>
                <c:pt idx="39" formatCode="0.00">
                  <c:v>0.06</c:v>
                </c:pt>
                <c:pt idx="40" formatCode="0.00">
                  <c:v>0.24000000000000002</c:v>
                </c:pt>
                <c:pt idx="41" formatCode="0.00">
                  <c:v>1.244</c:v>
                </c:pt>
                <c:pt idx="42" formatCode="0.00">
                  <c:v>2.71</c:v>
                </c:pt>
                <c:pt idx="43" formatCode="0.00">
                  <c:v>1.264</c:v>
                </c:pt>
                <c:pt idx="44" formatCode="0.00">
                  <c:v>0.79999999999999993</c:v>
                </c:pt>
                <c:pt idx="45" formatCode="0.00">
                  <c:v>0.38</c:v>
                </c:pt>
                <c:pt idx="46" formatCode="0.00">
                  <c:v>0.15</c:v>
                </c:pt>
                <c:pt idx="47" formatCode="0.00">
                  <c:v>7.3333333333333348E-2</c:v>
                </c:pt>
                <c:pt idx="48" formatCode="0.00">
                  <c:v>2.1999999999999999E-2</c:v>
                </c:pt>
                <c:pt idx="49" formatCode="0.00">
                  <c:v>0.02</c:v>
                </c:pt>
                <c:pt idx="50" formatCode="0.00">
                  <c:v>1.6E-2</c:v>
                </c:pt>
                <c:pt idx="51" formatCode="0.00">
                  <c:v>2.2500000000000003E-2</c:v>
                </c:pt>
                <c:pt idx="52" formatCode="0.00">
                  <c:v>1.7500000000000002E-2</c:v>
                </c:pt>
                <c:pt idx="53" formatCode="0.00">
                  <c:v>0.10400000000000001</c:v>
                </c:pt>
                <c:pt idx="54" formatCode="0.00">
                  <c:v>0.36</c:v>
                </c:pt>
                <c:pt idx="55" formatCode="0.00">
                  <c:v>0.49000000000000005</c:v>
                </c:pt>
                <c:pt idx="56" formatCode="0.00">
                  <c:v>0.28999999999999998</c:v>
                </c:pt>
                <c:pt idx="57" formatCode="0.00">
                  <c:v>0.24249999999999999</c:v>
                </c:pt>
                <c:pt idx="58" formatCode="0.00">
                  <c:v>0.14000000000000001</c:v>
                </c:pt>
                <c:pt idx="59" formatCode="0.00">
                  <c:v>7.7499999999999999E-2</c:v>
                </c:pt>
                <c:pt idx="60" formatCode="0.00">
                  <c:v>2.5000000000000001E-2</c:v>
                </c:pt>
                <c:pt idx="61" formatCode="0.00">
                  <c:v>2.5000000000000001E-2</c:v>
                </c:pt>
                <c:pt idx="62" formatCode="0.00">
                  <c:v>2.8000000000000004E-2</c:v>
                </c:pt>
                <c:pt idx="63" formatCode="0.00">
                  <c:v>3.2500000000000001E-2</c:v>
                </c:pt>
                <c:pt idx="64" formatCode="0.00">
                  <c:v>6.6000000000000003E-2</c:v>
                </c:pt>
                <c:pt idx="65" formatCode="0.00">
                  <c:v>0.13250000000000001</c:v>
                </c:pt>
                <c:pt idx="66" formatCode="0.00">
                  <c:v>0.27</c:v>
                </c:pt>
                <c:pt idx="67" formatCode="0.00">
                  <c:v>0.33999999999999997</c:v>
                </c:pt>
                <c:pt idx="68" formatCode="0.00">
                  <c:v>0.495</c:v>
                </c:pt>
                <c:pt idx="69" formatCode="0.00">
                  <c:v>0.65999999999999992</c:v>
                </c:pt>
                <c:pt idx="70" formatCode="0.00">
                  <c:v>0.44600000000000001</c:v>
                </c:pt>
                <c:pt idx="71" formatCode="0.00">
                  <c:v>0.2175</c:v>
                </c:pt>
                <c:pt idx="72" formatCode="0.00">
                  <c:v>5.800000000000001E-2</c:v>
                </c:pt>
                <c:pt idx="73" formatCode="0.00">
                  <c:v>0.02</c:v>
                </c:pt>
                <c:pt idx="74" formatCode="0.00">
                  <c:v>1.2500000000000001E-2</c:v>
                </c:pt>
                <c:pt idx="75" formatCode="0.00">
                  <c:v>1.4999999999999999E-2</c:v>
                </c:pt>
                <c:pt idx="76" formatCode="0.00">
                  <c:v>2.8000000000000004E-2</c:v>
                </c:pt>
                <c:pt idx="77" formatCode="0.00">
                  <c:v>0.1275</c:v>
                </c:pt>
                <c:pt idx="78" formatCode="0.00">
                  <c:v>0.53500000000000003</c:v>
                </c:pt>
                <c:pt idx="79" formatCode="0.00">
                  <c:v>0.71199999999999997</c:v>
                </c:pt>
                <c:pt idx="80" formatCode="0.00">
                  <c:v>0.64000000000000012</c:v>
                </c:pt>
                <c:pt idx="81" formatCode="0.00">
                  <c:v>0.29199999999999998</c:v>
                </c:pt>
                <c:pt idx="82" formatCode="0.00">
                  <c:v>0.1825</c:v>
                </c:pt>
                <c:pt idx="83" formatCode="0.00">
                  <c:v>0.115</c:v>
                </c:pt>
                <c:pt idx="84" formatCode="0.00">
                  <c:v>4.5999999999999999E-2</c:v>
                </c:pt>
                <c:pt idx="85" formatCode="0.00">
                  <c:v>4.5000000000000005E-2</c:v>
                </c:pt>
                <c:pt idx="86" formatCode="0.00">
                  <c:v>6.7500000000000004E-2</c:v>
                </c:pt>
                <c:pt idx="87" formatCode="0.00">
                  <c:v>0.22250000000000003</c:v>
                </c:pt>
                <c:pt idx="88" formatCode="0.00">
                  <c:v>0.90800000000000003</c:v>
                </c:pt>
                <c:pt idx="89" formatCode="0.00">
                  <c:v>4.9424999999999999</c:v>
                </c:pt>
                <c:pt idx="90" formatCode="0.00">
                  <c:v>5.258</c:v>
                </c:pt>
                <c:pt idx="91" formatCode="0.00">
                  <c:v>1.2250000000000001</c:v>
                </c:pt>
                <c:pt idx="92" formatCode="0.00">
                  <c:v>0.7350000000000001</c:v>
                </c:pt>
                <c:pt idx="93" formatCode="0.00">
                  <c:v>0.27199999999999996</c:v>
                </c:pt>
                <c:pt idx="94" formatCode="0.00">
                  <c:v>9.7499999999999989E-2</c:v>
                </c:pt>
                <c:pt idx="95" formatCode="0.00">
                  <c:v>4.9999999999999996E-2</c:v>
                </c:pt>
                <c:pt idx="96" formatCode="0.00">
                  <c:v>2.6000000000000002E-2</c:v>
                </c:pt>
                <c:pt idx="97" formatCode="0.00">
                  <c:v>2.5000000000000001E-2</c:v>
                </c:pt>
                <c:pt idx="98" formatCode="0.00">
                  <c:v>2.2500000000000003E-2</c:v>
                </c:pt>
                <c:pt idx="99" formatCode="0.00">
                  <c:v>6.2E-2</c:v>
                </c:pt>
                <c:pt idx="100" formatCode="0.00">
                  <c:v>0.26500000000000001</c:v>
                </c:pt>
                <c:pt idx="101" formatCode="0.00">
                  <c:v>1.02</c:v>
                </c:pt>
                <c:pt idx="102" formatCode="0.00">
                  <c:v>2.0659999999999998</c:v>
                </c:pt>
                <c:pt idx="103" formatCode="0.00">
                  <c:v>0.84249999999999992</c:v>
                </c:pt>
                <c:pt idx="104" formatCode="0.00">
                  <c:v>0.56200000000000006</c:v>
                </c:pt>
                <c:pt idx="105" formatCode="0.00">
                  <c:v>0.27</c:v>
                </c:pt>
                <c:pt idx="106" formatCode="0.00">
                  <c:v>0.09</c:v>
                </c:pt>
                <c:pt idx="107" formatCode="0.00">
                  <c:v>3.0000000000000002E-2</c:v>
                </c:pt>
                <c:pt idx="108" formatCode="0.00">
                  <c:v>8.0000000000000002E-3</c:v>
                </c:pt>
                <c:pt idx="109" formatCode="0.00">
                  <c:v>0.01</c:v>
                </c:pt>
                <c:pt idx="110" formatCode="0.00">
                  <c:v>0.01</c:v>
                </c:pt>
                <c:pt idx="111" formatCode="0.00">
                  <c:v>2.2500000000000003E-2</c:v>
                </c:pt>
                <c:pt idx="112" formatCode="0.00">
                  <c:v>7.0000000000000007E-2</c:v>
                </c:pt>
                <c:pt idx="113" formatCode="0.00">
                  <c:v>0.70600000000000007</c:v>
                </c:pt>
                <c:pt idx="114" formatCode="0.00">
                  <c:v>1.7925</c:v>
                </c:pt>
                <c:pt idx="115" formatCode="0.00">
                  <c:v>1.1549999999999998</c:v>
                </c:pt>
                <c:pt idx="116" formatCode="0.00">
                  <c:v>0.76999999999999991</c:v>
                </c:pt>
                <c:pt idx="117" formatCode="0.00">
                  <c:v>0.28249999999999997</c:v>
                </c:pt>
                <c:pt idx="118" formatCode="0.00">
                  <c:v>6.25E-2</c:v>
                </c:pt>
                <c:pt idx="119" formatCode="0.00">
                  <c:v>7.4999999999999997E-3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26-4F7D-A14E-D748E3955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6200"/>
        <c:axId val="1"/>
      </c:lineChart>
      <c:catAx>
        <c:axId val="6502562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90167821939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6200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5676446150853"/>
          <c:y val="0.19300887192604721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530420891041446"/>
          <c:y val="1.88105091882280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54348040179576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令和7年各保健所毎集計!$C$163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令和7年各保健所毎集計!$N$163:$BM$163</c:f>
              <c:numCache>
                <c:formatCode>0.00_);[Red]\(0.00\)</c:formatCode>
                <c:ptCount val="52"/>
                <c:pt idx="0">
                  <c:v>0.03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0.03</c:v>
                </c:pt>
                <c:pt idx="5">
                  <c:v>0</c:v>
                </c:pt>
                <c:pt idx="6">
                  <c:v>0</c:v>
                </c:pt>
                <c:pt idx="7">
                  <c:v>0.03</c:v>
                </c:pt>
                <c:pt idx="8">
                  <c:v>0</c:v>
                </c:pt>
                <c:pt idx="9">
                  <c:v>0</c:v>
                </c:pt>
                <c:pt idx="10">
                  <c:v>0.03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0.04</c:v>
                </c:pt>
                <c:pt idx="15">
                  <c:v>0.08</c:v>
                </c:pt>
                <c:pt idx="16">
                  <c:v>0.08</c:v>
                </c:pt>
                <c:pt idx="17">
                  <c:v>0.16</c:v>
                </c:pt>
                <c:pt idx="18">
                  <c:v>0.32</c:v>
                </c:pt>
                <c:pt idx="19">
                  <c:v>0.84</c:v>
                </c:pt>
                <c:pt idx="20">
                  <c:v>1.28</c:v>
                </c:pt>
                <c:pt idx="21">
                  <c:v>0.48</c:v>
                </c:pt>
                <c:pt idx="22">
                  <c:v>0.67</c:v>
                </c:pt>
                <c:pt idx="23">
                  <c:v>0.64</c:v>
                </c:pt>
                <c:pt idx="24">
                  <c:v>0.72</c:v>
                </c:pt>
                <c:pt idx="25">
                  <c:v>0.16</c:v>
                </c:pt>
                <c:pt idx="26">
                  <c:v>0.2</c:v>
                </c:pt>
                <c:pt idx="27">
                  <c:v>0.52</c:v>
                </c:pt>
                <c:pt idx="28">
                  <c:v>0.44</c:v>
                </c:pt>
                <c:pt idx="29" formatCode="#,##0.00_ ">
                  <c:v>0.24</c:v>
                </c:pt>
                <c:pt idx="30">
                  <c:v>0.28000000000000003</c:v>
                </c:pt>
                <c:pt idx="31">
                  <c:v>0.2</c:v>
                </c:pt>
                <c:pt idx="32">
                  <c:v>0.28000000000000003</c:v>
                </c:pt>
                <c:pt idx="33">
                  <c:v>0.2</c:v>
                </c:pt>
                <c:pt idx="34">
                  <c:v>0.28000000000000003</c:v>
                </c:pt>
                <c:pt idx="35">
                  <c:v>0.44</c:v>
                </c:pt>
                <c:pt idx="36">
                  <c:v>0.32</c:v>
                </c:pt>
                <c:pt idx="37">
                  <c:v>0.2</c:v>
                </c:pt>
                <c:pt idx="38">
                  <c:v>0.44</c:v>
                </c:pt>
                <c:pt idx="39">
                  <c:v>0.36</c:v>
                </c:pt>
                <c:pt idx="40">
                  <c:v>0.28000000000000003</c:v>
                </c:pt>
                <c:pt idx="41" formatCode="#,##0.00_ ">
                  <c:v>0.04</c:v>
                </c:pt>
                <c:pt idx="42">
                  <c:v>0.28000000000000003</c:v>
                </c:pt>
                <c:pt idx="43">
                  <c:v>0.28000000000000003</c:v>
                </c:pt>
                <c:pt idx="44">
                  <c:v>0.24</c:v>
                </c:pt>
                <c:pt idx="45">
                  <c:v>0.36</c:v>
                </c:pt>
                <c:pt idx="46">
                  <c:v>0.16</c:v>
                </c:pt>
                <c:pt idx="47">
                  <c:v>0.08</c:v>
                </c:pt>
                <c:pt idx="48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01-431C-B733-F2B3900D5F35}"/>
            </c:ext>
          </c:extLst>
        </c:ser>
        <c:ser>
          <c:idx val="1"/>
          <c:order val="1"/>
          <c:tx>
            <c:strRef>
              <c:f>令和7年各保健所毎集計!$C$164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令和7年各保健所毎集計!$N$164:$BM$164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0.01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  <c:pt idx="13">
                  <c:v>0.01</c:v>
                </c:pt>
                <c:pt idx="14">
                  <c:v>0.02</c:v>
                </c:pt>
                <c:pt idx="15">
                  <c:v>0.02</c:v>
                </c:pt>
                <c:pt idx="16">
                  <c:v>0.03</c:v>
                </c:pt>
                <c:pt idx="17">
                  <c:v>0.02</c:v>
                </c:pt>
                <c:pt idx="18">
                  <c:v>0.03</c:v>
                </c:pt>
                <c:pt idx="19">
                  <c:v>0.05</c:v>
                </c:pt>
                <c:pt idx="20">
                  <c:v>0.08</c:v>
                </c:pt>
                <c:pt idx="21">
                  <c:v>0.12</c:v>
                </c:pt>
                <c:pt idx="22">
                  <c:v>0.19</c:v>
                </c:pt>
                <c:pt idx="23">
                  <c:v>0.24</c:v>
                </c:pt>
                <c:pt idx="24">
                  <c:v>0.62</c:v>
                </c:pt>
                <c:pt idx="25">
                  <c:v>1.02</c:v>
                </c:pt>
                <c:pt idx="26">
                  <c:v>1.46</c:v>
                </c:pt>
                <c:pt idx="27">
                  <c:v>1.75</c:v>
                </c:pt>
                <c:pt idx="28">
                  <c:v>1.87</c:v>
                </c:pt>
                <c:pt idx="29" formatCode="#,##0.00_ ">
                  <c:v>1.63</c:v>
                </c:pt>
                <c:pt idx="30">
                  <c:v>1.92</c:v>
                </c:pt>
                <c:pt idx="31">
                  <c:v>1.69</c:v>
                </c:pt>
                <c:pt idx="32">
                  <c:v>0.77</c:v>
                </c:pt>
                <c:pt idx="33">
                  <c:v>0.97</c:v>
                </c:pt>
                <c:pt idx="34">
                  <c:v>1.19</c:v>
                </c:pt>
                <c:pt idx="35">
                  <c:v>1.05</c:v>
                </c:pt>
                <c:pt idx="36">
                  <c:v>0.97</c:v>
                </c:pt>
                <c:pt idx="37">
                  <c:v>0.7</c:v>
                </c:pt>
                <c:pt idx="38">
                  <c:v>0.59</c:v>
                </c:pt>
                <c:pt idx="39">
                  <c:v>0.54</c:v>
                </c:pt>
                <c:pt idx="40">
                  <c:v>0.45</c:v>
                </c:pt>
                <c:pt idx="41" formatCode="#,##0.00_ ">
                  <c:v>0.25</c:v>
                </c:pt>
                <c:pt idx="42">
                  <c:v>0.26</c:v>
                </c:pt>
                <c:pt idx="43">
                  <c:v>0.17</c:v>
                </c:pt>
                <c:pt idx="44">
                  <c:v>0.09</c:v>
                </c:pt>
                <c:pt idx="45">
                  <c:v>7.0000000000000007E-2</c:v>
                </c:pt>
                <c:pt idx="46">
                  <c:v>0.06</c:v>
                </c:pt>
                <c:pt idx="47">
                  <c:v>0.03</c:v>
                </c:pt>
                <c:pt idx="48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01-431C-B733-F2B3900D5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9152"/>
        <c:axId val="1"/>
      </c:lineChart>
      <c:catAx>
        <c:axId val="6502591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465405201712703"/>
              <c:y val="0.9156033916480782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1.67748704224240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915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8598624777472"/>
          <c:y val="0.16444638683237828"/>
          <c:w val="0.1106147946459963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03213428143659"/>
          <c:y val="4.5791276090488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94919801691455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令和7年各保健所毎集計!$C$157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令和7年各保健所毎集計!$N$157:$BM$157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0.33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0.33</c:v>
                </c:pt>
                <c:pt idx="18">
                  <c:v>0.33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0.33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0.33</c:v>
                </c:pt>
                <c:pt idx="37">
                  <c:v>0</c:v>
                </c:pt>
                <c:pt idx="38">
                  <c:v>0.67</c:v>
                </c:pt>
                <c:pt idx="39">
                  <c:v>0</c:v>
                </c:pt>
                <c:pt idx="40">
                  <c:v>1.33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0.33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1C-406C-B6ED-FA02D20C7DC0}"/>
            </c:ext>
          </c:extLst>
        </c:ser>
        <c:ser>
          <c:idx val="1"/>
          <c:order val="1"/>
          <c:tx>
            <c:strRef>
              <c:f>令和7年各保健所毎集計!$C$158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令和7年各保健所毎集計!$N$158:$BM$158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0.28999999999999998</c:v>
                </c:pt>
                <c:pt idx="20">
                  <c:v>0.56999999999999995</c:v>
                </c:pt>
                <c:pt idx="21">
                  <c:v>0.14000000000000001</c:v>
                </c:pt>
                <c:pt idx="22">
                  <c:v>0.43</c:v>
                </c:pt>
                <c:pt idx="23">
                  <c:v>0.56999999999999995</c:v>
                </c:pt>
                <c:pt idx="24">
                  <c:v>1.1399999999999999</c:v>
                </c:pt>
                <c:pt idx="25">
                  <c:v>0.43</c:v>
                </c:pt>
                <c:pt idx="26">
                  <c:v>0.14000000000000001</c:v>
                </c:pt>
                <c:pt idx="27">
                  <c:v>0.56999999999999995</c:v>
                </c:pt>
                <c:pt idx="28">
                  <c:v>0.14000000000000001</c:v>
                </c:pt>
                <c:pt idx="29" formatCode="#,##0.00_ ">
                  <c:v>0.28999999999999998</c:v>
                </c:pt>
                <c:pt idx="30">
                  <c:v>0.14000000000000001</c:v>
                </c:pt>
                <c:pt idx="31">
                  <c:v>0.28999999999999998</c:v>
                </c:pt>
                <c:pt idx="32">
                  <c:v>0.56999999999999995</c:v>
                </c:pt>
                <c:pt idx="33">
                  <c:v>0.28999999999999998</c:v>
                </c:pt>
                <c:pt idx="34">
                  <c:v>0.14000000000000001</c:v>
                </c:pt>
                <c:pt idx="35">
                  <c:v>0.43</c:v>
                </c:pt>
                <c:pt idx="36">
                  <c:v>0.28999999999999998</c:v>
                </c:pt>
                <c:pt idx="37">
                  <c:v>0.43</c:v>
                </c:pt>
                <c:pt idx="38">
                  <c:v>0.43</c:v>
                </c:pt>
                <c:pt idx="39">
                  <c:v>0.28999999999999998</c:v>
                </c:pt>
                <c:pt idx="40">
                  <c:v>0.28999999999999998</c:v>
                </c:pt>
                <c:pt idx="41" formatCode="#,##0.00_ ">
                  <c:v>0</c:v>
                </c:pt>
                <c:pt idx="42">
                  <c:v>0.43</c:v>
                </c:pt>
                <c:pt idx="43">
                  <c:v>0</c:v>
                </c:pt>
                <c:pt idx="44">
                  <c:v>0</c:v>
                </c:pt>
                <c:pt idx="45">
                  <c:v>0.56999999999999995</c:v>
                </c:pt>
                <c:pt idx="46">
                  <c:v>0.28999999999999998</c:v>
                </c:pt>
                <c:pt idx="47">
                  <c:v>0.14000000000000001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1C-406C-B6ED-FA02D20C7DC0}"/>
            </c:ext>
          </c:extLst>
        </c:ser>
        <c:ser>
          <c:idx val="2"/>
          <c:order val="2"/>
          <c:tx>
            <c:strRef>
              <c:f>令和7年各保健所毎集計!$C$159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令和7年各保健所毎集計!$N$159:$BM$159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0.17</c:v>
                </c:pt>
                <c:pt idx="18">
                  <c:v>0.83</c:v>
                </c:pt>
                <c:pt idx="19">
                  <c:v>0.33</c:v>
                </c:pt>
                <c:pt idx="20">
                  <c:v>0.67</c:v>
                </c:pt>
                <c:pt idx="21">
                  <c:v>1</c:v>
                </c:pt>
                <c:pt idx="22">
                  <c:v>0.33</c:v>
                </c:pt>
                <c:pt idx="23">
                  <c:v>0.5</c:v>
                </c:pt>
                <c:pt idx="24">
                  <c:v>0.67</c:v>
                </c:pt>
                <c:pt idx="25">
                  <c:v>0</c:v>
                </c:pt>
                <c:pt idx="26">
                  <c:v>0.33</c:v>
                </c:pt>
                <c:pt idx="27">
                  <c:v>0.33</c:v>
                </c:pt>
                <c:pt idx="28">
                  <c:v>0.67</c:v>
                </c:pt>
                <c:pt idx="29" formatCode="#,##0.00_ ">
                  <c:v>0.5</c:v>
                </c:pt>
                <c:pt idx="30">
                  <c:v>0.67</c:v>
                </c:pt>
                <c:pt idx="31">
                  <c:v>0.33</c:v>
                </c:pt>
                <c:pt idx="32">
                  <c:v>0.17</c:v>
                </c:pt>
                <c:pt idx="33">
                  <c:v>0.17</c:v>
                </c:pt>
                <c:pt idx="34">
                  <c:v>0.17</c:v>
                </c:pt>
                <c:pt idx="35">
                  <c:v>0</c:v>
                </c:pt>
                <c:pt idx="36">
                  <c:v>0.17</c:v>
                </c:pt>
                <c:pt idx="37">
                  <c:v>0.17</c:v>
                </c:pt>
                <c:pt idx="38">
                  <c:v>0.5</c:v>
                </c:pt>
                <c:pt idx="39">
                  <c:v>0.33</c:v>
                </c:pt>
                <c:pt idx="40">
                  <c:v>0</c:v>
                </c:pt>
                <c:pt idx="41" formatCode="#,##0.00_ ">
                  <c:v>0.17</c:v>
                </c:pt>
                <c:pt idx="42">
                  <c:v>0.17</c:v>
                </c:pt>
                <c:pt idx="43">
                  <c:v>0.33</c:v>
                </c:pt>
                <c:pt idx="44">
                  <c:v>0.17</c:v>
                </c:pt>
                <c:pt idx="45">
                  <c:v>0.17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1C-406C-B6ED-FA02D20C7DC0}"/>
            </c:ext>
          </c:extLst>
        </c:ser>
        <c:ser>
          <c:idx val="3"/>
          <c:order val="3"/>
          <c:tx>
            <c:strRef>
              <c:f>令和7年各保健所毎集計!$C$160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令和7年各保健所毎集計!$N$160:$BM$160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0.13</c:v>
                </c:pt>
                <c:pt idx="8">
                  <c:v>0</c:v>
                </c:pt>
                <c:pt idx="9">
                  <c:v>0</c:v>
                </c:pt>
                <c:pt idx="10">
                  <c:v>0.13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0.17</c:v>
                </c:pt>
                <c:pt idx="15">
                  <c:v>0.33</c:v>
                </c:pt>
                <c:pt idx="16">
                  <c:v>0.33</c:v>
                </c:pt>
                <c:pt idx="17">
                  <c:v>0.33</c:v>
                </c:pt>
                <c:pt idx="18">
                  <c:v>0</c:v>
                </c:pt>
                <c:pt idx="19">
                  <c:v>2.83</c:v>
                </c:pt>
                <c:pt idx="20">
                  <c:v>4</c:v>
                </c:pt>
                <c:pt idx="21">
                  <c:v>0.83</c:v>
                </c:pt>
                <c:pt idx="22">
                  <c:v>2.2000000000000002</c:v>
                </c:pt>
                <c:pt idx="23">
                  <c:v>1.5</c:v>
                </c:pt>
                <c:pt idx="24">
                  <c:v>0.83</c:v>
                </c:pt>
                <c:pt idx="25">
                  <c:v>0.17</c:v>
                </c:pt>
                <c:pt idx="26">
                  <c:v>0.33</c:v>
                </c:pt>
                <c:pt idx="27">
                  <c:v>0.83</c:v>
                </c:pt>
                <c:pt idx="28">
                  <c:v>0.83</c:v>
                </c:pt>
                <c:pt idx="29" formatCode="#,##0.00_ ">
                  <c:v>0.17</c:v>
                </c:pt>
                <c:pt idx="30">
                  <c:v>0.33</c:v>
                </c:pt>
                <c:pt idx="31">
                  <c:v>0</c:v>
                </c:pt>
                <c:pt idx="32">
                  <c:v>0.33</c:v>
                </c:pt>
                <c:pt idx="33">
                  <c:v>0.33</c:v>
                </c:pt>
                <c:pt idx="34">
                  <c:v>0.5</c:v>
                </c:pt>
                <c:pt idx="35">
                  <c:v>0.5</c:v>
                </c:pt>
                <c:pt idx="36">
                  <c:v>0.67</c:v>
                </c:pt>
                <c:pt idx="37">
                  <c:v>0.17</c:v>
                </c:pt>
                <c:pt idx="38">
                  <c:v>0.5</c:v>
                </c:pt>
                <c:pt idx="39">
                  <c:v>0.67</c:v>
                </c:pt>
                <c:pt idx="40">
                  <c:v>0.17</c:v>
                </c:pt>
                <c:pt idx="41" formatCode="#,##0.00_ ">
                  <c:v>0</c:v>
                </c:pt>
                <c:pt idx="42">
                  <c:v>0.33</c:v>
                </c:pt>
                <c:pt idx="43">
                  <c:v>0.5</c:v>
                </c:pt>
                <c:pt idx="44">
                  <c:v>0.83</c:v>
                </c:pt>
                <c:pt idx="45">
                  <c:v>0.5</c:v>
                </c:pt>
                <c:pt idx="46">
                  <c:v>0.33</c:v>
                </c:pt>
                <c:pt idx="47">
                  <c:v>0.17</c:v>
                </c:pt>
                <c:pt idx="48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1C-406C-B6ED-FA02D20C7DC0}"/>
            </c:ext>
          </c:extLst>
        </c:ser>
        <c:ser>
          <c:idx val="4"/>
          <c:order val="4"/>
          <c:tx>
            <c:strRef>
              <c:f>令和7年各保健所毎集計!$C$161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令和7年各保健所毎集計!$N$161:$BM$161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1C-406C-B6ED-FA02D20C7DC0}"/>
            </c:ext>
          </c:extLst>
        </c:ser>
        <c:ser>
          <c:idx val="5"/>
          <c:order val="5"/>
          <c:tx>
            <c:strRef>
              <c:f>令和7年各保健所毎集計!$C$162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令和7年各保健所毎集計!$N$162:$BM$162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0.5</c:v>
                </c:pt>
                <c:pt idx="25">
                  <c:v>0</c:v>
                </c:pt>
                <c:pt idx="26">
                  <c:v>0</c:v>
                </c:pt>
                <c:pt idx="27">
                  <c:v>0.5</c:v>
                </c:pt>
                <c:pt idx="28">
                  <c:v>0.5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0.5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0.5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0.5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1C-406C-B6ED-FA02D20C7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2264"/>
        <c:axId val="1"/>
      </c:lineChart>
      <c:catAx>
        <c:axId val="6502522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082551347748197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091988501437319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22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690116066062191"/>
          <c:y val="0.17927192434279049"/>
          <c:w val="0.1416667075494068"/>
          <c:h val="0.333458651001958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8425488643797523"/>
          <c:y val="9.424818478652693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592682908227807"/>
          <c:w val="0.8513687074079509"/>
          <c:h val="0.7453306147270953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ヘル!$B$61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ヘル!$D$5:$Q$5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ヘル!$D$61:$Q$61</c:f>
              <c:numCache>
                <c:formatCode>General</c:formatCode>
                <c:ptCount val="14"/>
                <c:pt idx="0">
                  <c:v>1.3605442176870748</c:v>
                </c:pt>
                <c:pt idx="1">
                  <c:v>29.931972789115648</c:v>
                </c:pt>
                <c:pt idx="2">
                  <c:v>40.476190476190474</c:v>
                </c:pt>
                <c:pt idx="3">
                  <c:v>11.564625850340136</c:v>
                </c:pt>
                <c:pt idx="4">
                  <c:v>5.4421768707482991</c:v>
                </c:pt>
                <c:pt idx="5">
                  <c:v>4.7619047619047619</c:v>
                </c:pt>
                <c:pt idx="6">
                  <c:v>3.0612244897959182</c:v>
                </c:pt>
                <c:pt idx="7">
                  <c:v>1.3605442176870748</c:v>
                </c:pt>
                <c:pt idx="8">
                  <c:v>0.68027210884353739</c:v>
                </c:pt>
                <c:pt idx="9">
                  <c:v>0.3401360544217687</c:v>
                </c:pt>
                <c:pt idx="10">
                  <c:v>0</c:v>
                </c:pt>
                <c:pt idx="11">
                  <c:v>1.0204081632653061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F3-4E3F-8F92-5054EAD10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54888"/>
        <c:axId val="1"/>
      </c:barChart>
      <c:catAx>
        <c:axId val="6502548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186502179715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48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3.1048513706638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89324426334408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年次別!$AG$2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年次別!$AG$147:$AG$266</c:f>
              <c:numCache>
                <c:formatCode>General</c:formatCode>
                <c:ptCount val="120"/>
                <c:pt idx="0">
                  <c:v>3.3308823529411766</c:v>
                </c:pt>
                <c:pt idx="1">
                  <c:v>1.7823529411764707</c:v>
                </c:pt>
                <c:pt idx="2">
                  <c:v>2.9116176470588235</c:v>
                </c:pt>
                <c:pt idx="3">
                  <c:v>1.6691176470588236</c:v>
                </c:pt>
                <c:pt idx="4">
                  <c:v>1.1411764705882352</c:v>
                </c:pt>
                <c:pt idx="5">
                  <c:v>1.3455882352941175</c:v>
                </c:pt>
                <c:pt idx="6">
                  <c:v>0.68382352941176472</c:v>
                </c:pt>
                <c:pt idx="7">
                  <c:v>0.52941176470588236</c:v>
                </c:pt>
                <c:pt idx="8">
                  <c:v>0.5220588235294118</c:v>
                </c:pt>
                <c:pt idx="9">
                  <c:v>0.24117647058823533</c:v>
                </c:pt>
                <c:pt idx="10">
                  <c:v>0.29411764705882348</c:v>
                </c:pt>
                <c:pt idx="11">
                  <c:v>7.3529411764705885E-2</c:v>
                </c:pt>
                <c:pt idx="12">
                  <c:v>0.13529411764705884</c:v>
                </c:pt>
                <c:pt idx="13">
                  <c:v>8.8235294117647065E-2</c:v>
                </c:pt>
                <c:pt idx="14">
                  <c:v>0.10294117647058824</c:v>
                </c:pt>
                <c:pt idx="15">
                  <c:v>9.5588235294117641E-2</c:v>
                </c:pt>
                <c:pt idx="16">
                  <c:v>0.18823529411764706</c:v>
                </c:pt>
                <c:pt idx="17">
                  <c:v>0.18382352941176472</c:v>
                </c:pt>
                <c:pt idx="18">
                  <c:v>0.1647058823529412</c:v>
                </c:pt>
                <c:pt idx="19">
                  <c:v>0.10294117647058824</c:v>
                </c:pt>
                <c:pt idx="20">
                  <c:v>0.125</c:v>
                </c:pt>
                <c:pt idx="21">
                  <c:v>0.12352941176470589</c:v>
                </c:pt>
                <c:pt idx="22">
                  <c:v>9.5588235294117654E-2</c:v>
                </c:pt>
                <c:pt idx="23">
                  <c:v>8.0882352941176461E-2</c:v>
                </c:pt>
                <c:pt idx="24" formatCode="0.00">
                  <c:v>9.4470588235294126E-2</c:v>
                </c:pt>
                <c:pt idx="25" formatCode="0.00">
                  <c:v>0.11764705882352941</c:v>
                </c:pt>
                <c:pt idx="26" formatCode="0.00">
                  <c:v>0.15441176470588236</c:v>
                </c:pt>
                <c:pt idx="27" formatCode="0.00">
                  <c:v>7.0588235294117646E-2</c:v>
                </c:pt>
                <c:pt idx="28" formatCode="0.00">
                  <c:v>0.10294117647058823</c:v>
                </c:pt>
                <c:pt idx="29" formatCode="0.00">
                  <c:v>0.18382352941176472</c:v>
                </c:pt>
                <c:pt idx="30" formatCode="0.00">
                  <c:v>0.12352941176470589</c:v>
                </c:pt>
                <c:pt idx="31" formatCode="0.00">
                  <c:v>8.8235294117647065E-2</c:v>
                </c:pt>
                <c:pt idx="32" formatCode="0.00">
                  <c:v>8.8235294117647051E-2</c:v>
                </c:pt>
                <c:pt idx="33" formatCode="0.00">
                  <c:v>0.12352941176470589</c:v>
                </c:pt>
                <c:pt idx="34" formatCode="0.00">
                  <c:v>7.3529411764705885E-2</c:v>
                </c:pt>
                <c:pt idx="35" formatCode="0.00">
                  <c:v>0.10294117647058823</c:v>
                </c:pt>
                <c:pt idx="36" formatCode="0.00">
                  <c:v>8.2352941176470601E-2</c:v>
                </c:pt>
                <c:pt idx="37" formatCode="0.00">
                  <c:v>8.0882352941176475E-2</c:v>
                </c:pt>
                <c:pt idx="38" formatCode="0.00">
                  <c:v>0.1</c:v>
                </c:pt>
                <c:pt idx="39" formatCode="0.00">
                  <c:v>6.6176470588235295E-2</c:v>
                </c:pt>
                <c:pt idx="40" formatCode="0.00">
                  <c:v>6.6176470588235295E-2</c:v>
                </c:pt>
                <c:pt idx="41" formatCode="0.00">
                  <c:v>0.12352941176470589</c:v>
                </c:pt>
                <c:pt idx="42" formatCode="0.00">
                  <c:v>8.8235294117647051E-2</c:v>
                </c:pt>
                <c:pt idx="43" formatCode="0.00">
                  <c:v>7.6470588235294124E-2</c:v>
                </c:pt>
                <c:pt idx="44" formatCode="0.00">
                  <c:v>5.8823529411764705E-2</c:v>
                </c:pt>
                <c:pt idx="45" formatCode="0.00">
                  <c:v>0.11029411764705882</c:v>
                </c:pt>
                <c:pt idx="46" formatCode="0.00">
                  <c:v>0.1</c:v>
                </c:pt>
                <c:pt idx="47" formatCode="0.00">
                  <c:v>5.8823529411764698E-2</c:v>
                </c:pt>
                <c:pt idx="48" formatCode="0.00">
                  <c:v>9.6000000000000002E-2</c:v>
                </c:pt>
                <c:pt idx="49" formatCode="0.00">
                  <c:v>7.4999999999999997E-2</c:v>
                </c:pt>
                <c:pt idx="50" formatCode="0.00">
                  <c:v>0.03</c:v>
                </c:pt>
                <c:pt idx="51" formatCode="0.00">
                  <c:v>1.4999999999999999E-2</c:v>
                </c:pt>
                <c:pt idx="52" formatCode="0.00">
                  <c:v>0.03</c:v>
                </c:pt>
                <c:pt idx="53" formatCode="0.00">
                  <c:v>7.1999999999999995E-2</c:v>
                </c:pt>
                <c:pt idx="54" formatCode="0.00">
                  <c:v>8.249999999999999E-2</c:v>
                </c:pt>
                <c:pt idx="55" formatCode="0.00">
                  <c:v>0.13200000000000001</c:v>
                </c:pt>
                <c:pt idx="56" formatCode="0.00">
                  <c:v>0.12</c:v>
                </c:pt>
                <c:pt idx="57" formatCode="0.00">
                  <c:v>0.06</c:v>
                </c:pt>
                <c:pt idx="58" formatCode="0.00">
                  <c:v>7.1999999999999995E-2</c:v>
                </c:pt>
                <c:pt idx="59" formatCode="0.00">
                  <c:v>0.06</c:v>
                </c:pt>
                <c:pt idx="60" formatCode="0.00">
                  <c:v>2.2499999999999999E-2</c:v>
                </c:pt>
                <c:pt idx="61" formatCode="0.00">
                  <c:v>5.2499999999999998E-2</c:v>
                </c:pt>
                <c:pt idx="62" formatCode="0.00">
                  <c:v>4.1999999999999996E-2</c:v>
                </c:pt>
                <c:pt idx="63" formatCode="0.00">
                  <c:v>7.4999999999999997E-2</c:v>
                </c:pt>
                <c:pt idx="64" formatCode="0.00">
                  <c:v>7.1999999999999995E-2</c:v>
                </c:pt>
                <c:pt idx="65" formatCode="0.00">
                  <c:v>0.09</c:v>
                </c:pt>
                <c:pt idx="66" formatCode="0.00">
                  <c:v>0.14250000000000002</c:v>
                </c:pt>
                <c:pt idx="67" formatCode="0.00">
                  <c:v>4.8000000000000001E-2</c:v>
                </c:pt>
                <c:pt idx="68" formatCode="0.00">
                  <c:v>4.4999999999999998E-2</c:v>
                </c:pt>
                <c:pt idx="69" formatCode="0.00">
                  <c:v>4.4999999999999998E-2</c:v>
                </c:pt>
                <c:pt idx="70" formatCode="0.00">
                  <c:v>5.4000000000000006E-2</c:v>
                </c:pt>
                <c:pt idx="71" formatCode="0.00">
                  <c:v>0.06</c:v>
                </c:pt>
                <c:pt idx="72" formatCode="0.00">
                  <c:v>2.4E-2</c:v>
                </c:pt>
                <c:pt idx="73" formatCode="0.00">
                  <c:v>2.2499999999999999E-2</c:v>
                </c:pt>
                <c:pt idx="74" formatCode="0.00">
                  <c:v>2.2499999999999999E-2</c:v>
                </c:pt>
                <c:pt idx="75" formatCode="0.00">
                  <c:v>8.249999999999999E-2</c:v>
                </c:pt>
                <c:pt idx="76" formatCode="0.00">
                  <c:v>0.03</c:v>
                </c:pt>
                <c:pt idx="77" formatCode="0.00">
                  <c:v>0.06</c:v>
                </c:pt>
                <c:pt idx="78" formatCode="0.00">
                  <c:v>1.4999999999999999E-2</c:v>
                </c:pt>
                <c:pt idx="79" formatCode="0.00">
                  <c:v>3.5999999999999997E-2</c:v>
                </c:pt>
                <c:pt idx="80" formatCode="0.00">
                  <c:v>7.4999999999999997E-3</c:v>
                </c:pt>
                <c:pt idx="81" formatCode="0.00">
                  <c:v>0.06</c:v>
                </c:pt>
                <c:pt idx="82" formatCode="0.00">
                  <c:v>6.7500000000000004E-2</c:v>
                </c:pt>
                <c:pt idx="83" formatCode="0.00">
                  <c:v>0.06</c:v>
                </c:pt>
                <c:pt idx="84" formatCode="0.00">
                  <c:v>1.7999999999999999E-2</c:v>
                </c:pt>
                <c:pt idx="85" formatCode="0.00">
                  <c:v>5.2499999999999998E-2</c:v>
                </c:pt>
                <c:pt idx="86" formatCode="0.00">
                  <c:v>2.2499999999999999E-2</c:v>
                </c:pt>
                <c:pt idx="87" formatCode="0.00">
                  <c:v>5.2499999999999998E-2</c:v>
                </c:pt>
                <c:pt idx="88" formatCode="0.00">
                  <c:v>6.4000000000000001E-2</c:v>
                </c:pt>
                <c:pt idx="89" formatCode="0.00">
                  <c:v>7.0000000000000007E-2</c:v>
                </c:pt>
                <c:pt idx="90" formatCode="0.00">
                  <c:v>9.4E-2</c:v>
                </c:pt>
                <c:pt idx="91" formatCode="0.00">
                  <c:v>5.5E-2</c:v>
                </c:pt>
                <c:pt idx="92" formatCode="0.00">
                  <c:v>4.7500000000000001E-2</c:v>
                </c:pt>
                <c:pt idx="93" formatCode="0.00">
                  <c:v>2.4E-2</c:v>
                </c:pt>
                <c:pt idx="94" formatCode="0.00">
                  <c:v>4.7500000000000001E-2</c:v>
                </c:pt>
                <c:pt idx="95" formatCode="0.00">
                  <c:v>0.04</c:v>
                </c:pt>
                <c:pt idx="96" formatCode="0.00">
                  <c:v>0.09</c:v>
                </c:pt>
                <c:pt idx="97" formatCode="0.00">
                  <c:v>5.5E-2</c:v>
                </c:pt>
                <c:pt idx="98" formatCode="0.00">
                  <c:v>2.2499999999999999E-2</c:v>
                </c:pt>
                <c:pt idx="99" formatCode="0.00">
                  <c:v>0.10600000000000001</c:v>
                </c:pt>
                <c:pt idx="100" formatCode="0.00">
                  <c:v>7.7500000000000013E-2</c:v>
                </c:pt>
                <c:pt idx="101" formatCode="0.00">
                  <c:v>3.2500000000000001E-2</c:v>
                </c:pt>
                <c:pt idx="102" formatCode="0.00">
                  <c:v>3.2000000000000001E-2</c:v>
                </c:pt>
                <c:pt idx="103" formatCode="0.00">
                  <c:v>2.2499999999999999E-2</c:v>
                </c:pt>
                <c:pt idx="104" formatCode="0.00">
                  <c:v>5.4000000000000006E-2</c:v>
                </c:pt>
                <c:pt idx="105" formatCode="0.00">
                  <c:v>3.7499999999999999E-2</c:v>
                </c:pt>
                <c:pt idx="106" formatCode="0.00">
                  <c:v>4.4999999999999998E-2</c:v>
                </c:pt>
                <c:pt idx="107" formatCode="0.00">
                  <c:v>1.4999999999999999E-2</c:v>
                </c:pt>
                <c:pt idx="108" formatCode="0.00">
                  <c:v>3.7999999999999999E-2</c:v>
                </c:pt>
                <c:pt idx="109" formatCode="0.00">
                  <c:v>4.4999999999999998E-2</c:v>
                </c:pt>
                <c:pt idx="110" formatCode="0.00">
                  <c:v>6.2E-2</c:v>
                </c:pt>
                <c:pt idx="111" formatCode="0.00">
                  <c:v>0.09</c:v>
                </c:pt>
                <c:pt idx="112" formatCode="0.00">
                  <c:v>0.04</c:v>
                </c:pt>
                <c:pt idx="113" formatCode="0.00">
                  <c:v>0.04</c:v>
                </c:pt>
                <c:pt idx="114" formatCode="0.00">
                  <c:v>0.04</c:v>
                </c:pt>
                <c:pt idx="115" formatCode="0.00">
                  <c:v>6.0000000000000005E-2</c:v>
                </c:pt>
                <c:pt idx="116" formatCode="0.00">
                  <c:v>2.4E-2</c:v>
                </c:pt>
                <c:pt idx="117" formatCode="0.00">
                  <c:v>0.06</c:v>
                </c:pt>
                <c:pt idx="118" formatCode="0.00">
                  <c:v>0.02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75-46D3-94E0-624619BA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1364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年次別!$AH$2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年次別!$AH$147:$AH$266</c:f>
              <c:numCache>
                <c:formatCode>General</c:formatCode>
                <c:ptCount val="120"/>
                <c:pt idx="0">
                  <c:v>1.0899999999999999</c:v>
                </c:pt>
                <c:pt idx="1">
                  <c:v>0.63200000000000001</c:v>
                </c:pt>
                <c:pt idx="2">
                  <c:v>1.04</c:v>
                </c:pt>
                <c:pt idx="3">
                  <c:v>0.78500000000000003</c:v>
                </c:pt>
                <c:pt idx="4">
                  <c:v>0.77200000000000002</c:v>
                </c:pt>
                <c:pt idx="5">
                  <c:v>1.3499999999999999</c:v>
                </c:pt>
                <c:pt idx="6">
                  <c:v>1.2425000000000002</c:v>
                </c:pt>
                <c:pt idx="7">
                  <c:v>1.028</c:v>
                </c:pt>
                <c:pt idx="8">
                  <c:v>1.0825</c:v>
                </c:pt>
                <c:pt idx="9">
                  <c:v>0.84599999999999986</c:v>
                </c:pt>
                <c:pt idx="10">
                  <c:v>1.2625000000000002</c:v>
                </c:pt>
                <c:pt idx="11">
                  <c:v>0.64250000000000007</c:v>
                </c:pt>
                <c:pt idx="12">
                  <c:v>0.70599999999999996</c:v>
                </c:pt>
                <c:pt idx="13">
                  <c:v>0.6</c:v>
                </c:pt>
                <c:pt idx="14">
                  <c:v>0.60499999999999998</c:v>
                </c:pt>
                <c:pt idx="15">
                  <c:v>0.54249999999999998</c:v>
                </c:pt>
                <c:pt idx="16">
                  <c:v>0.53199999999999992</c:v>
                </c:pt>
                <c:pt idx="17">
                  <c:v>0.52249999999999996</c:v>
                </c:pt>
                <c:pt idx="18">
                  <c:v>0.49199999999999999</c:v>
                </c:pt>
                <c:pt idx="19">
                  <c:v>0.38749999999999996</c:v>
                </c:pt>
                <c:pt idx="20">
                  <c:v>0.36499999999999999</c:v>
                </c:pt>
                <c:pt idx="21">
                  <c:v>0.312</c:v>
                </c:pt>
                <c:pt idx="22">
                  <c:v>0.3175</c:v>
                </c:pt>
                <c:pt idx="23">
                  <c:v>0.27</c:v>
                </c:pt>
                <c:pt idx="24" formatCode="0.00">
                  <c:v>0.17200000000000001</c:v>
                </c:pt>
                <c:pt idx="25" formatCode="0.00">
                  <c:v>0.13250000000000001</c:v>
                </c:pt>
                <c:pt idx="26" formatCode="0.00">
                  <c:v>0.1275</c:v>
                </c:pt>
                <c:pt idx="27" formatCode="0.00">
                  <c:v>0.11400000000000002</c:v>
                </c:pt>
                <c:pt idx="28" formatCode="0.00">
                  <c:v>0.18</c:v>
                </c:pt>
                <c:pt idx="29" formatCode="0.00">
                  <c:v>0.1875</c:v>
                </c:pt>
                <c:pt idx="30" formatCode="0.00">
                  <c:v>0.182</c:v>
                </c:pt>
                <c:pt idx="31" formatCode="0.00">
                  <c:v>0.1275</c:v>
                </c:pt>
                <c:pt idx="32" formatCode="0.00">
                  <c:v>0.1225</c:v>
                </c:pt>
                <c:pt idx="33" formatCode="0.00">
                  <c:v>0.11599999999999999</c:v>
                </c:pt>
                <c:pt idx="34" formatCode="0.00">
                  <c:v>0.12</c:v>
                </c:pt>
                <c:pt idx="35" formatCode="0.00">
                  <c:v>0.11749999999999999</c:v>
                </c:pt>
                <c:pt idx="36" formatCode="0.00">
                  <c:v>8.6000000000000007E-2</c:v>
                </c:pt>
                <c:pt idx="37" formatCode="0.00">
                  <c:v>8.4999999999999992E-2</c:v>
                </c:pt>
                <c:pt idx="38" formatCode="0.00">
                  <c:v>9.4E-2</c:v>
                </c:pt>
                <c:pt idx="39" formatCode="0.00">
                  <c:v>0.08</c:v>
                </c:pt>
                <c:pt idx="40" formatCode="0.00">
                  <c:v>0.115</c:v>
                </c:pt>
                <c:pt idx="41" formatCode="0.00">
                  <c:v>0.13800000000000001</c:v>
                </c:pt>
                <c:pt idx="42" formatCode="0.00">
                  <c:v>0.1075</c:v>
                </c:pt>
                <c:pt idx="43" formatCode="0.00">
                  <c:v>8.2000000000000003E-2</c:v>
                </c:pt>
                <c:pt idx="44" formatCode="0.00">
                  <c:v>9.7500000000000003E-2</c:v>
                </c:pt>
                <c:pt idx="45" formatCode="0.00">
                  <c:v>7.7499999999999999E-2</c:v>
                </c:pt>
                <c:pt idx="46" formatCode="0.00">
                  <c:v>6.8000000000000005E-2</c:v>
                </c:pt>
                <c:pt idx="47" formatCode="0.00">
                  <c:v>7.0000000000000007E-2</c:v>
                </c:pt>
                <c:pt idx="48" formatCode="0.00">
                  <c:v>4.8000000000000001E-2</c:v>
                </c:pt>
                <c:pt idx="49" formatCode="0.00">
                  <c:v>0.05</c:v>
                </c:pt>
                <c:pt idx="50" formatCode="0.00">
                  <c:v>4.8000000000000001E-2</c:v>
                </c:pt>
                <c:pt idx="51" formatCode="0.00">
                  <c:v>4.2500000000000003E-2</c:v>
                </c:pt>
                <c:pt idx="52" formatCode="0.00">
                  <c:v>0.04</c:v>
                </c:pt>
                <c:pt idx="53" formatCode="0.00">
                  <c:v>5.7999999999999996E-2</c:v>
                </c:pt>
                <c:pt idx="54" formatCode="0.00">
                  <c:v>5.5E-2</c:v>
                </c:pt>
                <c:pt idx="55" formatCode="0.00">
                  <c:v>4.5999999999999999E-2</c:v>
                </c:pt>
                <c:pt idx="56" formatCode="0.00">
                  <c:v>5.2500000000000005E-2</c:v>
                </c:pt>
                <c:pt idx="57" formatCode="0.00">
                  <c:v>4.7500000000000007E-2</c:v>
                </c:pt>
                <c:pt idx="58" formatCode="0.00">
                  <c:v>4.5999999999999999E-2</c:v>
                </c:pt>
                <c:pt idx="59" formatCode="0.00">
                  <c:v>3.2500000000000001E-2</c:v>
                </c:pt>
                <c:pt idx="60" formatCode="0.00">
                  <c:v>3.7500000000000006E-2</c:v>
                </c:pt>
                <c:pt idx="61" formatCode="0.00">
                  <c:v>3.2500000000000001E-2</c:v>
                </c:pt>
                <c:pt idx="62" formatCode="0.00">
                  <c:v>3.5999999999999997E-2</c:v>
                </c:pt>
                <c:pt idx="63" formatCode="0.00">
                  <c:v>0.04</c:v>
                </c:pt>
                <c:pt idx="64" formatCode="0.00">
                  <c:v>0.05</c:v>
                </c:pt>
                <c:pt idx="65" formatCode="0.00">
                  <c:v>5.5E-2</c:v>
                </c:pt>
                <c:pt idx="66" formatCode="0.00">
                  <c:v>7.5000000000000011E-2</c:v>
                </c:pt>
                <c:pt idx="67" formatCode="0.00">
                  <c:v>5.7999999999999996E-2</c:v>
                </c:pt>
                <c:pt idx="68" formatCode="0.00">
                  <c:v>4.7500000000000001E-2</c:v>
                </c:pt>
                <c:pt idx="69" formatCode="0.00">
                  <c:v>4.5000000000000005E-2</c:v>
                </c:pt>
                <c:pt idx="70" formatCode="0.00">
                  <c:v>3.4000000000000002E-2</c:v>
                </c:pt>
                <c:pt idx="71" formatCode="0.00">
                  <c:v>2.75E-2</c:v>
                </c:pt>
                <c:pt idx="72" formatCode="0.00">
                  <c:v>2.4E-2</c:v>
                </c:pt>
                <c:pt idx="73" formatCode="0.00">
                  <c:v>0.02</c:v>
                </c:pt>
                <c:pt idx="74" formatCode="0.00">
                  <c:v>2.75E-2</c:v>
                </c:pt>
                <c:pt idx="75" formatCode="0.00">
                  <c:v>0.03</c:v>
                </c:pt>
                <c:pt idx="76" formatCode="0.00">
                  <c:v>3.6000000000000004E-2</c:v>
                </c:pt>
                <c:pt idx="77" formatCode="0.00">
                  <c:v>3.7500000000000006E-2</c:v>
                </c:pt>
                <c:pt idx="78" formatCode="0.00">
                  <c:v>3.2500000000000001E-2</c:v>
                </c:pt>
                <c:pt idx="79" formatCode="0.00">
                  <c:v>2.4E-2</c:v>
                </c:pt>
                <c:pt idx="80" formatCode="0.00">
                  <c:v>3.7499999999999999E-2</c:v>
                </c:pt>
                <c:pt idx="81" formatCode="0.00">
                  <c:v>0.03</c:v>
                </c:pt>
                <c:pt idx="82" formatCode="0.00">
                  <c:v>3.5000000000000003E-2</c:v>
                </c:pt>
                <c:pt idx="83" formatCode="0.00">
                  <c:v>3.2500000000000001E-2</c:v>
                </c:pt>
                <c:pt idx="84" formatCode="0.00">
                  <c:v>2.4E-2</c:v>
                </c:pt>
                <c:pt idx="85" formatCode="0.00">
                  <c:v>0.03</c:v>
                </c:pt>
                <c:pt idx="86" formatCode="0.00">
                  <c:v>0.03</c:v>
                </c:pt>
                <c:pt idx="87" formatCode="0.00">
                  <c:v>3.2500000000000001E-2</c:v>
                </c:pt>
                <c:pt idx="88" formatCode="0.00">
                  <c:v>5.4000000000000006E-2</c:v>
                </c:pt>
                <c:pt idx="89" formatCode="0.00">
                  <c:v>8.2500000000000004E-2</c:v>
                </c:pt>
                <c:pt idx="90" formatCode="0.00">
                  <c:v>6.6000000000000003E-2</c:v>
                </c:pt>
                <c:pt idx="91" formatCode="0.00">
                  <c:v>4.4999999999999998E-2</c:v>
                </c:pt>
                <c:pt idx="92" formatCode="0.00">
                  <c:v>0.05</c:v>
                </c:pt>
                <c:pt idx="93" formatCode="0.00">
                  <c:v>3.5999999999999997E-2</c:v>
                </c:pt>
                <c:pt idx="94" formatCode="0.00">
                  <c:v>3.0000000000000002E-2</c:v>
                </c:pt>
                <c:pt idx="95" formatCode="0.00">
                  <c:v>2.75E-2</c:v>
                </c:pt>
                <c:pt idx="96" formatCode="0.00">
                  <c:v>2.6000000000000002E-2</c:v>
                </c:pt>
                <c:pt idx="97" formatCode="0.00">
                  <c:v>2.75E-2</c:v>
                </c:pt>
                <c:pt idx="98" formatCode="0.00">
                  <c:v>2.75E-2</c:v>
                </c:pt>
                <c:pt idx="99" formatCode="0.00">
                  <c:v>4.2000000000000003E-2</c:v>
                </c:pt>
                <c:pt idx="100" formatCode="0.00">
                  <c:v>6.25E-2</c:v>
                </c:pt>
                <c:pt idx="101" formatCode="0.00">
                  <c:v>7.0000000000000007E-2</c:v>
                </c:pt>
                <c:pt idx="102" formatCode="0.00">
                  <c:v>0.05</c:v>
                </c:pt>
                <c:pt idx="103" formatCode="0.00">
                  <c:v>3.5000000000000003E-2</c:v>
                </c:pt>
                <c:pt idx="104" formatCode="0.00">
                  <c:v>3.7999999999999999E-2</c:v>
                </c:pt>
                <c:pt idx="105" formatCode="0.00">
                  <c:v>3.5000000000000003E-2</c:v>
                </c:pt>
                <c:pt idx="106" formatCode="0.00">
                  <c:v>0.03</c:v>
                </c:pt>
                <c:pt idx="107" formatCode="0.00">
                  <c:v>3.7499999999999999E-2</c:v>
                </c:pt>
                <c:pt idx="108" formatCode="0.00">
                  <c:v>2.6000000000000002E-2</c:v>
                </c:pt>
                <c:pt idx="109" formatCode="0.00">
                  <c:v>3.5000000000000003E-2</c:v>
                </c:pt>
                <c:pt idx="110" formatCode="0.00">
                  <c:v>3.5999999999999997E-2</c:v>
                </c:pt>
                <c:pt idx="111" formatCode="0.00">
                  <c:v>6.7500000000000004E-2</c:v>
                </c:pt>
                <c:pt idx="112" formatCode="0.00">
                  <c:v>0.08</c:v>
                </c:pt>
                <c:pt idx="113" formatCode="0.00">
                  <c:v>9.4E-2</c:v>
                </c:pt>
                <c:pt idx="114" formatCode="0.00">
                  <c:v>5.5E-2</c:v>
                </c:pt>
                <c:pt idx="115" formatCode="0.00">
                  <c:v>4.4999999999999998E-2</c:v>
                </c:pt>
                <c:pt idx="116" formatCode="0.00">
                  <c:v>4.5999999999999999E-2</c:v>
                </c:pt>
                <c:pt idx="117" formatCode="0.00">
                  <c:v>3.7499999999999999E-2</c:v>
                </c:pt>
                <c:pt idx="118" formatCode="0.00">
                  <c:v>3.7500000000000006E-2</c:v>
                </c:pt>
                <c:pt idx="119" formatCode="0.00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75-46D3-94E0-624619BA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3640"/>
        <c:axId val="1"/>
      </c:lineChart>
      <c:catAx>
        <c:axId val="762413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3.796315164067015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36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833097527147761"/>
          <c:w val="0.12624998977931501"/>
          <c:h val="0.1401731094292825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759069039909817"/>
          <c:y val="2.47792659358095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56300478517356"/>
          <c:w val="0.87866912729658797"/>
          <c:h val="0.68317832801989475"/>
        </c:manualLayout>
      </c:layout>
      <c:areaChart>
        <c:grouping val="standard"/>
        <c:varyColors val="0"/>
        <c:ser>
          <c:idx val="2"/>
          <c:order val="0"/>
          <c:tx>
            <c:strRef>
              <c:f>年次別!$I$2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92D050">
                  <a:alpha val="96000"/>
                </a:srgbClr>
              </a:solidFill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年次別!$I$147:$I$266</c:f>
              <c:numCache>
                <c:formatCode>General</c:formatCode>
                <c:ptCount val="120"/>
                <c:pt idx="0">
                  <c:v>0.41911764705882354</c:v>
                </c:pt>
                <c:pt idx="1">
                  <c:v>0.7</c:v>
                </c:pt>
                <c:pt idx="2">
                  <c:v>1.7726470588235292</c:v>
                </c:pt>
                <c:pt idx="3">
                  <c:v>2.4191176470588234</c:v>
                </c:pt>
                <c:pt idx="4">
                  <c:v>1.4352941176470588</c:v>
                </c:pt>
                <c:pt idx="5">
                  <c:v>2.375</c:v>
                </c:pt>
                <c:pt idx="6">
                  <c:v>1.4191176470588234</c:v>
                </c:pt>
                <c:pt idx="7">
                  <c:v>0.45294117647058824</c:v>
                </c:pt>
                <c:pt idx="8">
                  <c:v>0.25</c:v>
                </c:pt>
                <c:pt idx="9">
                  <c:v>0.19411764705882356</c:v>
                </c:pt>
                <c:pt idx="10">
                  <c:v>0.18382352941176472</c:v>
                </c:pt>
                <c:pt idx="11">
                  <c:v>2.9411764705882353E-2</c:v>
                </c:pt>
                <c:pt idx="12">
                  <c:v>0.30588235294117644</c:v>
                </c:pt>
                <c:pt idx="13">
                  <c:v>0.40441176470588236</c:v>
                </c:pt>
                <c:pt idx="14">
                  <c:v>0.94852941176470584</c:v>
                </c:pt>
                <c:pt idx="15">
                  <c:v>2.4926470588235294</c:v>
                </c:pt>
                <c:pt idx="16">
                  <c:v>2.4176470588235293</c:v>
                </c:pt>
                <c:pt idx="17">
                  <c:v>3.2647058823529411</c:v>
                </c:pt>
                <c:pt idx="18">
                  <c:v>2.9941176470588236</c:v>
                </c:pt>
                <c:pt idx="19">
                  <c:v>1.1544117647058822</c:v>
                </c:pt>
                <c:pt idx="20">
                  <c:v>0.57352941176470584</c:v>
                </c:pt>
                <c:pt idx="21">
                  <c:v>0.43529411764705878</c:v>
                </c:pt>
                <c:pt idx="22">
                  <c:v>0.25735294117647056</c:v>
                </c:pt>
                <c:pt idx="23">
                  <c:v>0.23529411764705882</c:v>
                </c:pt>
                <c:pt idx="24" formatCode="0.00">
                  <c:v>0.28141176470588236</c:v>
                </c:pt>
                <c:pt idx="25" formatCode="0.00">
                  <c:v>0.52205882352941169</c:v>
                </c:pt>
                <c:pt idx="26" formatCode="0.00">
                  <c:v>1.5294117647058822</c:v>
                </c:pt>
                <c:pt idx="27" formatCode="0.00">
                  <c:v>2.1529411764705886</c:v>
                </c:pt>
                <c:pt idx="28" formatCode="0.00">
                  <c:v>2.7941176470588234</c:v>
                </c:pt>
                <c:pt idx="29" formatCode="0.00">
                  <c:v>4.1985294117647056</c:v>
                </c:pt>
                <c:pt idx="30" formatCode="0.00">
                  <c:v>3.2352941176470593</c:v>
                </c:pt>
                <c:pt idx="31" formatCode="0.00">
                  <c:v>1.2941176470588234</c:v>
                </c:pt>
                <c:pt idx="32" formatCode="0.00">
                  <c:v>0.56617647058823528</c:v>
                </c:pt>
                <c:pt idx="33" formatCode="0.00">
                  <c:v>0.17647058823529413</c:v>
                </c:pt>
                <c:pt idx="34" formatCode="0.00">
                  <c:v>7.3529411764705885E-2</c:v>
                </c:pt>
                <c:pt idx="35" formatCode="0.00">
                  <c:v>5.1470588235294115E-2</c:v>
                </c:pt>
                <c:pt idx="36" formatCode="0.00">
                  <c:v>0.12352941176470589</c:v>
                </c:pt>
                <c:pt idx="37" formatCode="0.00">
                  <c:v>0.25</c:v>
                </c:pt>
                <c:pt idx="38" formatCode="0.00">
                  <c:v>0.35294117647058826</c:v>
                </c:pt>
                <c:pt idx="39" formatCode="0.00">
                  <c:v>0.57352941176470584</c:v>
                </c:pt>
                <c:pt idx="40" formatCode="0.00">
                  <c:v>1</c:v>
                </c:pt>
                <c:pt idx="41" formatCode="0.00">
                  <c:v>4.9705882352941178</c:v>
                </c:pt>
                <c:pt idx="42" formatCode="0.00">
                  <c:v>7.8161764705882355</c:v>
                </c:pt>
                <c:pt idx="43" formatCode="0.00">
                  <c:v>1.4294117647058824</c:v>
                </c:pt>
                <c:pt idx="44" formatCode="0.00">
                  <c:v>0.41176470588235292</c:v>
                </c:pt>
                <c:pt idx="45" formatCode="0.00">
                  <c:v>0.20588235294117646</c:v>
                </c:pt>
                <c:pt idx="46" formatCode="0.00">
                  <c:v>1.7647058823529412E-2</c:v>
                </c:pt>
                <c:pt idx="47" formatCode="0.00">
                  <c:v>1.9607843137254902E-2</c:v>
                </c:pt>
                <c:pt idx="48" formatCode="0.00">
                  <c:v>6.0000000000000001E-3</c:v>
                </c:pt>
                <c:pt idx="49" formatCode="0.00">
                  <c:v>7.4999999999999997E-2</c:v>
                </c:pt>
                <c:pt idx="50" formatCode="0.00">
                  <c:v>3.5999999999999997E-2</c:v>
                </c:pt>
                <c:pt idx="51" formatCode="0.00">
                  <c:v>5.2499999999999998E-2</c:v>
                </c:pt>
                <c:pt idx="52" formatCode="0.00">
                  <c:v>0</c:v>
                </c:pt>
                <c:pt idx="53" formatCode="0.00">
                  <c:v>2.4E-2</c:v>
                </c:pt>
                <c:pt idx="54" formatCode="0.00">
                  <c:v>0.17749999999999999</c:v>
                </c:pt>
                <c:pt idx="55" formatCode="0.00">
                  <c:v>0.42800000000000005</c:v>
                </c:pt>
                <c:pt idx="56" formatCode="0.00">
                  <c:v>1.0725</c:v>
                </c:pt>
                <c:pt idx="57" formatCode="0.00">
                  <c:v>3.4399999999999995</c:v>
                </c:pt>
                <c:pt idx="58" formatCode="0.00">
                  <c:v>3.7519999999999998</c:v>
                </c:pt>
                <c:pt idx="59" formatCode="0.00">
                  <c:v>1.5074999999999998</c:v>
                </c:pt>
                <c:pt idx="60" formatCode="0.00">
                  <c:v>0.9325</c:v>
                </c:pt>
                <c:pt idx="61" formatCode="0.00">
                  <c:v>0.47500000000000003</c:v>
                </c:pt>
                <c:pt idx="62" formatCode="0.00">
                  <c:v>0.37</c:v>
                </c:pt>
                <c:pt idx="63" formatCode="0.00">
                  <c:v>0.1875</c:v>
                </c:pt>
                <c:pt idx="64" formatCode="0.00">
                  <c:v>0.19</c:v>
                </c:pt>
                <c:pt idx="65" formatCode="0.00">
                  <c:v>0.21499999999999997</c:v>
                </c:pt>
                <c:pt idx="66" formatCode="0.00">
                  <c:v>0.37999999999999995</c:v>
                </c:pt>
                <c:pt idx="67" formatCode="0.00">
                  <c:v>0.88400000000000001</c:v>
                </c:pt>
                <c:pt idx="68" formatCode="0.00">
                  <c:v>1.8674999999999997</c:v>
                </c:pt>
                <c:pt idx="69" formatCode="0.00">
                  <c:v>3.4924999999999997</c:v>
                </c:pt>
                <c:pt idx="70" formatCode="0.00">
                  <c:v>2.706</c:v>
                </c:pt>
                <c:pt idx="71" formatCode="0.00">
                  <c:v>2.7425000000000002</c:v>
                </c:pt>
                <c:pt idx="72" formatCode="0.00">
                  <c:v>0.87800000000000011</c:v>
                </c:pt>
                <c:pt idx="73" formatCode="0.00">
                  <c:v>0.18</c:v>
                </c:pt>
                <c:pt idx="74" formatCode="0.00">
                  <c:v>3.7499999999999999E-2</c:v>
                </c:pt>
                <c:pt idx="75" formatCode="0.00">
                  <c:v>1.4999999999999999E-2</c:v>
                </c:pt>
                <c:pt idx="76" formatCode="0.00">
                  <c:v>6.0000000000000001E-3</c:v>
                </c:pt>
                <c:pt idx="77" formatCode="0.00">
                  <c:v>2.2499999999999999E-2</c:v>
                </c:pt>
                <c:pt idx="78" formatCode="0.00">
                  <c:v>0.1575</c:v>
                </c:pt>
                <c:pt idx="79" formatCode="0.00">
                  <c:v>0.74199999999999999</c:v>
                </c:pt>
                <c:pt idx="80" formatCode="0.00">
                  <c:v>1.6349999999999998</c:v>
                </c:pt>
                <c:pt idx="81" formatCode="0.00">
                  <c:v>2.3940000000000001</c:v>
                </c:pt>
                <c:pt idx="82" formatCode="0.00">
                  <c:v>1.9324999999999999</c:v>
                </c:pt>
                <c:pt idx="83" formatCode="0.00">
                  <c:v>0.57499999999999996</c:v>
                </c:pt>
                <c:pt idx="84" formatCode="0.00">
                  <c:v>0.246</c:v>
                </c:pt>
                <c:pt idx="85" formatCode="0.00">
                  <c:v>0.1875</c:v>
                </c:pt>
                <c:pt idx="86" formatCode="0.00">
                  <c:v>0.20750000000000002</c:v>
                </c:pt>
                <c:pt idx="87" formatCode="0.00">
                  <c:v>0.60000000000000009</c:v>
                </c:pt>
                <c:pt idx="88" formatCode="0.00">
                  <c:v>1.24</c:v>
                </c:pt>
                <c:pt idx="89" formatCode="0.00">
                  <c:v>3.4750000000000001</c:v>
                </c:pt>
                <c:pt idx="90" formatCode="0.00">
                  <c:v>3.8839999999999995</c:v>
                </c:pt>
                <c:pt idx="91" formatCode="0.00">
                  <c:v>0.71750000000000003</c:v>
                </c:pt>
                <c:pt idx="92" formatCode="0.00">
                  <c:v>0.33250000000000002</c:v>
                </c:pt>
                <c:pt idx="93" formatCode="0.00">
                  <c:v>0.11599999999999999</c:v>
                </c:pt>
                <c:pt idx="94" formatCode="0.00">
                  <c:v>7.4999999999999997E-3</c:v>
                </c:pt>
                <c:pt idx="95" formatCode="0.00">
                  <c:v>5.5E-2</c:v>
                </c:pt>
                <c:pt idx="96" formatCode="0.00">
                  <c:v>0.19400000000000001</c:v>
                </c:pt>
                <c:pt idx="97" formatCode="0.00">
                  <c:v>0.14000000000000001</c:v>
                </c:pt>
                <c:pt idx="98" formatCode="0.00">
                  <c:v>0.13750000000000001</c:v>
                </c:pt>
                <c:pt idx="99" formatCode="0.00">
                  <c:v>0.93999999999999984</c:v>
                </c:pt>
                <c:pt idx="100" formatCode="0.00">
                  <c:v>2.7</c:v>
                </c:pt>
                <c:pt idx="101" formatCode="0.00">
                  <c:v>4.0250000000000004</c:v>
                </c:pt>
                <c:pt idx="102" formatCode="0.00">
                  <c:v>2.2320000000000002</c:v>
                </c:pt>
                <c:pt idx="103" formatCode="0.00">
                  <c:v>0.42</c:v>
                </c:pt>
                <c:pt idx="104" formatCode="0.00">
                  <c:v>0.17399999999999999</c:v>
                </c:pt>
                <c:pt idx="105" formatCode="0.00">
                  <c:v>0.13250000000000001</c:v>
                </c:pt>
                <c:pt idx="106" formatCode="0.00">
                  <c:v>0.11749999999999999</c:v>
                </c:pt>
                <c:pt idx="107" formatCode="0.00">
                  <c:v>0.1525</c:v>
                </c:pt>
                <c:pt idx="108" formatCode="0.00">
                  <c:v>7.5999999999999998E-2</c:v>
                </c:pt>
                <c:pt idx="109" formatCode="0.00">
                  <c:v>0.20500000000000002</c:v>
                </c:pt>
                <c:pt idx="110" formatCode="0.00">
                  <c:v>0.55600000000000005</c:v>
                </c:pt>
                <c:pt idx="111" formatCode="0.00">
                  <c:v>1.2799999999999998</c:v>
                </c:pt>
                <c:pt idx="112" formatCode="0.00">
                  <c:v>2.35</c:v>
                </c:pt>
                <c:pt idx="113" formatCode="0.00">
                  <c:v>4.0119999999999996</c:v>
                </c:pt>
                <c:pt idx="114" formatCode="0.00">
                  <c:v>2.36</c:v>
                </c:pt>
                <c:pt idx="115" formatCode="0.00">
                  <c:v>1.1499999999999999</c:v>
                </c:pt>
                <c:pt idx="116" formatCode="0.00">
                  <c:v>0.27199999999999996</c:v>
                </c:pt>
                <c:pt idx="117" formatCode="0.00">
                  <c:v>0.21</c:v>
                </c:pt>
                <c:pt idx="118" formatCode="0.00">
                  <c:v>0.28000000000000003</c:v>
                </c:pt>
                <c:pt idx="119" formatCode="0.00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89-408E-9951-02755E58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37496"/>
        <c:axId val="1"/>
      </c:areaChart>
      <c:lineChart>
        <c:grouping val="standard"/>
        <c:varyColors val="0"/>
        <c:ser>
          <c:idx val="3"/>
          <c:order val="1"/>
          <c:tx>
            <c:strRef>
              <c:f>年次別!$J$2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年次別!$J$147:$J$266</c:f>
              <c:numCache>
                <c:formatCode>General</c:formatCode>
                <c:ptCount val="120"/>
                <c:pt idx="0">
                  <c:v>0.92999999999999994</c:v>
                </c:pt>
                <c:pt idx="1">
                  <c:v>0.28600000000000003</c:v>
                </c:pt>
                <c:pt idx="2">
                  <c:v>0.26500000000000001</c:v>
                </c:pt>
                <c:pt idx="3">
                  <c:v>0.16500000000000001</c:v>
                </c:pt>
                <c:pt idx="4">
                  <c:v>0.08</c:v>
                </c:pt>
                <c:pt idx="5">
                  <c:v>0.13750000000000001</c:v>
                </c:pt>
                <c:pt idx="6">
                  <c:v>0.2525</c:v>
                </c:pt>
                <c:pt idx="7">
                  <c:v>0.63400000000000001</c:v>
                </c:pt>
                <c:pt idx="8">
                  <c:v>1.7175</c:v>
                </c:pt>
                <c:pt idx="9">
                  <c:v>1.39</c:v>
                </c:pt>
                <c:pt idx="10">
                  <c:v>1.31</c:v>
                </c:pt>
                <c:pt idx="11">
                  <c:v>0.52749999999999997</c:v>
                </c:pt>
                <c:pt idx="12">
                  <c:v>0.38</c:v>
                </c:pt>
                <c:pt idx="13">
                  <c:v>0.23499999999999999</c:v>
                </c:pt>
                <c:pt idx="14">
                  <c:v>0.21</c:v>
                </c:pt>
                <c:pt idx="15">
                  <c:v>0.26</c:v>
                </c:pt>
                <c:pt idx="16">
                  <c:v>0.21400000000000002</c:v>
                </c:pt>
                <c:pt idx="17">
                  <c:v>0.26</c:v>
                </c:pt>
                <c:pt idx="18">
                  <c:v>0.85400000000000009</c:v>
                </c:pt>
                <c:pt idx="19">
                  <c:v>2.2050000000000001</c:v>
                </c:pt>
                <c:pt idx="20">
                  <c:v>2.835</c:v>
                </c:pt>
                <c:pt idx="21">
                  <c:v>1.3879999999999999</c:v>
                </c:pt>
                <c:pt idx="22">
                  <c:v>0.77</c:v>
                </c:pt>
                <c:pt idx="23">
                  <c:v>0.73499999999999999</c:v>
                </c:pt>
                <c:pt idx="24" formatCode="0.00">
                  <c:v>0.45999999999999996</c:v>
                </c:pt>
                <c:pt idx="25" formatCode="0.00">
                  <c:v>0.375</c:v>
                </c:pt>
                <c:pt idx="26" formatCode="0.00">
                  <c:v>0.39749999999999996</c:v>
                </c:pt>
                <c:pt idx="27" formatCode="0.00">
                  <c:v>0.34799999999999998</c:v>
                </c:pt>
                <c:pt idx="28" formatCode="0.00">
                  <c:v>0.28500000000000003</c:v>
                </c:pt>
                <c:pt idx="29" formatCode="0.00">
                  <c:v>0.34750000000000003</c:v>
                </c:pt>
                <c:pt idx="30" formatCode="0.00">
                  <c:v>0.84399999999999997</c:v>
                </c:pt>
                <c:pt idx="31" formatCode="0.00">
                  <c:v>1.54</c:v>
                </c:pt>
                <c:pt idx="32" formatCode="0.00">
                  <c:v>2.1649999999999996</c:v>
                </c:pt>
                <c:pt idx="33" formatCode="0.00">
                  <c:v>1.04</c:v>
                </c:pt>
                <c:pt idx="34" formatCode="0.00">
                  <c:v>0.54</c:v>
                </c:pt>
                <c:pt idx="35" formatCode="0.00">
                  <c:v>0.53750000000000009</c:v>
                </c:pt>
                <c:pt idx="36" formatCode="0.00">
                  <c:v>0.376</c:v>
                </c:pt>
                <c:pt idx="37" formatCode="0.00">
                  <c:v>0.435</c:v>
                </c:pt>
                <c:pt idx="38" formatCode="0.00">
                  <c:v>0.47599999999999998</c:v>
                </c:pt>
                <c:pt idx="39" formatCode="0.00">
                  <c:v>0.47500000000000003</c:v>
                </c:pt>
                <c:pt idx="40" formatCode="0.00">
                  <c:v>0.27</c:v>
                </c:pt>
                <c:pt idx="41" formatCode="0.00">
                  <c:v>0.29599999999999999</c:v>
                </c:pt>
                <c:pt idx="42" formatCode="0.00">
                  <c:v>0.92249999999999999</c:v>
                </c:pt>
                <c:pt idx="43" formatCode="0.00">
                  <c:v>1.982</c:v>
                </c:pt>
                <c:pt idx="44" formatCode="0.00">
                  <c:v>2.6975000000000002</c:v>
                </c:pt>
                <c:pt idx="45" formatCode="0.00">
                  <c:v>1.2375</c:v>
                </c:pt>
                <c:pt idx="46" formatCode="0.00">
                  <c:v>0.55400000000000005</c:v>
                </c:pt>
                <c:pt idx="47" formatCode="0.00">
                  <c:v>0.53666666666666674</c:v>
                </c:pt>
                <c:pt idx="48" formatCode="0.00">
                  <c:v>0.29800000000000004</c:v>
                </c:pt>
                <c:pt idx="49" formatCode="0.00">
                  <c:v>0.29000000000000004</c:v>
                </c:pt>
                <c:pt idx="50" formatCode="0.00">
                  <c:v>0.17799999999999999</c:v>
                </c:pt>
                <c:pt idx="51" formatCode="0.00">
                  <c:v>5.7499999999999996E-2</c:v>
                </c:pt>
                <c:pt idx="52" formatCode="0.00">
                  <c:v>7.4999999999999997E-3</c:v>
                </c:pt>
                <c:pt idx="53" formatCode="0.00">
                  <c:v>0.01</c:v>
                </c:pt>
                <c:pt idx="54" formatCode="0.00">
                  <c:v>1.4999999999999999E-2</c:v>
                </c:pt>
                <c:pt idx="55" formatCode="0.00">
                  <c:v>3.3999999999999996E-2</c:v>
                </c:pt>
                <c:pt idx="56" formatCode="0.00">
                  <c:v>6.5000000000000002E-2</c:v>
                </c:pt>
                <c:pt idx="57" formatCode="0.00">
                  <c:v>0.10250000000000001</c:v>
                </c:pt>
                <c:pt idx="58" formatCode="0.00">
                  <c:v>0.10200000000000001</c:v>
                </c:pt>
                <c:pt idx="59" formatCode="0.00">
                  <c:v>0.12</c:v>
                </c:pt>
                <c:pt idx="60" formatCode="0.00">
                  <c:v>0.1575</c:v>
                </c:pt>
                <c:pt idx="61" formatCode="0.00">
                  <c:v>0.315</c:v>
                </c:pt>
                <c:pt idx="62" formatCode="0.00">
                  <c:v>0.60799999999999998</c:v>
                </c:pt>
                <c:pt idx="63" formatCode="0.00">
                  <c:v>1.1300000000000001</c:v>
                </c:pt>
                <c:pt idx="64" formatCode="0.00">
                  <c:v>1.746</c:v>
                </c:pt>
                <c:pt idx="65" formatCode="0.00">
                  <c:v>3.4174999999999995</c:v>
                </c:pt>
                <c:pt idx="66" formatCode="0.00">
                  <c:v>4.9250000000000007</c:v>
                </c:pt>
                <c:pt idx="67" formatCode="0.00">
                  <c:v>2.4079999999999999</c:v>
                </c:pt>
                <c:pt idx="68" formatCode="0.00">
                  <c:v>0.97</c:v>
                </c:pt>
                <c:pt idx="69" formatCode="0.00">
                  <c:v>0.39250000000000002</c:v>
                </c:pt>
                <c:pt idx="70" formatCode="0.00">
                  <c:v>0.25</c:v>
                </c:pt>
                <c:pt idx="71" formatCode="0.00">
                  <c:v>0.34500000000000003</c:v>
                </c:pt>
                <c:pt idx="72" formatCode="0.00">
                  <c:v>0.38400000000000001</c:v>
                </c:pt>
                <c:pt idx="73" formatCode="0.00">
                  <c:v>0.21500000000000002</c:v>
                </c:pt>
                <c:pt idx="74" formatCode="0.00">
                  <c:v>0.1575</c:v>
                </c:pt>
                <c:pt idx="75" formatCode="0.00">
                  <c:v>0.125</c:v>
                </c:pt>
                <c:pt idx="76" formatCode="0.00">
                  <c:v>0.156</c:v>
                </c:pt>
                <c:pt idx="77" formatCode="0.00">
                  <c:v>0.55249999999999999</c:v>
                </c:pt>
                <c:pt idx="78" formatCode="0.00">
                  <c:v>2.105</c:v>
                </c:pt>
                <c:pt idx="79" formatCode="0.00">
                  <c:v>1.58</c:v>
                </c:pt>
                <c:pt idx="80" formatCode="0.00">
                  <c:v>1.405</c:v>
                </c:pt>
                <c:pt idx="81" formatCode="0.00">
                  <c:v>0.97399999999999987</c:v>
                </c:pt>
                <c:pt idx="82" formatCode="0.00">
                  <c:v>0.65</c:v>
                </c:pt>
                <c:pt idx="83" formatCode="0.00">
                  <c:v>0.42499999999999999</c:v>
                </c:pt>
                <c:pt idx="84" formatCode="0.00">
                  <c:v>0.25600000000000001</c:v>
                </c:pt>
                <c:pt idx="85" formatCode="0.00">
                  <c:v>0.3175</c:v>
                </c:pt>
                <c:pt idx="86" formatCode="0.00">
                  <c:v>0.41</c:v>
                </c:pt>
                <c:pt idx="87" formatCode="0.00">
                  <c:v>0.9</c:v>
                </c:pt>
                <c:pt idx="88" formatCode="0.00">
                  <c:v>1.532</c:v>
                </c:pt>
                <c:pt idx="89" formatCode="0.00">
                  <c:v>2.9674999999999998</c:v>
                </c:pt>
                <c:pt idx="90" formatCode="0.00">
                  <c:v>2.65</c:v>
                </c:pt>
                <c:pt idx="91" formatCode="0.00">
                  <c:v>0.83750000000000002</c:v>
                </c:pt>
                <c:pt idx="92" formatCode="0.00">
                  <c:v>0.34500000000000003</c:v>
                </c:pt>
                <c:pt idx="93" formatCode="0.00">
                  <c:v>0.10800000000000001</c:v>
                </c:pt>
                <c:pt idx="94" formatCode="0.00">
                  <c:v>6.25E-2</c:v>
                </c:pt>
                <c:pt idx="95" formatCode="0.00">
                  <c:v>5.7499999999999996E-2</c:v>
                </c:pt>
                <c:pt idx="96" formatCode="0.00">
                  <c:v>8.3999999999999991E-2</c:v>
                </c:pt>
                <c:pt idx="97" formatCode="0.00">
                  <c:v>0.19750000000000001</c:v>
                </c:pt>
                <c:pt idx="98" formatCode="0.00">
                  <c:v>0.5575</c:v>
                </c:pt>
                <c:pt idx="99" formatCode="0.00">
                  <c:v>1.4359999999999999</c:v>
                </c:pt>
                <c:pt idx="100" formatCode="0.00">
                  <c:v>1.355</c:v>
                </c:pt>
                <c:pt idx="101" formatCode="0.00">
                  <c:v>1.3049999999999999</c:v>
                </c:pt>
                <c:pt idx="102" formatCode="0.00">
                  <c:v>1.7259999999999998</c:v>
                </c:pt>
                <c:pt idx="103" formatCode="0.00">
                  <c:v>0.84749999999999992</c:v>
                </c:pt>
                <c:pt idx="104" formatCode="0.00">
                  <c:v>0.49000000000000005</c:v>
                </c:pt>
                <c:pt idx="105" formatCode="0.00">
                  <c:v>0.26750000000000002</c:v>
                </c:pt>
                <c:pt idx="106" formatCode="0.00">
                  <c:v>0.25</c:v>
                </c:pt>
                <c:pt idx="107" formatCode="0.00">
                  <c:v>0.35499999999999998</c:v>
                </c:pt>
                <c:pt idx="108" formatCode="0.00">
                  <c:v>0.502</c:v>
                </c:pt>
                <c:pt idx="109" formatCode="0.00">
                  <c:v>1.125</c:v>
                </c:pt>
                <c:pt idx="110" formatCode="0.00">
                  <c:v>1.1779999999999999</c:v>
                </c:pt>
                <c:pt idx="111" formatCode="0.00">
                  <c:v>0.75</c:v>
                </c:pt>
                <c:pt idx="112" formatCode="0.00">
                  <c:v>0.29749999999999999</c:v>
                </c:pt>
                <c:pt idx="113" formatCode="0.00">
                  <c:v>0.26799999999999996</c:v>
                </c:pt>
                <c:pt idx="114" formatCode="0.00">
                  <c:v>0.52500000000000002</c:v>
                </c:pt>
                <c:pt idx="115" formatCode="0.00">
                  <c:v>0.88500000000000001</c:v>
                </c:pt>
                <c:pt idx="116" formatCode="0.00">
                  <c:v>1.6019999999999999</c:v>
                </c:pt>
                <c:pt idx="117" formatCode="0.00">
                  <c:v>1.335</c:v>
                </c:pt>
                <c:pt idx="118" formatCode="0.00">
                  <c:v>0.74</c:v>
                </c:pt>
                <c:pt idx="119" formatCode="0.00">
                  <c:v>0.14249999999999999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89-408E-9951-02755E58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37496"/>
        <c:axId val="1"/>
      </c:lineChart>
      <c:catAx>
        <c:axId val="631037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87964486754268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374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8758995503842"/>
          <c:y val="0.18276426057675266"/>
          <c:w val="0.13838496823411095"/>
          <c:h val="0.1579860073760876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9.218106117006245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18929319510623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令和7年各保健所毎集計!$C$179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令和7年各保健所毎集計!$N$179:$BM$179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0.06</c:v>
                </c:pt>
                <c:pt idx="4">
                  <c:v>0.13</c:v>
                </c:pt>
                <c:pt idx="5">
                  <c:v>0.06</c:v>
                </c:pt>
                <c:pt idx="6">
                  <c:v>0.06</c:v>
                </c:pt>
                <c:pt idx="7">
                  <c:v>0</c:v>
                </c:pt>
                <c:pt idx="8">
                  <c:v>0.06</c:v>
                </c:pt>
                <c:pt idx="9">
                  <c:v>0.06</c:v>
                </c:pt>
                <c:pt idx="10">
                  <c:v>0.03</c:v>
                </c:pt>
                <c:pt idx="11">
                  <c:v>0.13</c:v>
                </c:pt>
                <c:pt idx="12">
                  <c:v>0</c:v>
                </c:pt>
                <c:pt idx="13">
                  <c:v>0.09</c:v>
                </c:pt>
                <c:pt idx="14">
                  <c:v>0.08</c:v>
                </c:pt>
                <c:pt idx="15">
                  <c:v>0.04</c:v>
                </c:pt>
                <c:pt idx="16">
                  <c:v>0.08</c:v>
                </c:pt>
                <c:pt idx="17">
                  <c:v>0.16</c:v>
                </c:pt>
                <c:pt idx="18">
                  <c:v>0.04</c:v>
                </c:pt>
                <c:pt idx="19">
                  <c:v>0.04</c:v>
                </c:pt>
                <c:pt idx="20">
                  <c:v>0</c:v>
                </c:pt>
                <c:pt idx="21">
                  <c:v>0.08</c:v>
                </c:pt>
                <c:pt idx="22">
                  <c:v>0.04</c:v>
                </c:pt>
                <c:pt idx="23">
                  <c:v>0.04</c:v>
                </c:pt>
                <c:pt idx="24">
                  <c:v>0.08</c:v>
                </c:pt>
                <c:pt idx="25">
                  <c:v>0</c:v>
                </c:pt>
                <c:pt idx="26">
                  <c:v>0.04</c:v>
                </c:pt>
                <c:pt idx="27">
                  <c:v>0</c:v>
                </c:pt>
                <c:pt idx="28">
                  <c:v>0.04</c:v>
                </c:pt>
                <c:pt idx="29" formatCode="#,##0.00_ ">
                  <c:v>0.04</c:v>
                </c:pt>
                <c:pt idx="30">
                  <c:v>0.08</c:v>
                </c:pt>
                <c:pt idx="31">
                  <c:v>0.08</c:v>
                </c:pt>
                <c:pt idx="32">
                  <c:v>0</c:v>
                </c:pt>
                <c:pt idx="33">
                  <c:v>0.12</c:v>
                </c:pt>
                <c:pt idx="34">
                  <c:v>0.04</c:v>
                </c:pt>
                <c:pt idx="35">
                  <c:v>0.04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0.08</c:v>
                </c:pt>
                <c:pt idx="40">
                  <c:v>0.08</c:v>
                </c:pt>
                <c:pt idx="41" formatCode="#,##0.00_ ">
                  <c:v>0.08</c:v>
                </c:pt>
                <c:pt idx="42">
                  <c:v>0.08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0.08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8B-4E22-AD77-0E864D11940F}"/>
            </c:ext>
          </c:extLst>
        </c:ser>
        <c:ser>
          <c:idx val="1"/>
          <c:order val="1"/>
          <c:tx>
            <c:strRef>
              <c:f>令和7年各保健所毎集計!$C$180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令和7年各保健所毎集計!$N$180:$BM$180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0.03</c:v>
                </c:pt>
                <c:pt idx="2">
                  <c:v>0.03</c:v>
                </c:pt>
                <c:pt idx="3">
                  <c:v>0.03</c:v>
                </c:pt>
                <c:pt idx="4">
                  <c:v>0.03</c:v>
                </c:pt>
                <c:pt idx="5">
                  <c:v>0.03</c:v>
                </c:pt>
                <c:pt idx="6">
                  <c:v>0.04</c:v>
                </c:pt>
                <c:pt idx="7">
                  <c:v>0.03</c:v>
                </c:pt>
                <c:pt idx="8">
                  <c:v>0.04</c:v>
                </c:pt>
                <c:pt idx="9">
                  <c:v>0.04</c:v>
                </c:pt>
                <c:pt idx="10">
                  <c:v>0.04</c:v>
                </c:pt>
                <c:pt idx="11">
                  <c:v>0.03</c:v>
                </c:pt>
                <c:pt idx="12">
                  <c:v>0.04</c:v>
                </c:pt>
                <c:pt idx="13">
                  <c:v>0.03</c:v>
                </c:pt>
                <c:pt idx="14">
                  <c:v>0.05</c:v>
                </c:pt>
                <c:pt idx="15">
                  <c:v>0.06</c:v>
                </c:pt>
                <c:pt idx="16">
                  <c:v>0.09</c:v>
                </c:pt>
                <c:pt idx="17">
                  <c:v>7.0000000000000007E-2</c:v>
                </c:pt>
                <c:pt idx="18">
                  <c:v>0.06</c:v>
                </c:pt>
                <c:pt idx="19">
                  <c:v>0.08</c:v>
                </c:pt>
                <c:pt idx="20">
                  <c:v>0.09</c:v>
                </c:pt>
                <c:pt idx="21">
                  <c:v>0.09</c:v>
                </c:pt>
                <c:pt idx="22">
                  <c:v>0.1</c:v>
                </c:pt>
                <c:pt idx="23">
                  <c:v>0.11</c:v>
                </c:pt>
                <c:pt idx="24">
                  <c:v>0.09</c:v>
                </c:pt>
                <c:pt idx="25">
                  <c:v>0.09</c:v>
                </c:pt>
                <c:pt idx="26">
                  <c:v>0.08</c:v>
                </c:pt>
                <c:pt idx="27">
                  <c:v>7.0000000000000007E-2</c:v>
                </c:pt>
                <c:pt idx="28">
                  <c:v>0.06</c:v>
                </c:pt>
                <c:pt idx="29" formatCode="#,##0.00_ ">
                  <c:v>0.05</c:v>
                </c:pt>
                <c:pt idx="30">
                  <c:v>0.04</c:v>
                </c:pt>
                <c:pt idx="31">
                  <c:v>0.05</c:v>
                </c:pt>
                <c:pt idx="32">
                  <c:v>0.04</c:v>
                </c:pt>
                <c:pt idx="33">
                  <c:v>0.04</c:v>
                </c:pt>
                <c:pt idx="34">
                  <c:v>0.05</c:v>
                </c:pt>
                <c:pt idx="35">
                  <c:v>0.04</c:v>
                </c:pt>
                <c:pt idx="36">
                  <c:v>0.05</c:v>
                </c:pt>
                <c:pt idx="37">
                  <c:v>0.04</c:v>
                </c:pt>
                <c:pt idx="38">
                  <c:v>0.05</c:v>
                </c:pt>
                <c:pt idx="39">
                  <c:v>0.05</c:v>
                </c:pt>
                <c:pt idx="40">
                  <c:v>0.05</c:v>
                </c:pt>
                <c:pt idx="41" formatCode="#,##0.00_ ">
                  <c:v>0.04</c:v>
                </c:pt>
                <c:pt idx="42">
                  <c:v>0.03</c:v>
                </c:pt>
                <c:pt idx="43">
                  <c:v>0.03</c:v>
                </c:pt>
                <c:pt idx="44">
                  <c:v>0.03</c:v>
                </c:pt>
                <c:pt idx="45">
                  <c:v>0.04</c:v>
                </c:pt>
                <c:pt idx="46">
                  <c:v>0.04</c:v>
                </c:pt>
                <c:pt idx="47">
                  <c:v>0.04</c:v>
                </c:pt>
                <c:pt idx="48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8B-4E22-AD77-0E864D119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5280"/>
        <c:axId val="1"/>
      </c:lineChart>
      <c:catAx>
        <c:axId val="762415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257870075166938"/>
              <c:y val="0.8994280729773408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8.3014050618307605E-3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528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8198751898331203"/>
          <c:w val="0.11061479464599633"/>
          <c:h val="0.1362870087098985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2.87519373213138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2322358329337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令和7年各保健所毎集計!$C$173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令和7年各保健所毎集計!$N$173:$BM$173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0.33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0.33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0.33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3E-47D8-B1DA-439883212DD3}"/>
            </c:ext>
          </c:extLst>
        </c:ser>
        <c:ser>
          <c:idx val="1"/>
          <c:order val="1"/>
          <c:tx>
            <c:strRef>
              <c:f>令和7年各保健所毎集計!$C$174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令和7年各保健所毎集計!$N$174:$BM$174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</c:v>
                </c:pt>
                <c:pt idx="4">
                  <c:v>0.2</c:v>
                </c:pt>
                <c:pt idx="5">
                  <c:v>0.1</c:v>
                </c:pt>
                <c:pt idx="6">
                  <c:v>0.1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</c:v>
                </c:pt>
                <c:pt idx="11">
                  <c:v>0.2</c:v>
                </c:pt>
                <c:pt idx="12">
                  <c:v>0</c:v>
                </c:pt>
                <c:pt idx="13">
                  <c:v>0.3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0.14000000000000001</c:v>
                </c:pt>
                <c:pt idx="20">
                  <c:v>0</c:v>
                </c:pt>
                <c:pt idx="21">
                  <c:v>0.14000000000000001</c:v>
                </c:pt>
                <c:pt idx="22">
                  <c:v>0</c:v>
                </c:pt>
                <c:pt idx="23">
                  <c:v>0</c:v>
                </c:pt>
                <c:pt idx="24">
                  <c:v>0.14000000000000001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0.14000000000000001</c:v>
                </c:pt>
                <c:pt idx="31">
                  <c:v>0</c:v>
                </c:pt>
                <c:pt idx="32">
                  <c:v>0</c:v>
                </c:pt>
                <c:pt idx="33">
                  <c:v>0.14000000000000001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0.14000000000000001</c:v>
                </c:pt>
                <c:pt idx="40">
                  <c:v>0.14000000000000001</c:v>
                </c:pt>
                <c:pt idx="41" formatCode="#,##0.00_ ">
                  <c:v>0.28999999999999998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0.14000000000000001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3E-47D8-B1DA-439883212DD3}"/>
            </c:ext>
          </c:extLst>
        </c:ser>
        <c:ser>
          <c:idx val="2"/>
          <c:order val="2"/>
          <c:tx>
            <c:strRef>
              <c:f>令和7年各保健所毎集計!$C$175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令和7年各保健所毎集計!$N$175:$BM$175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0.14000000000000001</c:v>
                </c:pt>
                <c:pt idx="6">
                  <c:v>0.14000000000000001</c:v>
                </c:pt>
                <c:pt idx="7">
                  <c:v>0</c:v>
                </c:pt>
                <c:pt idx="8">
                  <c:v>0.28999999999999998</c:v>
                </c:pt>
                <c:pt idx="9">
                  <c:v>0.14000000000000001</c:v>
                </c:pt>
                <c:pt idx="10">
                  <c:v>0</c:v>
                </c:pt>
                <c:pt idx="11">
                  <c:v>0.28999999999999998</c:v>
                </c:pt>
                <c:pt idx="12">
                  <c:v>0</c:v>
                </c:pt>
                <c:pt idx="13">
                  <c:v>0</c:v>
                </c:pt>
                <c:pt idx="14">
                  <c:v>0.17</c:v>
                </c:pt>
                <c:pt idx="15">
                  <c:v>0</c:v>
                </c:pt>
                <c:pt idx="16">
                  <c:v>0</c:v>
                </c:pt>
                <c:pt idx="17">
                  <c:v>0.67</c:v>
                </c:pt>
                <c:pt idx="18">
                  <c:v>0.17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0.17</c:v>
                </c:pt>
                <c:pt idx="27">
                  <c:v>0</c:v>
                </c:pt>
                <c:pt idx="28">
                  <c:v>0.17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0.17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0.17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3E-47D8-B1DA-439883212DD3}"/>
            </c:ext>
          </c:extLst>
        </c:ser>
        <c:ser>
          <c:idx val="3"/>
          <c:order val="3"/>
          <c:tx>
            <c:strRef>
              <c:f>令和7年各保健所毎集計!$C$176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令和7年各保健所毎集計!$N$176:$BM$176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0.13</c:v>
                </c:pt>
                <c:pt idx="4">
                  <c:v>0.25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0.17</c:v>
                </c:pt>
                <c:pt idx="15">
                  <c:v>0</c:v>
                </c:pt>
                <c:pt idx="16">
                  <c:v>0.33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0.17</c:v>
                </c:pt>
                <c:pt idx="22">
                  <c:v>0</c:v>
                </c:pt>
                <c:pt idx="23">
                  <c:v>0.17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0.17</c:v>
                </c:pt>
                <c:pt idx="31">
                  <c:v>0.17</c:v>
                </c:pt>
                <c:pt idx="32">
                  <c:v>0</c:v>
                </c:pt>
                <c:pt idx="33">
                  <c:v>0.17</c:v>
                </c:pt>
                <c:pt idx="34">
                  <c:v>0.17</c:v>
                </c:pt>
                <c:pt idx="35">
                  <c:v>0.17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0.33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3E-47D8-B1DA-439883212DD3}"/>
            </c:ext>
          </c:extLst>
        </c:ser>
        <c:ser>
          <c:idx val="4"/>
          <c:order val="4"/>
          <c:tx>
            <c:strRef>
              <c:f>令和7年各保健所毎集計!$C$177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令和7年各保健所毎集計!$N$177:$BM$177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3E-47D8-B1DA-439883212DD3}"/>
            </c:ext>
          </c:extLst>
        </c:ser>
        <c:ser>
          <c:idx val="5"/>
          <c:order val="5"/>
          <c:tx>
            <c:strRef>
              <c:f>令和7年各保健所毎集計!$C$178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令和7年各保健所毎集計!$N$178:$BM$178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0.5</c:v>
                </c:pt>
                <c:pt idx="23">
                  <c:v>0</c:v>
                </c:pt>
                <c:pt idx="24">
                  <c:v>0.5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3E-47D8-B1DA-439883212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0856"/>
        <c:axId val="1"/>
      </c:lineChart>
      <c:catAx>
        <c:axId val="762420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465405201712703"/>
              <c:y val="0.9160298458565365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4091509873789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08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41678424789152"/>
          <c:y val="0.18298979392975084"/>
          <c:w val="0.27059384684082433"/>
          <c:h val="0.1895254297468371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年齢階級別の割合（％）</a:t>
            </a:r>
          </a:p>
        </c:rich>
      </c:tx>
      <c:layout>
        <c:manualLayout>
          <c:xMode val="edge"/>
          <c:yMode val="edge"/>
          <c:x val="0.3988049927323119"/>
          <c:y val="2.48161661409863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826881822082276"/>
          <c:w val="0.8513687074079509"/>
          <c:h val="0.7286977165134139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耳下!$B$61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耳下!$D$5:$Q$5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耳下!$D$61:$Q$61</c:f>
              <c:numCache>
                <c:formatCode>General</c:formatCode>
                <c:ptCount val="14"/>
                <c:pt idx="0">
                  <c:v>0</c:v>
                </c:pt>
                <c:pt idx="1">
                  <c:v>1.639344262295082</c:v>
                </c:pt>
                <c:pt idx="2">
                  <c:v>6.557377049180328</c:v>
                </c:pt>
                <c:pt idx="3">
                  <c:v>8.1967213114754092</c:v>
                </c:pt>
                <c:pt idx="4">
                  <c:v>13.114754098360656</c:v>
                </c:pt>
                <c:pt idx="5">
                  <c:v>26.229508196721312</c:v>
                </c:pt>
                <c:pt idx="6">
                  <c:v>16.393442622950818</c:v>
                </c:pt>
                <c:pt idx="7">
                  <c:v>11.475409836065573</c:v>
                </c:pt>
                <c:pt idx="8">
                  <c:v>3.278688524590164</c:v>
                </c:pt>
                <c:pt idx="9">
                  <c:v>1.639344262295082</c:v>
                </c:pt>
                <c:pt idx="10">
                  <c:v>3.278688524590164</c:v>
                </c:pt>
                <c:pt idx="11">
                  <c:v>6.557377049180328</c:v>
                </c:pt>
                <c:pt idx="12">
                  <c:v>0</c:v>
                </c:pt>
                <c:pt idx="13">
                  <c:v>1.639344262295082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FD-4696-B02C-0F3B7B3A0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20200"/>
        <c:axId val="1"/>
      </c:barChart>
      <c:catAx>
        <c:axId val="7624202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389541352453951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02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2.9330879094658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182363568190339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年次別!$AI$2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年次別!$AI$147:$AI$266</c:f>
              <c:numCache>
                <c:formatCode>General</c:formatCode>
                <c:ptCount val="120"/>
                <c:pt idx="0">
                  <c:v>0.1388888888888889</c:v>
                </c:pt>
                <c:pt idx="1">
                  <c:v>2.222222222222222E-2</c:v>
                </c:pt>
                <c:pt idx="2">
                  <c:v>2.7777777777777776E-2</c:v>
                </c:pt>
                <c:pt idx="3">
                  <c:v>0</c:v>
                </c:pt>
                <c:pt idx="4">
                  <c:v>0</c:v>
                </c:pt>
                <c:pt idx="5">
                  <c:v>5.5555555555555552E-2</c:v>
                </c:pt>
                <c:pt idx="6">
                  <c:v>8.3333333333333329E-2</c:v>
                </c:pt>
                <c:pt idx="7">
                  <c:v>2.222222222222222E-2</c:v>
                </c:pt>
                <c:pt idx="8">
                  <c:v>0.1388888888888889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2.7777777777777776E-2</c:v>
                </c:pt>
                <c:pt idx="16">
                  <c:v>0</c:v>
                </c:pt>
                <c:pt idx="17">
                  <c:v>2.7777777777777776E-2</c:v>
                </c:pt>
                <c:pt idx="18">
                  <c:v>0.13333333333333333</c:v>
                </c:pt>
                <c:pt idx="19">
                  <c:v>2.7777777777777776E-2</c:v>
                </c:pt>
                <c:pt idx="20">
                  <c:v>2.7777777777777776E-2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 formatCode="0.00">
                  <c:v>2.222222222222222E-2</c:v>
                </c:pt>
                <c:pt idx="25" formatCode="0.00">
                  <c:v>0</c:v>
                </c:pt>
                <c:pt idx="26" formatCode="0.00">
                  <c:v>5.5555555555555552E-2</c:v>
                </c:pt>
                <c:pt idx="27" formatCode="0.00">
                  <c:v>6.9444444444444448E-2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0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0.15555555555555553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0</c:v>
                </c:pt>
                <c:pt idx="39" formatCode="0.00">
                  <c:v>5.5555555555555552E-2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2.7777777777777776E-2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2.1999999999999999E-2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5.5E-2</c:v>
                </c:pt>
                <c:pt idx="74" formatCode="0.00">
                  <c:v>0</c:v>
                </c:pt>
                <c:pt idx="75" formatCode="0.00">
                  <c:v>2.75E-2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2.75E-2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0.27750000000000002</c:v>
                </c:pt>
                <c:pt idx="84" formatCode="0.00">
                  <c:v>8.7999999999999995E-2</c:v>
                </c:pt>
                <c:pt idx="85" formatCode="0.00">
                  <c:v>8.2500000000000004E-2</c:v>
                </c:pt>
                <c:pt idx="86" formatCode="0.00">
                  <c:v>8.2500000000000004E-2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2.6000000000000002E-2</c:v>
                </c:pt>
                <c:pt idx="91" formatCode="0.00">
                  <c:v>6.5000000000000002E-2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2.6000000000000002E-2</c:v>
                </c:pt>
                <c:pt idx="100" formatCode="0.00">
                  <c:v>0</c:v>
                </c:pt>
                <c:pt idx="101" formatCode="0.00">
                  <c:v>3.2500000000000001E-2</c:v>
                </c:pt>
                <c:pt idx="102" formatCode="0.00">
                  <c:v>4.8000000000000001E-2</c:v>
                </c:pt>
                <c:pt idx="103" formatCode="0.00">
                  <c:v>0</c:v>
                </c:pt>
                <c:pt idx="104" formatCode="0.00">
                  <c:v>2.1999999999999999E-2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4.3999999999999997E-2</c:v>
                </c:pt>
                <c:pt idx="109" formatCode="0.00">
                  <c:v>8.2500000000000004E-2</c:v>
                </c:pt>
                <c:pt idx="110" formatCode="0.00">
                  <c:v>2.1999999999999999E-2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4.3999999999999997E-2</c:v>
                </c:pt>
                <c:pt idx="114" formatCode="0.00">
                  <c:v>0</c:v>
                </c:pt>
                <c:pt idx="115" formatCode="0.00">
                  <c:v>5.5E-2</c:v>
                </c:pt>
                <c:pt idx="116" formatCode="0.00">
                  <c:v>4.3999999999999997E-2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2.75E-2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7B-479F-98D1-B414D7153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120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年次別!$AJ$2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年次別!$AJ$147:$AJ$266</c:f>
              <c:numCache>
                <c:formatCode>General</c:formatCode>
                <c:ptCount val="120"/>
                <c:pt idx="0">
                  <c:v>1.2500000000000001E-2</c:v>
                </c:pt>
                <c:pt idx="1">
                  <c:v>8.0000000000000002E-3</c:v>
                </c:pt>
                <c:pt idx="2">
                  <c:v>1.7500000000000002E-2</c:v>
                </c:pt>
                <c:pt idx="3">
                  <c:v>1.4999999999999999E-2</c:v>
                </c:pt>
                <c:pt idx="4">
                  <c:v>0.01</c:v>
                </c:pt>
                <c:pt idx="5">
                  <c:v>1.4999999999999999E-2</c:v>
                </c:pt>
                <c:pt idx="6">
                  <c:v>0.01</c:v>
                </c:pt>
                <c:pt idx="7">
                  <c:v>0.01</c:v>
                </c:pt>
                <c:pt idx="8">
                  <c:v>0.02</c:v>
                </c:pt>
                <c:pt idx="9">
                  <c:v>4.0000000000000001E-3</c:v>
                </c:pt>
                <c:pt idx="10">
                  <c:v>7.4999999999999997E-3</c:v>
                </c:pt>
                <c:pt idx="11">
                  <c:v>7.4999999999999997E-3</c:v>
                </c:pt>
                <c:pt idx="12">
                  <c:v>0.01</c:v>
                </c:pt>
                <c:pt idx="13">
                  <c:v>0.01</c:v>
                </c:pt>
                <c:pt idx="14">
                  <c:v>0.01</c:v>
                </c:pt>
                <c:pt idx="15">
                  <c:v>1.5000000000000001E-2</c:v>
                </c:pt>
                <c:pt idx="16">
                  <c:v>1.8000000000000002E-2</c:v>
                </c:pt>
                <c:pt idx="17">
                  <c:v>1.2500000000000001E-2</c:v>
                </c:pt>
                <c:pt idx="18">
                  <c:v>1.4000000000000002E-2</c:v>
                </c:pt>
                <c:pt idx="19">
                  <c:v>1.2500000000000001E-2</c:v>
                </c:pt>
                <c:pt idx="20">
                  <c:v>7.4999999999999997E-3</c:v>
                </c:pt>
                <c:pt idx="21">
                  <c:v>0.01</c:v>
                </c:pt>
                <c:pt idx="22">
                  <c:v>1.2500000000000001E-2</c:v>
                </c:pt>
                <c:pt idx="23">
                  <c:v>1.5000000000000001E-2</c:v>
                </c:pt>
                <c:pt idx="24" formatCode="0.00">
                  <c:v>1.2E-2</c:v>
                </c:pt>
                <c:pt idx="25" formatCode="0.00">
                  <c:v>0.01</c:v>
                </c:pt>
                <c:pt idx="26" formatCode="0.00">
                  <c:v>1.7500000000000002E-2</c:v>
                </c:pt>
                <c:pt idx="27" formatCode="0.00">
                  <c:v>2.6000000000000002E-2</c:v>
                </c:pt>
                <c:pt idx="28" formatCode="0.00">
                  <c:v>2.75E-2</c:v>
                </c:pt>
                <c:pt idx="29" formatCode="0.00">
                  <c:v>2.2500000000000003E-2</c:v>
                </c:pt>
                <c:pt idx="30" formatCode="0.00">
                  <c:v>1.6E-2</c:v>
                </c:pt>
                <c:pt idx="31" formatCode="0.00">
                  <c:v>5.0000000000000001E-3</c:v>
                </c:pt>
                <c:pt idx="32" formatCode="0.00">
                  <c:v>7.4999999999999997E-3</c:v>
                </c:pt>
                <c:pt idx="33" formatCode="0.00">
                  <c:v>8.0000000000000002E-3</c:v>
                </c:pt>
                <c:pt idx="34" formatCode="0.00">
                  <c:v>5.0000000000000001E-3</c:v>
                </c:pt>
                <c:pt idx="35" formatCode="0.00">
                  <c:v>1.4999999999999999E-2</c:v>
                </c:pt>
                <c:pt idx="36" formatCode="0.00">
                  <c:v>8.0000000000000002E-3</c:v>
                </c:pt>
                <c:pt idx="37" formatCode="0.00">
                  <c:v>1.2500000000000001E-2</c:v>
                </c:pt>
                <c:pt idx="38" formatCode="0.00">
                  <c:v>0.01</c:v>
                </c:pt>
                <c:pt idx="39" formatCode="0.00">
                  <c:v>0.01</c:v>
                </c:pt>
                <c:pt idx="40" formatCode="0.00">
                  <c:v>0.01</c:v>
                </c:pt>
                <c:pt idx="41" formatCode="0.00">
                  <c:v>1.4000000000000002E-2</c:v>
                </c:pt>
                <c:pt idx="42" formatCode="0.00">
                  <c:v>0.01</c:v>
                </c:pt>
                <c:pt idx="43" formatCode="0.00">
                  <c:v>8.0000000000000002E-3</c:v>
                </c:pt>
                <c:pt idx="44" formatCode="0.00">
                  <c:v>5.0000000000000001E-3</c:v>
                </c:pt>
                <c:pt idx="45" formatCode="0.00">
                  <c:v>0</c:v>
                </c:pt>
                <c:pt idx="46" formatCode="0.00">
                  <c:v>8.0000000000000002E-3</c:v>
                </c:pt>
                <c:pt idx="47" formatCode="0.00">
                  <c:v>1.3333333333333334E-2</c:v>
                </c:pt>
                <c:pt idx="48" formatCode="0.00">
                  <c:v>8.0000000000000002E-3</c:v>
                </c:pt>
                <c:pt idx="49" formatCode="0.00">
                  <c:v>2.5000000000000001E-3</c:v>
                </c:pt>
                <c:pt idx="50" formatCode="0.00">
                  <c:v>8.0000000000000002E-3</c:v>
                </c:pt>
                <c:pt idx="51" formatCode="0.00">
                  <c:v>5.0000000000000001E-3</c:v>
                </c:pt>
                <c:pt idx="52" formatCode="0.00">
                  <c:v>2.5000000000000001E-3</c:v>
                </c:pt>
                <c:pt idx="53" formatCode="0.00">
                  <c:v>4.0000000000000001E-3</c:v>
                </c:pt>
                <c:pt idx="54" formatCode="0.00">
                  <c:v>7.4999999999999997E-3</c:v>
                </c:pt>
                <c:pt idx="55" formatCode="0.00">
                  <c:v>4.0000000000000001E-3</c:v>
                </c:pt>
                <c:pt idx="56" formatCode="0.00">
                  <c:v>0</c:v>
                </c:pt>
                <c:pt idx="57" formatCode="0.00">
                  <c:v>2.5000000000000001E-3</c:v>
                </c:pt>
                <c:pt idx="58" formatCode="0.00">
                  <c:v>4.0000000000000001E-3</c:v>
                </c:pt>
                <c:pt idx="59" formatCode="0.00">
                  <c:v>2.5000000000000001E-3</c:v>
                </c:pt>
                <c:pt idx="60" formatCode="0.00">
                  <c:v>0</c:v>
                </c:pt>
                <c:pt idx="61" formatCode="0.00">
                  <c:v>5.0000000000000001E-3</c:v>
                </c:pt>
                <c:pt idx="62" formatCode="0.00">
                  <c:v>0</c:v>
                </c:pt>
                <c:pt idx="63" formatCode="0.00">
                  <c:v>2.5000000000000001E-3</c:v>
                </c:pt>
                <c:pt idx="64" formatCode="0.00">
                  <c:v>2E-3</c:v>
                </c:pt>
                <c:pt idx="65" formatCode="0.00">
                  <c:v>0</c:v>
                </c:pt>
                <c:pt idx="66" formatCode="0.00">
                  <c:v>0.01</c:v>
                </c:pt>
                <c:pt idx="67" formatCode="0.00">
                  <c:v>6.0000000000000001E-3</c:v>
                </c:pt>
                <c:pt idx="68" formatCode="0.00">
                  <c:v>5.0000000000000001E-3</c:v>
                </c:pt>
                <c:pt idx="69" formatCode="0.00">
                  <c:v>5.0000000000000001E-3</c:v>
                </c:pt>
                <c:pt idx="70" formatCode="0.00">
                  <c:v>4.0000000000000001E-3</c:v>
                </c:pt>
                <c:pt idx="71" formatCode="0.00">
                  <c:v>0</c:v>
                </c:pt>
                <c:pt idx="72" formatCode="0.00">
                  <c:v>2E-3</c:v>
                </c:pt>
                <c:pt idx="73" formatCode="0.00">
                  <c:v>2.5000000000000001E-3</c:v>
                </c:pt>
                <c:pt idx="74" formatCode="0.00">
                  <c:v>2.5000000000000001E-3</c:v>
                </c:pt>
                <c:pt idx="75" formatCode="0.00">
                  <c:v>5.0000000000000001E-3</c:v>
                </c:pt>
                <c:pt idx="76" formatCode="0.00">
                  <c:v>2E-3</c:v>
                </c:pt>
                <c:pt idx="77" formatCode="0.00">
                  <c:v>7.4999999999999997E-3</c:v>
                </c:pt>
                <c:pt idx="78" formatCode="0.00">
                  <c:v>5.0000000000000001E-3</c:v>
                </c:pt>
                <c:pt idx="79" formatCode="0.00">
                  <c:v>2E-3</c:v>
                </c:pt>
                <c:pt idx="80" formatCode="0.00">
                  <c:v>0.01</c:v>
                </c:pt>
                <c:pt idx="81" formatCode="0.00">
                  <c:v>2E-3</c:v>
                </c:pt>
                <c:pt idx="82" formatCode="0.00">
                  <c:v>2.5000000000000001E-3</c:v>
                </c:pt>
                <c:pt idx="83" formatCode="0.00">
                  <c:v>1.5000000000000001E-2</c:v>
                </c:pt>
                <c:pt idx="84" formatCode="0.00">
                  <c:v>0.01</c:v>
                </c:pt>
                <c:pt idx="85" formatCode="0.00">
                  <c:v>0.01</c:v>
                </c:pt>
                <c:pt idx="86" formatCode="0.00">
                  <c:v>7.4999999999999997E-3</c:v>
                </c:pt>
                <c:pt idx="87" formatCode="0.00">
                  <c:v>1.2500000000000001E-2</c:v>
                </c:pt>
                <c:pt idx="88" formatCode="0.00">
                  <c:v>1.3999999999999999E-2</c:v>
                </c:pt>
                <c:pt idx="89" formatCode="0.00">
                  <c:v>1.2500000000000001E-2</c:v>
                </c:pt>
                <c:pt idx="90" formatCode="0.00">
                  <c:v>0.01</c:v>
                </c:pt>
                <c:pt idx="91" formatCode="0.00">
                  <c:v>0.01</c:v>
                </c:pt>
                <c:pt idx="92" formatCode="0.00">
                  <c:v>1.4999999999999999E-2</c:v>
                </c:pt>
                <c:pt idx="93" formatCode="0.00">
                  <c:v>1.2E-2</c:v>
                </c:pt>
                <c:pt idx="94" formatCode="0.00">
                  <c:v>1.5000000000000001E-2</c:v>
                </c:pt>
                <c:pt idx="95" formatCode="0.00">
                  <c:v>1.5000000000000001E-2</c:v>
                </c:pt>
                <c:pt idx="96" formatCode="0.00">
                  <c:v>1.2E-2</c:v>
                </c:pt>
                <c:pt idx="97" formatCode="0.00">
                  <c:v>0.01</c:v>
                </c:pt>
                <c:pt idx="98" formatCode="0.00">
                  <c:v>1.5000000000000001E-2</c:v>
                </c:pt>
                <c:pt idx="99" formatCode="0.00">
                  <c:v>1.6E-2</c:v>
                </c:pt>
                <c:pt idx="100" formatCode="0.00">
                  <c:v>3.2500000000000001E-2</c:v>
                </c:pt>
                <c:pt idx="101" formatCode="0.00">
                  <c:v>4.2500000000000003E-2</c:v>
                </c:pt>
                <c:pt idx="102" formatCode="0.00">
                  <c:v>2.6000000000000002E-2</c:v>
                </c:pt>
                <c:pt idx="103" formatCode="0.00">
                  <c:v>1.2500000000000001E-2</c:v>
                </c:pt>
                <c:pt idx="104" formatCode="0.00">
                  <c:v>1.4000000000000002E-2</c:v>
                </c:pt>
                <c:pt idx="105" formatCode="0.00">
                  <c:v>0.01</c:v>
                </c:pt>
                <c:pt idx="106" formatCode="0.00">
                  <c:v>1.7500000000000002E-2</c:v>
                </c:pt>
                <c:pt idx="107" formatCode="0.00">
                  <c:v>4.4999999999999998E-2</c:v>
                </c:pt>
                <c:pt idx="108" formatCode="0.00">
                  <c:v>4.6000000000000006E-2</c:v>
                </c:pt>
                <c:pt idx="109" formatCode="0.00">
                  <c:v>3.7499999999999999E-2</c:v>
                </c:pt>
                <c:pt idx="110" formatCode="0.00">
                  <c:v>5.7999999999999996E-2</c:v>
                </c:pt>
                <c:pt idx="111" formatCode="0.00">
                  <c:v>0.05</c:v>
                </c:pt>
                <c:pt idx="112" formatCode="0.00">
                  <c:v>4.7500000000000007E-2</c:v>
                </c:pt>
                <c:pt idx="113" formatCode="0.00">
                  <c:v>2.6000000000000002E-2</c:v>
                </c:pt>
                <c:pt idx="114" formatCode="0.00">
                  <c:v>1.2500000000000001E-2</c:v>
                </c:pt>
                <c:pt idx="115" formatCode="0.00">
                  <c:v>1.5000000000000001E-2</c:v>
                </c:pt>
                <c:pt idx="116" formatCode="0.00">
                  <c:v>1.4000000000000002E-2</c:v>
                </c:pt>
                <c:pt idx="117" formatCode="0.00">
                  <c:v>1.5000000000000001E-2</c:v>
                </c:pt>
                <c:pt idx="118" formatCode="0.00">
                  <c:v>0.01</c:v>
                </c:pt>
                <c:pt idx="119" formatCode="0.00">
                  <c:v>2.5000000000000001E-3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7B-479F-98D1-B414D7153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2000"/>
        <c:axId val="1"/>
      </c:lineChart>
      <c:catAx>
        <c:axId val="762412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2788187035231618E-3"/>
              <c:y val="2.02587176602924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20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089073749486475"/>
          <c:y val="0.16828680505845864"/>
          <c:w val="0.12624998977931501"/>
          <c:h val="0.1401731601731601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662604752129525"/>
          <c:y val="1.76940652602135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13091152266604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令和7年各保健所毎集計!$C$195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令和7年各保健所毎集計!$N$195:$BM$195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0.11</c:v>
                </c:pt>
                <c:pt idx="2">
                  <c:v>0</c:v>
                </c:pt>
                <c:pt idx="3">
                  <c:v>0</c:v>
                </c:pt>
                <c:pt idx="4">
                  <c:v>0.11</c:v>
                </c:pt>
                <c:pt idx="5">
                  <c:v>0.22</c:v>
                </c:pt>
                <c:pt idx="6">
                  <c:v>0</c:v>
                </c:pt>
                <c:pt idx="7">
                  <c:v>0.11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0.11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0.11</c:v>
                </c:pt>
                <c:pt idx="24">
                  <c:v>0.11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0.22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0.11</c:v>
                </c:pt>
                <c:pt idx="36">
                  <c:v>0</c:v>
                </c:pt>
                <c:pt idx="37">
                  <c:v>0.11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BF-40D3-B4DB-7DD2EA416732}"/>
            </c:ext>
          </c:extLst>
        </c:ser>
        <c:ser>
          <c:idx val="1"/>
          <c:order val="1"/>
          <c:tx>
            <c:strRef>
              <c:f>令和7年各保健所毎集計!$C$196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令和7年各保健所毎集計!$N$196:$BM$196</c:f>
              <c:numCache>
                <c:formatCode>0.00_);[Red]\(0.00\)</c:formatCode>
                <c:ptCount val="52"/>
                <c:pt idx="0">
                  <c:v>0.02</c:v>
                </c:pt>
                <c:pt idx="1">
                  <c:v>7.0000000000000007E-2</c:v>
                </c:pt>
                <c:pt idx="2">
                  <c:v>0.05</c:v>
                </c:pt>
                <c:pt idx="3">
                  <c:v>0.04</c:v>
                </c:pt>
                <c:pt idx="4">
                  <c:v>0.05</c:v>
                </c:pt>
                <c:pt idx="5">
                  <c:v>0.05</c:v>
                </c:pt>
                <c:pt idx="6">
                  <c:v>0.03</c:v>
                </c:pt>
                <c:pt idx="7">
                  <c:v>0.03</c:v>
                </c:pt>
                <c:pt idx="8">
                  <c:v>0.04</c:v>
                </c:pt>
                <c:pt idx="9">
                  <c:v>0.04</c:v>
                </c:pt>
                <c:pt idx="10">
                  <c:v>0.06</c:v>
                </c:pt>
                <c:pt idx="11">
                  <c:v>0.08</c:v>
                </c:pt>
                <c:pt idx="12">
                  <c:v>0.06</c:v>
                </c:pt>
                <c:pt idx="13">
                  <c:v>0.05</c:v>
                </c:pt>
                <c:pt idx="14">
                  <c:v>0.06</c:v>
                </c:pt>
                <c:pt idx="15">
                  <c:v>0.06</c:v>
                </c:pt>
                <c:pt idx="16">
                  <c:v>0.04</c:v>
                </c:pt>
                <c:pt idx="17">
                  <c:v>0.04</c:v>
                </c:pt>
                <c:pt idx="18">
                  <c:v>0.04</c:v>
                </c:pt>
                <c:pt idx="19">
                  <c:v>0.06</c:v>
                </c:pt>
                <c:pt idx="20">
                  <c:v>0.05</c:v>
                </c:pt>
                <c:pt idx="21">
                  <c:v>0.04</c:v>
                </c:pt>
                <c:pt idx="22">
                  <c:v>0.04</c:v>
                </c:pt>
                <c:pt idx="23">
                  <c:v>0.02</c:v>
                </c:pt>
                <c:pt idx="24">
                  <c:v>0.03</c:v>
                </c:pt>
                <c:pt idx="25">
                  <c:v>0.02</c:v>
                </c:pt>
                <c:pt idx="26">
                  <c:v>0.02</c:v>
                </c:pt>
                <c:pt idx="27">
                  <c:v>0.02</c:v>
                </c:pt>
                <c:pt idx="28">
                  <c:v>0.01</c:v>
                </c:pt>
                <c:pt idx="29" formatCode="#,##0.00_ ">
                  <c:v>0.01</c:v>
                </c:pt>
                <c:pt idx="30">
                  <c:v>0.01</c:v>
                </c:pt>
                <c:pt idx="31">
                  <c:v>0.02</c:v>
                </c:pt>
                <c:pt idx="32">
                  <c:v>0.02</c:v>
                </c:pt>
                <c:pt idx="33">
                  <c:v>0.01</c:v>
                </c:pt>
                <c:pt idx="34">
                  <c:v>0.01</c:v>
                </c:pt>
                <c:pt idx="35">
                  <c:v>0.01</c:v>
                </c:pt>
                <c:pt idx="36">
                  <c:v>0.02</c:v>
                </c:pt>
                <c:pt idx="37">
                  <c:v>0.01</c:v>
                </c:pt>
                <c:pt idx="38">
                  <c:v>0.01</c:v>
                </c:pt>
                <c:pt idx="39">
                  <c:v>0.02</c:v>
                </c:pt>
                <c:pt idx="40">
                  <c:v>0.02</c:v>
                </c:pt>
                <c:pt idx="41" formatCode="#,##0.00_ ">
                  <c:v>0.01</c:v>
                </c:pt>
                <c:pt idx="42">
                  <c:v>0.02</c:v>
                </c:pt>
                <c:pt idx="43">
                  <c:v>0.01</c:v>
                </c:pt>
                <c:pt idx="44">
                  <c:v>0.01</c:v>
                </c:pt>
                <c:pt idx="45">
                  <c:v>0.01</c:v>
                </c:pt>
                <c:pt idx="46">
                  <c:v>0.01</c:v>
                </c:pt>
                <c:pt idx="47">
                  <c:v>0.01</c:v>
                </c:pt>
                <c:pt idx="48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BF-40D3-B4DB-7DD2EA416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2168"/>
        <c:axId val="1"/>
      </c:lineChart>
      <c:catAx>
        <c:axId val="762422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163796575645766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2168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7351122614092582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277345040711202"/>
          <c:y val="2.03298536157694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320210281845848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令和7年各保健所毎集計!$C$189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令和7年各保健所毎集計!$N$189:$BM$189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DB-4151-9E77-B151F333690C}"/>
            </c:ext>
          </c:extLst>
        </c:ser>
        <c:ser>
          <c:idx val="1"/>
          <c:order val="1"/>
          <c:tx>
            <c:strRef>
              <c:f>令和7年各保健所毎集計!$C$190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令和7年各保健所毎集計!$N$190:$BM$190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DB-4151-9E77-B151F333690C}"/>
            </c:ext>
          </c:extLst>
        </c:ser>
        <c:ser>
          <c:idx val="2"/>
          <c:order val="2"/>
          <c:tx>
            <c:strRef>
              <c:f>令和7年各保健所毎集計!$C$191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令和7年各保健所毎集計!$N$191:$BM$191</c:f>
              <c:numCache>
                <c:formatCode>0.00_);[Red]\(0.00\)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DB-4151-9E77-B151F333690C}"/>
            </c:ext>
          </c:extLst>
        </c:ser>
        <c:ser>
          <c:idx val="3"/>
          <c:order val="3"/>
          <c:tx>
            <c:strRef>
              <c:f>令和7年各保健所毎集計!$C$192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令和7年各保健所毎集計!$N$192:$BM$192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0.33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DB-4151-9E77-B151F333690C}"/>
            </c:ext>
          </c:extLst>
        </c:ser>
        <c:ser>
          <c:idx val="4"/>
          <c:order val="4"/>
          <c:tx>
            <c:strRef>
              <c:f>令和7年各保健所毎集計!$C$193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令和7年各保健所毎集計!$N$193:$BM$193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DB-4151-9E77-B151F333690C}"/>
            </c:ext>
          </c:extLst>
        </c:ser>
        <c:ser>
          <c:idx val="5"/>
          <c:order val="5"/>
          <c:tx>
            <c:strRef>
              <c:f>令和7年各保健所毎集計!$C$194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令和7年各保健所毎集計!$N$194:$BM$194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DB-4151-9E77-B151F3336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4792"/>
        <c:axId val="1"/>
      </c:lineChart>
      <c:catAx>
        <c:axId val="762424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8949734760236385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098706728183458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47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42365906660913"/>
          <c:y val="0.16601082275929638"/>
          <c:w val="0.16041667688735173"/>
          <c:h val="0.3334585866640087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296216595926526"/>
          <c:y val="3.89170002178411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7322869097319"/>
          <c:y val="0.11405774465668064"/>
          <c:w val="0.8513687074079509"/>
          <c:h val="0.7524634249363956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出血!$B$61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出血!$D$5:$V$5</c:f>
              <c:strCache>
                <c:ptCount val="19"/>
                <c:pt idx="0">
                  <c:v>～5ヶ月</c:v>
                </c:pt>
                <c:pt idx="1">
                  <c:v>～11ヶ月</c:v>
                </c:pt>
                <c:pt idx="2">
                  <c:v>１歳</c:v>
                </c:pt>
                <c:pt idx="3">
                  <c:v>２歳</c:v>
                </c:pt>
                <c:pt idx="4">
                  <c:v>３歳</c:v>
                </c:pt>
                <c:pt idx="5">
                  <c:v>４歳</c:v>
                </c:pt>
                <c:pt idx="6">
                  <c:v>５歳</c:v>
                </c:pt>
                <c:pt idx="7">
                  <c:v>６歳</c:v>
                </c:pt>
                <c:pt idx="8">
                  <c:v>７歳</c:v>
                </c:pt>
                <c:pt idx="9">
                  <c:v>８歳</c:v>
                </c:pt>
                <c:pt idx="10">
                  <c:v>９歳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20～29歳</c:v>
                </c:pt>
                <c:pt idx="14">
                  <c:v>30～39歳</c:v>
                </c:pt>
                <c:pt idx="15">
                  <c:v>40～49歳</c:v>
                </c:pt>
                <c:pt idx="16">
                  <c:v>50～59歳</c:v>
                </c:pt>
                <c:pt idx="17">
                  <c:v>60～69歳</c:v>
                </c:pt>
                <c:pt idx="18">
                  <c:v>70歳～</c:v>
                </c:pt>
              </c:strCache>
            </c:strRef>
          </c:cat>
          <c:val>
            <c:numRef>
              <c:f>出血!$D$61:$V$61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7.6923076923076925</c:v>
                </c:pt>
                <c:pt idx="5">
                  <c:v>0</c:v>
                </c:pt>
                <c:pt idx="6">
                  <c:v>0</c:v>
                </c:pt>
                <c:pt idx="7">
                  <c:v>7.6923076923076925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15.384615384615385</c:v>
                </c:pt>
                <c:pt idx="15">
                  <c:v>30.76923076923077</c:v>
                </c:pt>
                <c:pt idx="16">
                  <c:v>0</c:v>
                </c:pt>
                <c:pt idx="17">
                  <c:v>15.384615384615385</c:v>
                </c:pt>
                <c:pt idx="18">
                  <c:v>23.076923076923077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C9-45DD-845D-A464C68FD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26104"/>
        <c:axId val="1"/>
      </c:barChart>
      <c:catAx>
        <c:axId val="7624261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71948491641709"/>
              <c:y val="0.92502018064056868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61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966604166455588"/>
          <c:y val="3.6584722836248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525573478374318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年次別!$AK$2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年次別!$AK$147:$AK$266</c:f>
              <c:numCache>
                <c:formatCode>General</c:formatCode>
                <c:ptCount val="120"/>
                <c:pt idx="0">
                  <c:v>1.1666666666666665</c:v>
                </c:pt>
                <c:pt idx="1">
                  <c:v>0.86666666666666659</c:v>
                </c:pt>
                <c:pt idx="2">
                  <c:v>0.80722222222222217</c:v>
                </c:pt>
                <c:pt idx="3">
                  <c:v>1</c:v>
                </c:pt>
                <c:pt idx="4">
                  <c:v>0.55555555555555558</c:v>
                </c:pt>
                <c:pt idx="5">
                  <c:v>1.3888888888888888</c:v>
                </c:pt>
                <c:pt idx="6">
                  <c:v>1.6666666666666665</c:v>
                </c:pt>
                <c:pt idx="7">
                  <c:v>1.9777777777777779</c:v>
                </c:pt>
                <c:pt idx="8">
                  <c:v>1.3055555555555556</c:v>
                </c:pt>
                <c:pt idx="9">
                  <c:v>1.0222222222222221</c:v>
                </c:pt>
                <c:pt idx="10">
                  <c:v>1.3611111111111112</c:v>
                </c:pt>
                <c:pt idx="11">
                  <c:v>0.5</c:v>
                </c:pt>
                <c:pt idx="12">
                  <c:v>0.75555555555555554</c:v>
                </c:pt>
                <c:pt idx="13">
                  <c:v>0.41666666666666669</c:v>
                </c:pt>
                <c:pt idx="14">
                  <c:v>0.66666666666666663</c:v>
                </c:pt>
                <c:pt idx="15">
                  <c:v>0.94444444444444442</c:v>
                </c:pt>
                <c:pt idx="16">
                  <c:v>0.82222222222222219</c:v>
                </c:pt>
                <c:pt idx="17">
                  <c:v>0.83333333333333326</c:v>
                </c:pt>
                <c:pt idx="18">
                  <c:v>3.0666666666666664</c:v>
                </c:pt>
                <c:pt idx="19">
                  <c:v>5.083333333333333</c:v>
                </c:pt>
                <c:pt idx="20">
                  <c:v>5.6388888888888884</c:v>
                </c:pt>
                <c:pt idx="21">
                  <c:v>4.177777777777778</c:v>
                </c:pt>
                <c:pt idx="22">
                  <c:v>1.8611111111111112</c:v>
                </c:pt>
                <c:pt idx="23">
                  <c:v>1.8333333333333335</c:v>
                </c:pt>
                <c:pt idx="24" formatCode="0.00">
                  <c:v>1.3775555555555556</c:v>
                </c:pt>
                <c:pt idx="25" formatCode="0.00">
                  <c:v>0.91666666666666674</c:v>
                </c:pt>
                <c:pt idx="26" formatCode="0.00">
                  <c:v>1.3333333333333335</c:v>
                </c:pt>
                <c:pt idx="27" formatCode="0.00">
                  <c:v>0.86388888888888893</c:v>
                </c:pt>
                <c:pt idx="28" formatCode="0.00">
                  <c:v>2.0833333333333335</c:v>
                </c:pt>
                <c:pt idx="29" formatCode="0.00">
                  <c:v>2.9166666666666665</c:v>
                </c:pt>
                <c:pt idx="30" formatCode="0.00">
                  <c:v>3.4222222222222221</c:v>
                </c:pt>
                <c:pt idx="31" formatCode="0.00">
                  <c:v>4.3611111111111107</c:v>
                </c:pt>
                <c:pt idx="32" formatCode="0.00">
                  <c:v>3.833333333333333</c:v>
                </c:pt>
                <c:pt idx="33" formatCode="0.00">
                  <c:v>2.4666666666666663</c:v>
                </c:pt>
                <c:pt idx="34" formatCode="0.00">
                  <c:v>1.4166666666666667</c:v>
                </c:pt>
                <c:pt idx="35" formatCode="0.00">
                  <c:v>1.1944444444444444</c:v>
                </c:pt>
                <c:pt idx="36" formatCode="0.00">
                  <c:v>0.86666666666666659</c:v>
                </c:pt>
                <c:pt idx="37" formatCode="0.00">
                  <c:v>0.88888888888888884</c:v>
                </c:pt>
                <c:pt idx="38" formatCode="0.00">
                  <c:v>1.1777777777777778</c:v>
                </c:pt>
                <c:pt idx="39" formatCode="0.00">
                  <c:v>1.5555555555555554</c:v>
                </c:pt>
                <c:pt idx="40" formatCode="0.00">
                  <c:v>1.3055555555555554</c:v>
                </c:pt>
                <c:pt idx="41" formatCode="0.00">
                  <c:v>1.7111111111111115</c:v>
                </c:pt>
                <c:pt idx="42" formatCode="0.00">
                  <c:v>2.8333333333333335</c:v>
                </c:pt>
                <c:pt idx="43" formatCode="0.00">
                  <c:v>2.2444444444444445</c:v>
                </c:pt>
                <c:pt idx="44" formatCode="0.00">
                  <c:v>2.2500000000000004</c:v>
                </c:pt>
                <c:pt idx="45" formatCode="0.00">
                  <c:v>1.3333333333333335</c:v>
                </c:pt>
                <c:pt idx="46" formatCode="0.00">
                  <c:v>1.2666666666666668</c:v>
                </c:pt>
                <c:pt idx="47" formatCode="0.00">
                  <c:v>0.99999999999999989</c:v>
                </c:pt>
                <c:pt idx="48" formatCode="0.00">
                  <c:v>0.86799999999999999</c:v>
                </c:pt>
                <c:pt idx="49" formatCode="0.00">
                  <c:v>1.0249999999999999</c:v>
                </c:pt>
                <c:pt idx="50" formatCode="0.00">
                  <c:v>0.82599999999999996</c:v>
                </c:pt>
                <c:pt idx="51" formatCode="0.00">
                  <c:v>0.2475</c:v>
                </c:pt>
                <c:pt idx="52" formatCode="0.00">
                  <c:v>0.1925</c:v>
                </c:pt>
                <c:pt idx="53" formatCode="0.00">
                  <c:v>0.19800000000000001</c:v>
                </c:pt>
                <c:pt idx="54" formatCode="0.00">
                  <c:v>0.4425</c:v>
                </c:pt>
                <c:pt idx="55" formatCode="0.00">
                  <c:v>0.154</c:v>
                </c:pt>
                <c:pt idx="56" formatCode="0.00">
                  <c:v>0.33</c:v>
                </c:pt>
                <c:pt idx="57" formatCode="0.00">
                  <c:v>0.2475</c:v>
                </c:pt>
                <c:pt idx="58" formatCode="0.00">
                  <c:v>0.28800000000000003</c:v>
                </c:pt>
                <c:pt idx="59" formatCode="0.00">
                  <c:v>0.30249999999999999</c:v>
                </c:pt>
                <c:pt idx="60" formatCode="0.00">
                  <c:v>0.4975</c:v>
                </c:pt>
                <c:pt idx="61" formatCode="0.00">
                  <c:v>0.47250000000000003</c:v>
                </c:pt>
                <c:pt idx="62" formatCode="0.00">
                  <c:v>0.4880000000000001</c:v>
                </c:pt>
                <c:pt idx="63" formatCode="0.00">
                  <c:v>0.61250000000000004</c:v>
                </c:pt>
                <c:pt idx="64" formatCode="0.00">
                  <c:v>1.0660000000000001</c:v>
                </c:pt>
                <c:pt idx="65" formatCode="0.00">
                  <c:v>0.33</c:v>
                </c:pt>
                <c:pt idx="66" formatCode="0.00">
                  <c:v>0.64000000000000012</c:v>
                </c:pt>
                <c:pt idx="67" formatCode="0.00">
                  <c:v>0.55400000000000005</c:v>
                </c:pt>
                <c:pt idx="68" formatCode="0.00">
                  <c:v>0.61250000000000004</c:v>
                </c:pt>
                <c:pt idx="69" formatCode="0.00">
                  <c:v>0.2475</c:v>
                </c:pt>
                <c:pt idx="70" formatCode="0.00">
                  <c:v>0.22000000000000003</c:v>
                </c:pt>
                <c:pt idx="71" formatCode="0.00">
                  <c:v>0.2475</c:v>
                </c:pt>
                <c:pt idx="72" formatCode="0.00">
                  <c:v>0.17599999999999999</c:v>
                </c:pt>
                <c:pt idx="73" formatCode="0.00">
                  <c:v>0.47250000000000003</c:v>
                </c:pt>
                <c:pt idx="74" formatCode="0.00">
                  <c:v>0.2475</c:v>
                </c:pt>
                <c:pt idx="75" formatCode="0.00">
                  <c:v>0.27750000000000002</c:v>
                </c:pt>
                <c:pt idx="76" formatCode="0.00">
                  <c:v>0.22000000000000003</c:v>
                </c:pt>
                <c:pt idx="77" formatCode="0.00">
                  <c:v>0.33250000000000002</c:v>
                </c:pt>
                <c:pt idx="78" formatCode="0.00">
                  <c:v>0.25</c:v>
                </c:pt>
                <c:pt idx="79" formatCode="0.00">
                  <c:v>0.29000000000000004</c:v>
                </c:pt>
                <c:pt idx="80" formatCode="0.00">
                  <c:v>0.55500000000000005</c:v>
                </c:pt>
                <c:pt idx="81" formatCode="0.00">
                  <c:v>0.51200000000000001</c:v>
                </c:pt>
                <c:pt idx="82" formatCode="0.00">
                  <c:v>0.4425</c:v>
                </c:pt>
                <c:pt idx="83" formatCode="0.00">
                  <c:v>0.83500000000000008</c:v>
                </c:pt>
                <c:pt idx="84" formatCode="0.00">
                  <c:v>0.89</c:v>
                </c:pt>
                <c:pt idx="85" formatCode="0.00">
                  <c:v>0.38750000000000001</c:v>
                </c:pt>
                <c:pt idx="86" formatCode="0.00">
                  <c:v>0.50250000000000006</c:v>
                </c:pt>
                <c:pt idx="87" formatCode="0.00">
                  <c:v>0.63</c:v>
                </c:pt>
                <c:pt idx="88" formatCode="0.00">
                  <c:v>0.57799999999999996</c:v>
                </c:pt>
                <c:pt idx="89" formatCode="0.00">
                  <c:v>1.0024999999999999</c:v>
                </c:pt>
                <c:pt idx="90" formatCode="0.00">
                  <c:v>0.95199999999999996</c:v>
                </c:pt>
                <c:pt idx="91" formatCode="0.00">
                  <c:v>0.97</c:v>
                </c:pt>
                <c:pt idx="92" formatCode="0.00">
                  <c:v>2.4725000000000001</c:v>
                </c:pt>
                <c:pt idx="93" formatCode="0.00">
                  <c:v>3.004</c:v>
                </c:pt>
                <c:pt idx="94" formatCode="0.00">
                  <c:v>2.5975000000000001</c:v>
                </c:pt>
                <c:pt idx="95" formatCode="0.00">
                  <c:v>2.1274999999999999</c:v>
                </c:pt>
                <c:pt idx="96" formatCode="0.00">
                  <c:v>1.6280000000000001</c:v>
                </c:pt>
                <c:pt idx="97" formatCode="0.00">
                  <c:v>1.345</c:v>
                </c:pt>
                <c:pt idx="98" formatCode="0.00">
                  <c:v>1.4724999999999999</c:v>
                </c:pt>
                <c:pt idx="99" formatCode="0.00">
                  <c:v>1.8780000000000001</c:v>
                </c:pt>
                <c:pt idx="100" formatCode="0.00">
                  <c:v>1.5974999999999999</c:v>
                </c:pt>
                <c:pt idx="101" formatCode="0.00">
                  <c:v>1.2825</c:v>
                </c:pt>
                <c:pt idx="102" formatCode="0.00">
                  <c:v>1.5059999999999998</c:v>
                </c:pt>
                <c:pt idx="103" formatCode="0.00">
                  <c:v>0.66500000000000004</c:v>
                </c:pt>
                <c:pt idx="104" formatCode="0.00">
                  <c:v>0.46800000000000008</c:v>
                </c:pt>
                <c:pt idx="105" formatCode="0.00">
                  <c:v>0.9425</c:v>
                </c:pt>
                <c:pt idx="106" formatCode="0.00">
                  <c:v>0.69500000000000006</c:v>
                </c:pt>
                <c:pt idx="107" formatCode="0.00">
                  <c:v>0.94500000000000006</c:v>
                </c:pt>
                <c:pt idx="108" formatCode="0.00">
                  <c:v>1.798</c:v>
                </c:pt>
                <c:pt idx="109" formatCode="0.00">
                  <c:v>6.0299999999999994</c:v>
                </c:pt>
                <c:pt idx="110" formatCode="0.00">
                  <c:v>8.2439999999999998</c:v>
                </c:pt>
                <c:pt idx="111" formatCode="0.00">
                  <c:v>5</c:v>
                </c:pt>
                <c:pt idx="112" formatCode="0.00">
                  <c:v>3.6950000000000003</c:v>
                </c:pt>
                <c:pt idx="113" formatCode="0.00">
                  <c:v>3.4899999999999998</c:v>
                </c:pt>
                <c:pt idx="114" formatCode="0.00">
                  <c:v>3.3075000000000001</c:v>
                </c:pt>
                <c:pt idx="115" formatCode="0.00">
                  <c:v>3.3624999999999998</c:v>
                </c:pt>
                <c:pt idx="116" formatCode="0.00">
                  <c:v>4.71</c:v>
                </c:pt>
                <c:pt idx="117" formatCode="0.00">
                  <c:v>4.4849999999999994</c:v>
                </c:pt>
                <c:pt idx="118" formatCode="0.00">
                  <c:v>4.3624999999999998</c:v>
                </c:pt>
                <c:pt idx="119" formatCode="0.00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BF-48C9-BB78-1B7154A9A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224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年次別!$AL$2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年次別!$AL$147:$AL$266</c:f>
              <c:numCache>
                <c:formatCode>General</c:formatCode>
                <c:ptCount val="120"/>
                <c:pt idx="0">
                  <c:v>0.9524999999999999</c:v>
                </c:pt>
                <c:pt idx="1">
                  <c:v>0.46600000000000003</c:v>
                </c:pt>
                <c:pt idx="2">
                  <c:v>0.64249999999999996</c:v>
                </c:pt>
                <c:pt idx="3">
                  <c:v>0.61250000000000004</c:v>
                </c:pt>
                <c:pt idx="4">
                  <c:v>0.54200000000000004</c:v>
                </c:pt>
                <c:pt idx="5">
                  <c:v>0.95</c:v>
                </c:pt>
                <c:pt idx="6">
                  <c:v>0.80749999999999988</c:v>
                </c:pt>
                <c:pt idx="7">
                  <c:v>0.85599999999999987</c:v>
                </c:pt>
                <c:pt idx="8">
                  <c:v>0.94499999999999984</c:v>
                </c:pt>
                <c:pt idx="9">
                  <c:v>0.64200000000000013</c:v>
                </c:pt>
                <c:pt idx="10">
                  <c:v>0.88249999999999984</c:v>
                </c:pt>
                <c:pt idx="11">
                  <c:v>0.48499999999999999</c:v>
                </c:pt>
                <c:pt idx="12">
                  <c:v>0.54200000000000004</c:v>
                </c:pt>
                <c:pt idx="13">
                  <c:v>0.4375</c:v>
                </c:pt>
                <c:pt idx="14">
                  <c:v>0.47249999999999998</c:v>
                </c:pt>
                <c:pt idx="15">
                  <c:v>0.55500000000000005</c:v>
                </c:pt>
                <c:pt idx="16">
                  <c:v>0.80399999999999994</c:v>
                </c:pt>
                <c:pt idx="17">
                  <c:v>0.81499999999999995</c:v>
                </c:pt>
                <c:pt idx="18">
                  <c:v>0.89599999999999991</c:v>
                </c:pt>
                <c:pt idx="19">
                  <c:v>0.94250000000000012</c:v>
                </c:pt>
                <c:pt idx="20">
                  <c:v>0.97500000000000009</c:v>
                </c:pt>
                <c:pt idx="21">
                  <c:v>0.78</c:v>
                </c:pt>
                <c:pt idx="22">
                  <c:v>0.8125</c:v>
                </c:pt>
                <c:pt idx="23">
                  <c:v>0.8274999999999999</c:v>
                </c:pt>
                <c:pt idx="24" formatCode="0.00">
                  <c:v>0.67400000000000004</c:v>
                </c:pt>
                <c:pt idx="25" formatCode="0.00">
                  <c:v>0.57250000000000001</c:v>
                </c:pt>
                <c:pt idx="26" formatCode="0.00">
                  <c:v>0.5575</c:v>
                </c:pt>
                <c:pt idx="27" formatCode="0.00">
                  <c:v>0.58599999999999997</c:v>
                </c:pt>
                <c:pt idx="28" formatCode="0.00">
                  <c:v>1.075</c:v>
                </c:pt>
                <c:pt idx="29" formatCode="0.00">
                  <c:v>0.97750000000000004</c:v>
                </c:pt>
                <c:pt idx="30" formatCode="0.00">
                  <c:v>0.94000000000000006</c:v>
                </c:pt>
                <c:pt idx="31" formatCode="0.00">
                  <c:v>0.9375</c:v>
                </c:pt>
                <c:pt idx="32" formatCode="0.00">
                  <c:v>1.0075000000000001</c:v>
                </c:pt>
                <c:pt idx="33" formatCode="0.00">
                  <c:v>0.88000000000000012</c:v>
                </c:pt>
                <c:pt idx="34" formatCode="0.00">
                  <c:v>0.85250000000000004</c:v>
                </c:pt>
                <c:pt idx="35" formatCode="0.00">
                  <c:v>0.92</c:v>
                </c:pt>
                <c:pt idx="36" formatCode="0.00">
                  <c:v>0.70799999999999996</c:v>
                </c:pt>
                <c:pt idx="37" formatCode="0.00">
                  <c:v>0.55249999999999999</c:v>
                </c:pt>
                <c:pt idx="38" formatCode="0.00">
                  <c:v>0.53600000000000003</c:v>
                </c:pt>
                <c:pt idx="39" formatCode="0.00">
                  <c:v>0.51249999999999996</c:v>
                </c:pt>
                <c:pt idx="40" formatCode="0.00">
                  <c:v>0.61749999999999994</c:v>
                </c:pt>
                <c:pt idx="41" formatCode="0.00">
                  <c:v>0.65800000000000003</c:v>
                </c:pt>
                <c:pt idx="42" formatCode="0.00">
                  <c:v>0.71000000000000008</c:v>
                </c:pt>
                <c:pt idx="43" formatCode="0.00">
                  <c:v>0.73399999999999999</c:v>
                </c:pt>
                <c:pt idx="44" formatCode="0.00">
                  <c:v>0.77249999999999996</c:v>
                </c:pt>
                <c:pt idx="45" formatCode="0.00">
                  <c:v>0.63249999999999995</c:v>
                </c:pt>
                <c:pt idx="46" formatCode="0.00">
                  <c:v>0.57800000000000007</c:v>
                </c:pt>
                <c:pt idx="47" formatCode="0.00">
                  <c:v>0.61333333333333329</c:v>
                </c:pt>
                <c:pt idx="48" formatCode="0.00">
                  <c:v>0.43400000000000005</c:v>
                </c:pt>
                <c:pt idx="49" formatCode="0.00">
                  <c:v>0.42</c:v>
                </c:pt>
                <c:pt idx="50" formatCode="0.00">
                  <c:v>0.30399999999999999</c:v>
                </c:pt>
                <c:pt idx="51" formatCode="0.00">
                  <c:v>0.17750000000000002</c:v>
                </c:pt>
                <c:pt idx="52" formatCode="0.00">
                  <c:v>0.13250000000000001</c:v>
                </c:pt>
                <c:pt idx="53" formatCode="0.00">
                  <c:v>0.17599999999999999</c:v>
                </c:pt>
                <c:pt idx="54" formatCode="0.00">
                  <c:v>0.19500000000000001</c:v>
                </c:pt>
                <c:pt idx="55" formatCode="0.00">
                  <c:v>0.22199999999999998</c:v>
                </c:pt>
                <c:pt idx="56" formatCode="0.00">
                  <c:v>0.21249999999999999</c:v>
                </c:pt>
                <c:pt idx="57" formatCode="0.00">
                  <c:v>0.23249999999999998</c:v>
                </c:pt>
                <c:pt idx="58" formatCode="0.00">
                  <c:v>0.22599999999999998</c:v>
                </c:pt>
                <c:pt idx="59" formatCode="0.00">
                  <c:v>0.17749999999999999</c:v>
                </c:pt>
                <c:pt idx="60" formatCode="0.00">
                  <c:v>0.19750000000000001</c:v>
                </c:pt>
                <c:pt idx="61" formatCode="0.00">
                  <c:v>0.16250000000000001</c:v>
                </c:pt>
                <c:pt idx="62" formatCode="0.00">
                  <c:v>0.152</c:v>
                </c:pt>
                <c:pt idx="63" formatCode="0.00">
                  <c:v>0.17250000000000001</c:v>
                </c:pt>
                <c:pt idx="64" formatCode="0.00">
                  <c:v>0.19600000000000001</c:v>
                </c:pt>
                <c:pt idx="65" formatCode="0.00">
                  <c:v>0.19750000000000001</c:v>
                </c:pt>
                <c:pt idx="66" formatCode="0.00">
                  <c:v>0.19500000000000001</c:v>
                </c:pt>
                <c:pt idx="67" formatCode="0.00">
                  <c:v>0.21200000000000002</c:v>
                </c:pt>
                <c:pt idx="68" formatCode="0.00">
                  <c:v>0.21499999999999997</c:v>
                </c:pt>
                <c:pt idx="69" formatCode="0.00">
                  <c:v>0.21000000000000002</c:v>
                </c:pt>
                <c:pt idx="70" formatCode="0.00">
                  <c:v>0.192</c:v>
                </c:pt>
                <c:pt idx="71" formatCode="0.00">
                  <c:v>0.16500000000000001</c:v>
                </c:pt>
                <c:pt idx="72" formatCode="0.00">
                  <c:v>0.17400000000000002</c:v>
                </c:pt>
                <c:pt idx="73" formatCode="0.00">
                  <c:v>0.1275</c:v>
                </c:pt>
                <c:pt idx="74" formatCode="0.00">
                  <c:v>0.1225</c:v>
                </c:pt>
                <c:pt idx="75" formatCode="0.00">
                  <c:v>0.14500000000000002</c:v>
                </c:pt>
                <c:pt idx="76" formatCode="0.00">
                  <c:v>0.17400000000000002</c:v>
                </c:pt>
                <c:pt idx="77" formatCode="0.00">
                  <c:v>0.2</c:v>
                </c:pt>
                <c:pt idx="78" formatCode="0.00">
                  <c:v>0.215</c:v>
                </c:pt>
                <c:pt idx="79" formatCode="0.00">
                  <c:v>0.182</c:v>
                </c:pt>
                <c:pt idx="80" formatCode="0.00">
                  <c:v>0.19500000000000003</c:v>
                </c:pt>
                <c:pt idx="81" formatCode="0.00">
                  <c:v>0.20200000000000001</c:v>
                </c:pt>
                <c:pt idx="82" formatCode="0.00">
                  <c:v>0.20500000000000002</c:v>
                </c:pt>
                <c:pt idx="83" formatCode="0.00">
                  <c:v>0.2</c:v>
                </c:pt>
                <c:pt idx="84" formatCode="0.00">
                  <c:v>0.21399999999999997</c:v>
                </c:pt>
                <c:pt idx="85" formatCode="0.00">
                  <c:v>0.19</c:v>
                </c:pt>
                <c:pt idx="86" formatCode="0.00">
                  <c:v>0.19500000000000001</c:v>
                </c:pt>
                <c:pt idx="87" formatCode="0.00">
                  <c:v>0.26250000000000001</c:v>
                </c:pt>
                <c:pt idx="88" formatCode="0.00">
                  <c:v>0.32400000000000001</c:v>
                </c:pt>
                <c:pt idx="89" formatCode="0.00">
                  <c:v>0.36</c:v>
                </c:pt>
                <c:pt idx="90" formatCode="0.00">
                  <c:v>0.45400000000000001</c:v>
                </c:pt>
                <c:pt idx="91" formatCode="0.00">
                  <c:v>0.51500000000000001</c:v>
                </c:pt>
                <c:pt idx="92" formatCode="0.00">
                  <c:v>0.75250000000000006</c:v>
                </c:pt>
                <c:pt idx="93" formatCode="0.00">
                  <c:v>0.84800000000000009</c:v>
                </c:pt>
                <c:pt idx="94" formatCode="0.00">
                  <c:v>0.97250000000000003</c:v>
                </c:pt>
                <c:pt idx="95" formatCode="0.00">
                  <c:v>0.96750000000000003</c:v>
                </c:pt>
                <c:pt idx="96" formatCode="0.00">
                  <c:v>0.67400000000000004</c:v>
                </c:pt>
                <c:pt idx="97" formatCode="0.00">
                  <c:v>0.45999999999999996</c:v>
                </c:pt>
                <c:pt idx="98" formatCode="0.00">
                  <c:v>0.4325</c:v>
                </c:pt>
                <c:pt idx="99" formatCode="0.00">
                  <c:v>0.53600000000000003</c:v>
                </c:pt>
                <c:pt idx="100" formatCode="0.00">
                  <c:v>0.71750000000000003</c:v>
                </c:pt>
                <c:pt idx="101" formatCode="0.00">
                  <c:v>0.71250000000000002</c:v>
                </c:pt>
                <c:pt idx="102" formatCode="0.00">
                  <c:v>0.53400000000000003</c:v>
                </c:pt>
                <c:pt idx="103" formatCode="0.00">
                  <c:v>0.44500000000000001</c:v>
                </c:pt>
                <c:pt idx="104" formatCode="0.00">
                  <c:v>0.42599999999999999</c:v>
                </c:pt>
                <c:pt idx="105" formatCode="0.00">
                  <c:v>0.46500000000000002</c:v>
                </c:pt>
                <c:pt idx="106" formatCode="0.00">
                  <c:v>0.52500000000000002</c:v>
                </c:pt>
                <c:pt idx="107" formatCode="0.00">
                  <c:v>0.8125</c:v>
                </c:pt>
                <c:pt idx="108" formatCode="0.00">
                  <c:v>0.65199999999999991</c:v>
                </c:pt>
                <c:pt idx="109" formatCode="0.00">
                  <c:v>0.77249999999999996</c:v>
                </c:pt>
                <c:pt idx="110" formatCode="0.00">
                  <c:v>0.82399999999999984</c:v>
                </c:pt>
                <c:pt idx="111" formatCode="0.00">
                  <c:v>0.86499999999999999</c:v>
                </c:pt>
                <c:pt idx="112" formatCode="0.00">
                  <c:v>0.79749999999999999</c:v>
                </c:pt>
                <c:pt idx="113" formatCode="0.00">
                  <c:v>0.87799999999999989</c:v>
                </c:pt>
                <c:pt idx="114" formatCode="0.00">
                  <c:v>0.86749999999999994</c:v>
                </c:pt>
                <c:pt idx="115" formatCode="0.00">
                  <c:v>0.9375</c:v>
                </c:pt>
                <c:pt idx="116" formatCode="0.00">
                  <c:v>1.0699999999999998</c:v>
                </c:pt>
                <c:pt idx="117" formatCode="0.00">
                  <c:v>0.94499999999999995</c:v>
                </c:pt>
                <c:pt idx="118" formatCode="0.00">
                  <c:v>0.72</c:v>
                </c:pt>
                <c:pt idx="119" formatCode="0.00">
                  <c:v>0.16500000000000001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BF-48C9-BB78-1B7154A9A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2496"/>
        <c:axId val="1"/>
      </c:lineChart>
      <c:catAx>
        <c:axId val="762422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3.492211888547738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24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4150174194811425"/>
          <c:y val="0.18027029794553287"/>
          <c:w val="0.12624998977931501"/>
          <c:h val="0.14017300892050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7889122405430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28305697557345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令和7年各保健所毎集計!$C$211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令和7年各保健所毎集計!$N$211:$BM$211</c:f>
              <c:numCache>
                <c:formatCode>0.00_);[Red]\(0.00\)</c:formatCode>
                <c:ptCount val="52"/>
                <c:pt idx="0">
                  <c:v>0</c:v>
                </c:pt>
                <c:pt idx="1">
                  <c:v>2.2200000000000002</c:v>
                </c:pt>
                <c:pt idx="2">
                  <c:v>1.44</c:v>
                </c:pt>
                <c:pt idx="3">
                  <c:v>1.44</c:v>
                </c:pt>
                <c:pt idx="4">
                  <c:v>3.89</c:v>
                </c:pt>
                <c:pt idx="5">
                  <c:v>4.5599999999999996</c:v>
                </c:pt>
                <c:pt idx="6">
                  <c:v>5.1100000000000003</c:v>
                </c:pt>
                <c:pt idx="7">
                  <c:v>6.89</c:v>
                </c:pt>
                <c:pt idx="8">
                  <c:v>7.56</c:v>
                </c:pt>
                <c:pt idx="9">
                  <c:v>9.2200000000000006</c:v>
                </c:pt>
                <c:pt idx="10">
                  <c:v>9.2200000000000006</c:v>
                </c:pt>
                <c:pt idx="11">
                  <c:v>11</c:v>
                </c:pt>
                <c:pt idx="12">
                  <c:v>6.89</c:v>
                </c:pt>
                <c:pt idx="13">
                  <c:v>4.8899999999999997</c:v>
                </c:pt>
                <c:pt idx="14">
                  <c:v>4.78</c:v>
                </c:pt>
                <c:pt idx="15">
                  <c:v>4.78</c:v>
                </c:pt>
                <c:pt idx="16">
                  <c:v>5.44</c:v>
                </c:pt>
                <c:pt idx="17">
                  <c:v>5</c:v>
                </c:pt>
                <c:pt idx="18">
                  <c:v>4.1100000000000003</c:v>
                </c:pt>
                <c:pt idx="19">
                  <c:v>4.4400000000000004</c:v>
                </c:pt>
                <c:pt idx="20">
                  <c:v>3.67</c:v>
                </c:pt>
                <c:pt idx="21">
                  <c:v>2.56</c:v>
                </c:pt>
                <c:pt idx="22">
                  <c:v>3.67</c:v>
                </c:pt>
                <c:pt idx="23">
                  <c:v>3.78</c:v>
                </c:pt>
                <c:pt idx="24">
                  <c:v>2.78</c:v>
                </c:pt>
                <c:pt idx="25">
                  <c:v>4</c:v>
                </c:pt>
                <c:pt idx="26">
                  <c:v>3.22</c:v>
                </c:pt>
                <c:pt idx="27">
                  <c:v>2.67</c:v>
                </c:pt>
                <c:pt idx="28">
                  <c:v>4.33</c:v>
                </c:pt>
                <c:pt idx="29" formatCode="#,##0.00_ ">
                  <c:v>2.56</c:v>
                </c:pt>
                <c:pt idx="30">
                  <c:v>3.67</c:v>
                </c:pt>
                <c:pt idx="31">
                  <c:v>2.11</c:v>
                </c:pt>
                <c:pt idx="32">
                  <c:v>2.78</c:v>
                </c:pt>
                <c:pt idx="33">
                  <c:v>3.67</c:v>
                </c:pt>
                <c:pt idx="34">
                  <c:v>4.8899999999999997</c:v>
                </c:pt>
                <c:pt idx="35">
                  <c:v>5.1100000000000003</c:v>
                </c:pt>
                <c:pt idx="36">
                  <c:v>2.78</c:v>
                </c:pt>
                <c:pt idx="37">
                  <c:v>5.89</c:v>
                </c:pt>
                <c:pt idx="38">
                  <c:v>4.33</c:v>
                </c:pt>
                <c:pt idx="39">
                  <c:v>5.44</c:v>
                </c:pt>
                <c:pt idx="40">
                  <c:v>5.5</c:v>
                </c:pt>
                <c:pt idx="41" formatCode="#,##0.00_ ">
                  <c:v>4.33</c:v>
                </c:pt>
                <c:pt idx="42">
                  <c:v>3.78</c:v>
                </c:pt>
                <c:pt idx="43">
                  <c:v>4.33</c:v>
                </c:pt>
                <c:pt idx="44">
                  <c:v>3.56</c:v>
                </c:pt>
                <c:pt idx="45">
                  <c:v>3.78</c:v>
                </c:pt>
                <c:pt idx="46">
                  <c:v>4.8899999999999997</c:v>
                </c:pt>
                <c:pt idx="47">
                  <c:v>5.22</c:v>
                </c:pt>
                <c:pt idx="48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AD-4CEB-98C0-84E5DEDC0D6B}"/>
            </c:ext>
          </c:extLst>
        </c:ser>
        <c:ser>
          <c:idx val="1"/>
          <c:order val="1"/>
          <c:tx>
            <c:strRef>
              <c:f>令和7年各保健所毎集計!$C$212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令和7年各保健所毎集計!$N$212:$BM$212</c:f>
              <c:numCache>
                <c:formatCode>0.00_);[Red]\(0.00\)</c:formatCode>
                <c:ptCount val="52"/>
                <c:pt idx="0">
                  <c:v>0.22</c:v>
                </c:pt>
                <c:pt idx="1">
                  <c:v>1.1200000000000001</c:v>
                </c:pt>
                <c:pt idx="2">
                  <c:v>0.61</c:v>
                </c:pt>
                <c:pt idx="3">
                  <c:v>0.59</c:v>
                </c:pt>
                <c:pt idx="4">
                  <c:v>0.72</c:v>
                </c:pt>
                <c:pt idx="5">
                  <c:v>0.8</c:v>
                </c:pt>
                <c:pt idx="6">
                  <c:v>0.74</c:v>
                </c:pt>
                <c:pt idx="7">
                  <c:v>0.82</c:v>
                </c:pt>
                <c:pt idx="8">
                  <c:v>0.73</c:v>
                </c:pt>
                <c:pt idx="9">
                  <c:v>0.83</c:v>
                </c:pt>
                <c:pt idx="10">
                  <c:v>0.89</c:v>
                </c:pt>
                <c:pt idx="11">
                  <c:v>0.83</c:v>
                </c:pt>
                <c:pt idx="12">
                  <c:v>0.8</c:v>
                </c:pt>
                <c:pt idx="13">
                  <c:v>0.77</c:v>
                </c:pt>
                <c:pt idx="14">
                  <c:v>0.81</c:v>
                </c:pt>
                <c:pt idx="15">
                  <c:v>0.95</c:v>
                </c:pt>
                <c:pt idx="16">
                  <c:v>0.91</c:v>
                </c:pt>
                <c:pt idx="17">
                  <c:v>0.79</c:v>
                </c:pt>
                <c:pt idx="18">
                  <c:v>0.75</c:v>
                </c:pt>
                <c:pt idx="19">
                  <c:v>0.9</c:v>
                </c:pt>
                <c:pt idx="20">
                  <c:v>0.79</c:v>
                </c:pt>
                <c:pt idx="21">
                  <c:v>0.75</c:v>
                </c:pt>
                <c:pt idx="22">
                  <c:v>0.91</c:v>
                </c:pt>
                <c:pt idx="23">
                  <c:v>0.83</c:v>
                </c:pt>
                <c:pt idx="24">
                  <c:v>0.87</c:v>
                </c:pt>
                <c:pt idx="25">
                  <c:v>0.88</c:v>
                </c:pt>
                <c:pt idx="26">
                  <c:v>0.9</c:v>
                </c:pt>
                <c:pt idx="27">
                  <c:v>0.86</c:v>
                </c:pt>
                <c:pt idx="28">
                  <c:v>0.88</c:v>
                </c:pt>
                <c:pt idx="29" formatCode="#,##0.00_ ">
                  <c:v>0.83</c:v>
                </c:pt>
                <c:pt idx="30">
                  <c:v>0.9</c:v>
                </c:pt>
                <c:pt idx="31">
                  <c:v>0.86</c:v>
                </c:pt>
                <c:pt idx="32">
                  <c:v>0.67</c:v>
                </c:pt>
                <c:pt idx="33">
                  <c:v>1.1399999999999999</c:v>
                </c:pt>
                <c:pt idx="34">
                  <c:v>1.08</c:v>
                </c:pt>
                <c:pt idx="35">
                  <c:v>1.0900000000000001</c:v>
                </c:pt>
                <c:pt idx="36">
                  <c:v>1.1100000000000001</c:v>
                </c:pt>
                <c:pt idx="37">
                  <c:v>1.08</c:v>
                </c:pt>
                <c:pt idx="38">
                  <c:v>1.06</c:v>
                </c:pt>
                <c:pt idx="39">
                  <c:v>1.01</c:v>
                </c:pt>
                <c:pt idx="40">
                  <c:v>1.05</c:v>
                </c:pt>
                <c:pt idx="41" formatCode="#,##0.00_ ">
                  <c:v>0.91</c:v>
                </c:pt>
                <c:pt idx="42">
                  <c:v>0.96</c:v>
                </c:pt>
                <c:pt idx="43">
                  <c:v>0.86</c:v>
                </c:pt>
                <c:pt idx="44">
                  <c:v>0.7</c:v>
                </c:pt>
                <c:pt idx="45">
                  <c:v>0.72</c:v>
                </c:pt>
                <c:pt idx="46">
                  <c:v>0.76</c:v>
                </c:pt>
                <c:pt idx="47">
                  <c:v>0.7</c:v>
                </c:pt>
                <c:pt idx="48">
                  <c:v>0.66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AD-4CEB-98C0-84E5DEDC0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9384"/>
        <c:axId val="1"/>
      </c:lineChart>
      <c:catAx>
        <c:axId val="7624293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01055190280160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791506221995646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93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299886794651778"/>
          <c:y val="0.15272655615979319"/>
          <c:w val="0.11061479464599633"/>
          <c:h val="0.136287098728043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692415293802739"/>
          <c:y val="7.695901631462209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096502673786152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令和7年各保健所毎集計!$C$205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令和7年各保健所毎集計!$N$205:$BM$205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3</c:v>
                </c:pt>
                <c:pt idx="24">
                  <c:v>0</c:v>
                </c:pt>
                <c:pt idx="25">
                  <c:v>1</c:v>
                </c:pt>
                <c:pt idx="26">
                  <c:v>2</c:v>
                </c:pt>
                <c:pt idx="27">
                  <c:v>1</c:v>
                </c:pt>
                <c:pt idx="28">
                  <c:v>1</c:v>
                </c:pt>
                <c:pt idx="29" formatCode="#,##0.00_ 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3</c:v>
                </c:pt>
                <c:pt idx="37">
                  <c:v>8</c:v>
                </c:pt>
                <c:pt idx="38">
                  <c:v>7</c:v>
                </c:pt>
                <c:pt idx="39">
                  <c:v>14</c:v>
                </c:pt>
                <c:pt idx="40">
                  <c:v>8</c:v>
                </c:pt>
                <c:pt idx="41" formatCode="#,##0.00_ ">
                  <c:v>10</c:v>
                </c:pt>
                <c:pt idx="42">
                  <c:v>11</c:v>
                </c:pt>
                <c:pt idx="43">
                  <c:v>11</c:v>
                </c:pt>
                <c:pt idx="44">
                  <c:v>15</c:v>
                </c:pt>
                <c:pt idx="45">
                  <c:v>19</c:v>
                </c:pt>
                <c:pt idx="46">
                  <c:v>13</c:v>
                </c:pt>
                <c:pt idx="47">
                  <c:v>14</c:v>
                </c:pt>
                <c:pt idx="48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D3-4C9A-863E-B7B78D111E57}"/>
            </c:ext>
          </c:extLst>
        </c:ser>
        <c:ser>
          <c:idx val="1"/>
          <c:order val="1"/>
          <c:tx>
            <c:strRef>
              <c:f>令和7年各保健所毎集計!$C$206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令和7年各保健所毎集計!$N$206:$BM$206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1</c:v>
                </c:pt>
                <c:pt idx="8">
                  <c:v>0.5</c:v>
                </c:pt>
                <c:pt idx="9">
                  <c:v>0.5</c:v>
                </c:pt>
                <c:pt idx="10">
                  <c:v>2.5</c:v>
                </c:pt>
                <c:pt idx="11">
                  <c:v>6</c:v>
                </c:pt>
                <c:pt idx="12">
                  <c:v>0.5</c:v>
                </c:pt>
                <c:pt idx="13">
                  <c:v>1.5</c:v>
                </c:pt>
                <c:pt idx="14">
                  <c:v>0</c:v>
                </c:pt>
                <c:pt idx="15">
                  <c:v>0.5</c:v>
                </c:pt>
                <c:pt idx="16">
                  <c:v>0</c:v>
                </c:pt>
                <c:pt idx="17">
                  <c:v>1.5</c:v>
                </c:pt>
                <c:pt idx="18">
                  <c:v>0.5</c:v>
                </c:pt>
                <c:pt idx="19">
                  <c:v>0.5</c:v>
                </c:pt>
                <c:pt idx="20">
                  <c:v>1.5</c:v>
                </c:pt>
                <c:pt idx="21">
                  <c:v>0.5</c:v>
                </c:pt>
                <c:pt idx="22">
                  <c:v>1.5</c:v>
                </c:pt>
                <c:pt idx="23">
                  <c:v>1</c:v>
                </c:pt>
                <c:pt idx="24">
                  <c:v>1.5</c:v>
                </c:pt>
                <c:pt idx="25">
                  <c:v>1</c:v>
                </c:pt>
                <c:pt idx="26">
                  <c:v>2</c:v>
                </c:pt>
                <c:pt idx="27">
                  <c:v>0.5</c:v>
                </c:pt>
                <c:pt idx="28">
                  <c:v>0.5</c:v>
                </c:pt>
                <c:pt idx="29" formatCode="#,##0.00_ ">
                  <c:v>0.5</c:v>
                </c:pt>
                <c:pt idx="30">
                  <c:v>0</c:v>
                </c:pt>
                <c:pt idx="31">
                  <c:v>1.5</c:v>
                </c:pt>
                <c:pt idx="32">
                  <c:v>2</c:v>
                </c:pt>
                <c:pt idx="33">
                  <c:v>6</c:v>
                </c:pt>
                <c:pt idx="34">
                  <c:v>6</c:v>
                </c:pt>
                <c:pt idx="35">
                  <c:v>4</c:v>
                </c:pt>
                <c:pt idx="36">
                  <c:v>2</c:v>
                </c:pt>
                <c:pt idx="37">
                  <c:v>5</c:v>
                </c:pt>
                <c:pt idx="38">
                  <c:v>1</c:v>
                </c:pt>
                <c:pt idx="39">
                  <c:v>3.5</c:v>
                </c:pt>
                <c:pt idx="40">
                  <c:v>3</c:v>
                </c:pt>
                <c:pt idx="41" formatCode="#,##0.00_ ">
                  <c:v>3.5</c:v>
                </c:pt>
                <c:pt idx="42">
                  <c:v>2.5</c:v>
                </c:pt>
                <c:pt idx="43">
                  <c:v>1.5</c:v>
                </c:pt>
                <c:pt idx="44">
                  <c:v>1.5</c:v>
                </c:pt>
                <c:pt idx="45">
                  <c:v>1</c:v>
                </c:pt>
                <c:pt idx="46">
                  <c:v>3.5</c:v>
                </c:pt>
                <c:pt idx="47">
                  <c:v>7.5</c:v>
                </c:pt>
                <c:pt idx="48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3-4C9A-863E-B7B78D111E57}"/>
            </c:ext>
          </c:extLst>
        </c:ser>
        <c:ser>
          <c:idx val="2"/>
          <c:order val="2"/>
          <c:tx>
            <c:strRef>
              <c:f>令和7年各保健所毎集計!$C$207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令和7年各保健所毎集計!$N$207:$BM$207</c:f>
              <c:numCache>
                <c:formatCode>0.00_);[Red]\(0.00\)</c:formatCode>
                <c:ptCount val="52"/>
                <c:pt idx="0">
                  <c:v>0</c:v>
                </c:pt>
                <c:pt idx="1">
                  <c:v>5</c:v>
                </c:pt>
                <c:pt idx="2">
                  <c:v>3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2</c:v>
                </c:pt>
                <c:pt idx="7">
                  <c:v>6</c:v>
                </c:pt>
                <c:pt idx="8">
                  <c:v>10</c:v>
                </c:pt>
                <c:pt idx="9">
                  <c:v>9</c:v>
                </c:pt>
                <c:pt idx="10">
                  <c:v>6</c:v>
                </c:pt>
                <c:pt idx="11">
                  <c:v>7</c:v>
                </c:pt>
                <c:pt idx="12">
                  <c:v>3</c:v>
                </c:pt>
                <c:pt idx="13">
                  <c:v>0</c:v>
                </c:pt>
                <c:pt idx="14">
                  <c:v>2</c:v>
                </c:pt>
                <c:pt idx="15">
                  <c:v>3</c:v>
                </c:pt>
                <c:pt idx="16">
                  <c:v>1</c:v>
                </c:pt>
                <c:pt idx="17">
                  <c:v>4</c:v>
                </c:pt>
                <c:pt idx="18">
                  <c:v>5</c:v>
                </c:pt>
                <c:pt idx="19">
                  <c:v>2</c:v>
                </c:pt>
                <c:pt idx="20">
                  <c:v>3</c:v>
                </c:pt>
                <c:pt idx="21">
                  <c:v>5</c:v>
                </c:pt>
                <c:pt idx="22">
                  <c:v>3</c:v>
                </c:pt>
                <c:pt idx="23">
                  <c:v>3</c:v>
                </c:pt>
                <c:pt idx="24">
                  <c:v>7</c:v>
                </c:pt>
                <c:pt idx="25">
                  <c:v>9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 formatCode="#,##0.00_ ">
                  <c:v>2</c:v>
                </c:pt>
                <c:pt idx="30">
                  <c:v>3</c:v>
                </c:pt>
                <c:pt idx="31">
                  <c:v>0</c:v>
                </c:pt>
                <c:pt idx="32">
                  <c:v>3</c:v>
                </c:pt>
                <c:pt idx="33">
                  <c:v>1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3</c:v>
                </c:pt>
                <c:pt idx="41" formatCode="#,##0.00_ 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0</c:v>
                </c:pt>
                <c:pt idx="46">
                  <c:v>2</c:v>
                </c:pt>
                <c:pt idx="47">
                  <c:v>2</c:v>
                </c:pt>
                <c:pt idx="48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D3-4C9A-863E-B7B78D111E57}"/>
            </c:ext>
          </c:extLst>
        </c:ser>
        <c:ser>
          <c:idx val="3"/>
          <c:order val="3"/>
          <c:tx>
            <c:strRef>
              <c:f>令和7年各保健所毎集計!$C$208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令和7年各保健所毎集計!$N$208:$BM$208</c:f>
              <c:numCache>
                <c:formatCode>0.00_);[Red]\(0.00\)</c:formatCode>
                <c:ptCount val="52"/>
                <c:pt idx="0">
                  <c:v>0</c:v>
                </c:pt>
                <c:pt idx="1">
                  <c:v>2</c:v>
                </c:pt>
                <c:pt idx="2">
                  <c:v>1.33</c:v>
                </c:pt>
                <c:pt idx="3">
                  <c:v>2</c:v>
                </c:pt>
                <c:pt idx="4">
                  <c:v>2.67</c:v>
                </c:pt>
                <c:pt idx="5">
                  <c:v>4</c:v>
                </c:pt>
                <c:pt idx="6">
                  <c:v>3.33</c:v>
                </c:pt>
                <c:pt idx="7">
                  <c:v>7.33</c:v>
                </c:pt>
                <c:pt idx="8">
                  <c:v>4</c:v>
                </c:pt>
                <c:pt idx="9">
                  <c:v>4.33</c:v>
                </c:pt>
                <c:pt idx="10">
                  <c:v>4.33</c:v>
                </c:pt>
                <c:pt idx="11">
                  <c:v>6.33</c:v>
                </c:pt>
                <c:pt idx="12">
                  <c:v>2.67</c:v>
                </c:pt>
                <c:pt idx="13">
                  <c:v>3.33</c:v>
                </c:pt>
                <c:pt idx="14">
                  <c:v>2</c:v>
                </c:pt>
                <c:pt idx="15">
                  <c:v>0.33</c:v>
                </c:pt>
                <c:pt idx="16">
                  <c:v>1.33</c:v>
                </c:pt>
                <c:pt idx="17">
                  <c:v>3</c:v>
                </c:pt>
                <c:pt idx="18">
                  <c:v>3</c:v>
                </c:pt>
                <c:pt idx="19">
                  <c:v>2</c:v>
                </c:pt>
                <c:pt idx="20">
                  <c:v>2.33</c:v>
                </c:pt>
                <c:pt idx="21">
                  <c:v>2.33</c:v>
                </c:pt>
                <c:pt idx="22">
                  <c:v>3.67</c:v>
                </c:pt>
                <c:pt idx="23">
                  <c:v>3.33</c:v>
                </c:pt>
                <c:pt idx="24">
                  <c:v>1</c:v>
                </c:pt>
                <c:pt idx="25">
                  <c:v>3</c:v>
                </c:pt>
                <c:pt idx="26">
                  <c:v>4.33</c:v>
                </c:pt>
                <c:pt idx="27">
                  <c:v>2.67</c:v>
                </c:pt>
                <c:pt idx="28">
                  <c:v>5.33</c:v>
                </c:pt>
                <c:pt idx="29" formatCode="#,##0.00_ ">
                  <c:v>2.67</c:v>
                </c:pt>
                <c:pt idx="30">
                  <c:v>6</c:v>
                </c:pt>
                <c:pt idx="31">
                  <c:v>2</c:v>
                </c:pt>
                <c:pt idx="32">
                  <c:v>4.33</c:v>
                </c:pt>
                <c:pt idx="33">
                  <c:v>3.33</c:v>
                </c:pt>
                <c:pt idx="34">
                  <c:v>7.67</c:v>
                </c:pt>
                <c:pt idx="35">
                  <c:v>9.33</c:v>
                </c:pt>
                <c:pt idx="36">
                  <c:v>4.33</c:v>
                </c:pt>
                <c:pt idx="37">
                  <c:v>11</c:v>
                </c:pt>
                <c:pt idx="38">
                  <c:v>7.67</c:v>
                </c:pt>
                <c:pt idx="39">
                  <c:v>7.33</c:v>
                </c:pt>
                <c:pt idx="40">
                  <c:v>11</c:v>
                </c:pt>
                <c:pt idx="41" formatCode="#,##0.00_ ">
                  <c:v>6</c:v>
                </c:pt>
                <c:pt idx="42">
                  <c:v>5.33</c:v>
                </c:pt>
                <c:pt idx="43">
                  <c:v>6.33</c:v>
                </c:pt>
                <c:pt idx="44">
                  <c:v>3</c:v>
                </c:pt>
                <c:pt idx="45">
                  <c:v>3.67</c:v>
                </c:pt>
                <c:pt idx="46">
                  <c:v>6.67</c:v>
                </c:pt>
                <c:pt idx="47">
                  <c:v>3</c:v>
                </c:pt>
                <c:pt idx="48">
                  <c:v>3.67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D3-4C9A-863E-B7B78D111E57}"/>
            </c:ext>
          </c:extLst>
        </c:ser>
        <c:ser>
          <c:idx val="4"/>
          <c:order val="4"/>
          <c:tx>
            <c:strRef>
              <c:f>令和7年各保健所毎集計!$C$209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令和7年各保健所毎集計!$N$209:$BM$209</c:f>
              <c:numCache>
                <c:formatCode>0.00_);[Red]\(0.00\)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2</c:v>
                </c:pt>
                <c:pt idx="14">
                  <c:v>3</c:v>
                </c:pt>
                <c:pt idx="15">
                  <c:v>3</c:v>
                </c:pt>
                <c:pt idx="16">
                  <c:v>2</c:v>
                </c:pt>
                <c:pt idx="17">
                  <c:v>3</c:v>
                </c:pt>
                <c:pt idx="18">
                  <c:v>1</c:v>
                </c:pt>
                <c:pt idx="19">
                  <c:v>2</c:v>
                </c:pt>
                <c:pt idx="20">
                  <c:v>4</c:v>
                </c:pt>
                <c:pt idx="21">
                  <c:v>2</c:v>
                </c:pt>
                <c:pt idx="22">
                  <c:v>1</c:v>
                </c:pt>
                <c:pt idx="23">
                  <c:v>0</c:v>
                </c:pt>
                <c:pt idx="24">
                  <c:v>2</c:v>
                </c:pt>
                <c:pt idx="25">
                  <c:v>1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 formatCode="#,##0.00_ ">
                  <c:v>1</c:v>
                </c:pt>
                <c:pt idx="30">
                  <c:v>3</c:v>
                </c:pt>
                <c:pt idx="31">
                  <c:v>3</c:v>
                </c:pt>
                <c:pt idx="32">
                  <c:v>2</c:v>
                </c:pt>
                <c:pt idx="33">
                  <c:v>2</c:v>
                </c:pt>
                <c:pt idx="34">
                  <c:v>1</c:v>
                </c:pt>
                <c:pt idx="35">
                  <c:v>2</c:v>
                </c:pt>
                <c:pt idx="36">
                  <c:v>1</c:v>
                </c:pt>
                <c:pt idx="37">
                  <c:v>1</c:v>
                </c:pt>
                <c:pt idx="38">
                  <c:v>3</c:v>
                </c:pt>
                <c:pt idx="39">
                  <c:v>1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D3-4C9A-863E-B7B78D111E57}"/>
            </c:ext>
          </c:extLst>
        </c:ser>
        <c:ser>
          <c:idx val="5"/>
          <c:order val="5"/>
          <c:tx>
            <c:strRef>
              <c:f>令和7年各保健所毎集計!$C$210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令和7年各保健所毎集計!$N$210:$BM$210</c:f>
              <c:numCache>
                <c:formatCode>0.00_);[Red]\(0.00\)</c:formatCode>
                <c:ptCount val="52"/>
                <c:pt idx="0">
                  <c:v>0</c:v>
                </c:pt>
                <c:pt idx="1">
                  <c:v>8</c:v>
                </c:pt>
                <c:pt idx="2">
                  <c:v>3</c:v>
                </c:pt>
                <c:pt idx="3">
                  <c:v>4</c:v>
                </c:pt>
                <c:pt idx="4">
                  <c:v>21</c:v>
                </c:pt>
                <c:pt idx="5">
                  <c:v>24</c:v>
                </c:pt>
                <c:pt idx="6">
                  <c:v>32</c:v>
                </c:pt>
                <c:pt idx="7">
                  <c:v>32</c:v>
                </c:pt>
                <c:pt idx="8">
                  <c:v>44</c:v>
                </c:pt>
                <c:pt idx="9">
                  <c:v>58</c:v>
                </c:pt>
                <c:pt idx="10">
                  <c:v>56</c:v>
                </c:pt>
                <c:pt idx="11">
                  <c:v>59</c:v>
                </c:pt>
                <c:pt idx="12">
                  <c:v>47</c:v>
                </c:pt>
                <c:pt idx="13">
                  <c:v>29</c:v>
                </c:pt>
                <c:pt idx="14">
                  <c:v>32</c:v>
                </c:pt>
                <c:pt idx="15">
                  <c:v>35</c:v>
                </c:pt>
                <c:pt idx="16">
                  <c:v>42</c:v>
                </c:pt>
                <c:pt idx="17">
                  <c:v>26</c:v>
                </c:pt>
                <c:pt idx="18">
                  <c:v>21</c:v>
                </c:pt>
                <c:pt idx="19">
                  <c:v>29</c:v>
                </c:pt>
                <c:pt idx="20">
                  <c:v>16</c:v>
                </c:pt>
                <c:pt idx="21">
                  <c:v>8</c:v>
                </c:pt>
                <c:pt idx="22">
                  <c:v>15</c:v>
                </c:pt>
                <c:pt idx="23">
                  <c:v>16</c:v>
                </c:pt>
                <c:pt idx="24">
                  <c:v>10</c:v>
                </c:pt>
                <c:pt idx="25">
                  <c:v>14</c:v>
                </c:pt>
                <c:pt idx="26">
                  <c:v>8</c:v>
                </c:pt>
                <c:pt idx="27">
                  <c:v>10</c:v>
                </c:pt>
                <c:pt idx="28">
                  <c:v>19</c:v>
                </c:pt>
                <c:pt idx="29" formatCode="#,##0.00_ ">
                  <c:v>10</c:v>
                </c:pt>
                <c:pt idx="30">
                  <c:v>9</c:v>
                </c:pt>
                <c:pt idx="31">
                  <c:v>6</c:v>
                </c:pt>
                <c:pt idx="32">
                  <c:v>3</c:v>
                </c:pt>
                <c:pt idx="33">
                  <c:v>7</c:v>
                </c:pt>
                <c:pt idx="34">
                  <c:v>5</c:v>
                </c:pt>
                <c:pt idx="35">
                  <c:v>6</c:v>
                </c:pt>
                <c:pt idx="36">
                  <c:v>3</c:v>
                </c:pt>
                <c:pt idx="37">
                  <c:v>0</c:v>
                </c:pt>
                <c:pt idx="38">
                  <c:v>4</c:v>
                </c:pt>
                <c:pt idx="39">
                  <c:v>4</c:v>
                </c:pt>
                <c:pt idx="40">
                  <c:v>5</c:v>
                </c:pt>
                <c:pt idx="41" formatCode="#,##0.00_ ">
                  <c:v>2</c:v>
                </c:pt>
                <c:pt idx="42">
                  <c:v>1</c:v>
                </c:pt>
                <c:pt idx="43">
                  <c:v>4</c:v>
                </c:pt>
                <c:pt idx="44">
                  <c:v>3</c:v>
                </c:pt>
                <c:pt idx="45">
                  <c:v>2</c:v>
                </c:pt>
                <c:pt idx="46">
                  <c:v>2</c:v>
                </c:pt>
                <c:pt idx="47">
                  <c:v>7</c:v>
                </c:pt>
                <c:pt idx="48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D3-4C9A-863E-B7B78D111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6928"/>
        <c:axId val="1"/>
      </c:lineChart>
      <c:catAx>
        <c:axId val="7624369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8907619005617487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141906470705072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69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9591089056401656"/>
          <c:y val="0.14930025101396696"/>
          <c:w val="0.27054408624820192"/>
          <c:h val="0.3419346162342832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737956017587217"/>
          <c:y val="1.30665288946139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006023421074388E-2"/>
          <c:y val="0.1308923748391475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令和7年各保健所毎集計!$C$35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令和7年各保健所毎集計!$N$35:$BM$35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0.03</c:v>
                </c:pt>
                <c:pt idx="2">
                  <c:v>0.03</c:v>
                </c:pt>
                <c:pt idx="3">
                  <c:v>0.16</c:v>
                </c:pt>
                <c:pt idx="4">
                  <c:v>0.16</c:v>
                </c:pt>
                <c:pt idx="5">
                  <c:v>0.19</c:v>
                </c:pt>
                <c:pt idx="6">
                  <c:v>0.16</c:v>
                </c:pt>
                <c:pt idx="7">
                  <c:v>0.16</c:v>
                </c:pt>
                <c:pt idx="8">
                  <c:v>0.31</c:v>
                </c:pt>
                <c:pt idx="9">
                  <c:v>0.25</c:v>
                </c:pt>
                <c:pt idx="10">
                  <c:v>0.5</c:v>
                </c:pt>
                <c:pt idx="11">
                  <c:v>0.53</c:v>
                </c:pt>
                <c:pt idx="12">
                  <c:v>0.69</c:v>
                </c:pt>
                <c:pt idx="13">
                  <c:v>0.81</c:v>
                </c:pt>
                <c:pt idx="14">
                  <c:v>1.4</c:v>
                </c:pt>
                <c:pt idx="15">
                  <c:v>1.36</c:v>
                </c:pt>
                <c:pt idx="16">
                  <c:v>0.96</c:v>
                </c:pt>
                <c:pt idx="17">
                  <c:v>1.4</c:v>
                </c:pt>
                <c:pt idx="18">
                  <c:v>1.4</c:v>
                </c:pt>
                <c:pt idx="19">
                  <c:v>1.76</c:v>
                </c:pt>
                <c:pt idx="20">
                  <c:v>3.16</c:v>
                </c:pt>
                <c:pt idx="21">
                  <c:v>3.08</c:v>
                </c:pt>
                <c:pt idx="22">
                  <c:v>3.42</c:v>
                </c:pt>
                <c:pt idx="23">
                  <c:v>3.88</c:v>
                </c:pt>
                <c:pt idx="24">
                  <c:v>4.4800000000000004</c:v>
                </c:pt>
                <c:pt idx="25">
                  <c:v>4.5599999999999996</c:v>
                </c:pt>
                <c:pt idx="26">
                  <c:v>3.72</c:v>
                </c:pt>
                <c:pt idx="27">
                  <c:v>3.16</c:v>
                </c:pt>
                <c:pt idx="28">
                  <c:v>3</c:v>
                </c:pt>
                <c:pt idx="29" formatCode="#,##0.00_ ">
                  <c:v>1.72</c:v>
                </c:pt>
                <c:pt idx="30">
                  <c:v>1.56</c:v>
                </c:pt>
                <c:pt idx="31">
                  <c:v>1.68</c:v>
                </c:pt>
                <c:pt idx="32">
                  <c:v>1</c:v>
                </c:pt>
                <c:pt idx="33">
                  <c:v>0.8</c:v>
                </c:pt>
                <c:pt idx="34">
                  <c:v>1.1200000000000001</c:v>
                </c:pt>
                <c:pt idx="35">
                  <c:v>0.24</c:v>
                </c:pt>
                <c:pt idx="36">
                  <c:v>0.12</c:v>
                </c:pt>
                <c:pt idx="37">
                  <c:v>0.32</c:v>
                </c:pt>
                <c:pt idx="38">
                  <c:v>0.48</c:v>
                </c:pt>
                <c:pt idx="39">
                  <c:v>0.2</c:v>
                </c:pt>
                <c:pt idx="40">
                  <c:v>0.16</c:v>
                </c:pt>
                <c:pt idx="41" formatCode="#,##0.00_ ">
                  <c:v>0.2</c:v>
                </c:pt>
                <c:pt idx="42">
                  <c:v>0.24</c:v>
                </c:pt>
                <c:pt idx="43">
                  <c:v>0.24</c:v>
                </c:pt>
                <c:pt idx="44">
                  <c:v>0.16</c:v>
                </c:pt>
                <c:pt idx="45">
                  <c:v>0.32</c:v>
                </c:pt>
                <c:pt idx="46">
                  <c:v>0.4</c:v>
                </c:pt>
                <c:pt idx="47">
                  <c:v>0.24</c:v>
                </c:pt>
                <c:pt idx="48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4E-465D-B4BD-FB5CD4729B2C}"/>
            </c:ext>
          </c:extLst>
        </c:ser>
        <c:ser>
          <c:idx val="1"/>
          <c:order val="1"/>
          <c:tx>
            <c:strRef>
              <c:f>令和7年各保健所毎集計!$C$36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令和7年各保健所毎集計!$N$36:$BM$36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0.34</c:v>
                </c:pt>
                <c:pt idx="2">
                  <c:v>0.41</c:v>
                </c:pt>
                <c:pt idx="3">
                  <c:v>0.73</c:v>
                </c:pt>
                <c:pt idx="4">
                  <c:v>0.86</c:v>
                </c:pt>
                <c:pt idx="5">
                  <c:v>0.96</c:v>
                </c:pt>
                <c:pt idx="6">
                  <c:v>1.06</c:v>
                </c:pt>
                <c:pt idx="7">
                  <c:v>1.21</c:v>
                </c:pt>
                <c:pt idx="8">
                  <c:v>1.27</c:v>
                </c:pt>
                <c:pt idx="9">
                  <c:v>1.41</c:v>
                </c:pt>
                <c:pt idx="10">
                  <c:v>1.48</c:v>
                </c:pt>
                <c:pt idx="11">
                  <c:v>1.18</c:v>
                </c:pt>
                <c:pt idx="12">
                  <c:v>1.02</c:v>
                </c:pt>
                <c:pt idx="13">
                  <c:v>0.8</c:v>
                </c:pt>
                <c:pt idx="14">
                  <c:v>0.93</c:v>
                </c:pt>
                <c:pt idx="15">
                  <c:v>0.85</c:v>
                </c:pt>
                <c:pt idx="16">
                  <c:v>0.72</c:v>
                </c:pt>
                <c:pt idx="17">
                  <c:v>0.5</c:v>
                </c:pt>
                <c:pt idx="18">
                  <c:v>0.3</c:v>
                </c:pt>
                <c:pt idx="19">
                  <c:v>0.31</c:v>
                </c:pt>
                <c:pt idx="20">
                  <c:v>0.32</c:v>
                </c:pt>
                <c:pt idx="21">
                  <c:v>0.26</c:v>
                </c:pt>
                <c:pt idx="22">
                  <c:v>0.25</c:v>
                </c:pt>
                <c:pt idx="23">
                  <c:v>0.22</c:v>
                </c:pt>
                <c:pt idx="24">
                  <c:v>0.24</c:v>
                </c:pt>
                <c:pt idx="25">
                  <c:v>0.28000000000000003</c:v>
                </c:pt>
                <c:pt idx="26">
                  <c:v>0.35</c:v>
                </c:pt>
                <c:pt idx="27">
                  <c:v>0.38</c:v>
                </c:pt>
                <c:pt idx="28">
                  <c:v>0.5</c:v>
                </c:pt>
                <c:pt idx="29" formatCode="#,##0.00_ ">
                  <c:v>0.53</c:v>
                </c:pt>
                <c:pt idx="30">
                  <c:v>0.69</c:v>
                </c:pt>
                <c:pt idx="31">
                  <c:v>0.86</c:v>
                </c:pt>
                <c:pt idx="32">
                  <c:v>0.63</c:v>
                </c:pt>
                <c:pt idx="33">
                  <c:v>0.77</c:v>
                </c:pt>
                <c:pt idx="34">
                  <c:v>1.28</c:v>
                </c:pt>
                <c:pt idx="35">
                  <c:v>1.66</c:v>
                </c:pt>
                <c:pt idx="36">
                  <c:v>1.65</c:v>
                </c:pt>
                <c:pt idx="37">
                  <c:v>1.64</c:v>
                </c:pt>
                <c:pt idx="38">
                  <c:v>1.51</c:v>
                </c:pt>
                <c:pt idx="39">
                  <c:v>1.55</c:v>
                </c:pt>
                <c:pt idx="40">
                  <c:v>1.63</c:v>
                </c:pt>
                <c:pt idx="41" formatCode="#,##0.00_ ">
                  <c:v>1.26</c:v>
                </c:pt>
                <c:pt idx="42">
                  <c:v>1.24</c:v>
                </c:pt>
                <c:pt idx="43">
                  <c:v>1.21</c:v>
                </c:pt>
                <c:pt idx="44">
                  <c:v>0.88</c:v>
                </c:pt>
                <c:pt idx="45">
                  <c:v>0.77</c:v>
                </c:pt>
                <c:pt idx="46">
                  <c:v>0.73</c:v>
                </c:pt>
                <c:pt idx="47">
                  <c:v>0.57999999999999996</c:v>
                </c:pt>
                <c:pt idx="48">
                  <c:v>0.56999999999999995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4E-465D-B4BD-FB5CD4729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1104"/>
        <c:axId val="1"/>
      </c:lineChart>
      <c:catAx>
        <c:axId val="6310411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0559913430071937"/>
              <c:y val="0.8942285475725113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137967075520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11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3512030337388"/>
          <c:y val="0.14836939437481469"/>
          <c:w val="0.11061479464599633"/>
          <c:h val="0.1362868320705194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3.57265129625547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487602849730977"/>
          <c:w val="0.8513687074079509"/>
          <c:h val="0.7646027910814595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角血!$B$61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角血!$D$5:$V$5</c:f>
              <c:strCache>
                <c:ptCount val="19"/>
                <c:pt idx="0">
                  <c:v>～5ヶ月</c:v>
                </c:pt>
                <c:pt idx="1">
                  <c:v>～11ヶ月</c:v>
                </c:pt>
                <c:pt idx="2">
                  <c:v>１歳</c:v>
                </c:pt>
                <c:pt idx="3">
                  <c:v>２歳</c:v>
                </c:pt>
                <c:pt idx="4">
                  <c:v>３歳</c:v>
                </c:pt>
                <c:pt idx="5">
                  <c:v>４歳</c:v>
                </c:pt>
                <c:pt idx="6">
                  <c:v>５歳</c:v>
                </c:pt>
                <c:pt idx="7">
                  <c:v>６歳</c:v>
                </c:pt>
                <c:pt idx="8">
                  <c:v>７歳</c:v>
                </c:pt>
                <c:pt idx="9">
                  <c:v>８歳</c:v>
                </c:pt>
                <c:pt idx="10">
                  <c:v>９歳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20～29歳</c:v>
                </c:pt>
                <c:pt idx="14">
                  <c:v>30～39歳</c:v>
                </c:pt>
                <c:pt idx="15">
                  <c:v>40～49歳</c:v>
                </c:pt>
                <c:pt idx="16">
                  <c:v>50～59歳</c:v>
                </c:pt>
                <c:pt idx="17">
                  <c:v>60～69歳</c:v>
                </c:pt>
                <c:pt idx="18">
                  <c:v>70歳～</c:v>
                </c:pt>
              </c:strCache>
            </c:strRef>
          </c:cat>
          <c:val>
            <c:numRef>
              <c:f>角血!$D$61:$V$61</c:f>
              <c:numCache>
                <c:formatCode>General</c:formatCode>
                <c:ptCount val="19"/>
                <c:pt idx="0">
                  <c:v>0.51786639047125849</c:v>
                </c:pt>
                <c:pt idx="1">
                  <c:v>0.88037286380113922</c:v>
                </c:pt>
                <c:pt idx="2">
                  <c:v>4.1947177628171932</c:v>
                </c:pt>
                <c:pt idx="3">
                  <c:v>3.9357845675815644</c:v>
                </c:pt>
                <c:pt idx="4">
                  <c:v>4.2982910409114448</c:v>
                </c:pt>
                <c:pt idx="5">
                  <c:v>4.1947177628171932</c:v>
                </c:pt>
                <c:pt idx="6">
                  <c:v>3.8839979285344386</c:v>
                </c:pt>
                <c:pt idx="7">
                  <c:v>3.0554117037804249</c:v>
                </c:pt>
                <c:pt idx="8">
                  <c:v>2.4857586742620406</c:v>
                </c:pt>
                <c:pt idx="9">
                  <c:v>2.5375453133091663</c:v>
                </c:pt>
                <c:pt idx="10">
                  <c:v>2.3303987571206628</c:v>
                </c:pt>
                <c:pt idx="11">
                  <c:v>6.2143966856551014</c:v>
                </c:pt>
                <c:pt idx="12">
                  <c:v>2.9000517866390472</c:v>
                </c:pt>
                <c:pt idx="13">
                  <c:v>8.1822889694458834</c:v>
                </c:pt>
                <c:pt idx="14">
                  <c:v>14.655618850336612</c:v>
                </c:pt>
                <c:pt idx="15">
                  <c:v>11.496633868461936</c:v>
                </c:pt>
                <c:pt idx="16">
                  <c:v>8.0269290523045065</c:v>
                </c:pt>
                <c:pt idx="17">
                  <c:v>9.0626618332470219</c:v>
                </c:pt>
                <c:pt idx="18">
                  <c:v>7.146556188503367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A7-4EA0-AD5D-870354A27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37256"/>
        <c:axId val="1"/>
      </c:barChart>
      <c:catAx>
        <c:axId val="7624372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2430860740908094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72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5626885178821738"/>
          <c:y val="2.3281512887812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35342216838279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年次別!$AO$2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年次別!$AO$147:$AO$266</c:f>
              <c:numCache>
                <c:formatCode>General</c:formatCode>
                <c:ptCount val="120"/>
                <c:pt idx="0">
                  <c:v>7.1428571428571425E-2</c:v>
                </c:pt>
                <c:pt idx="1">
                  <c:v>0.14285714285714285</c:v>
                </c:pt>
                <c:pt idx="2">
                  <c:v>7.1428571428571425E-2</c:v>
                </c:pt>
                <c:pt idx="3">
                  <c:v>0.14285714285714285</c:v>
                </c:pt>
                <c:pt idx="4">
                  <c:v>0.14285714285714285</c:v>
                </c:pt>
                <c:pt idx="5">
                  <c:v>0.14285714285714285</c:v>
                </c:pt>
                <c:pt idx="6">
                  <c:v>3.5714285714285712E-2</c:v>
                </c:pt>
                <c:pt idx="7">
                  <c:v>0.22857142857142856</c:v>
                </c:pt>
                <c:pt idx="8">
                  <c:v>0.14285714285714285</c:v>
                </c:pt>
                <c:pt idx="9">
                  <c:v>0.14285714285714285</c:v>
                </c:pt>
                <c:pt idx="10">
                  <c:v>0.14285714285714285</c:v>
                </c:pt>
                <c:pt idx="11">
                  <c:v>7.1428571428571425E-2</c:v>
                </c:pt>
                <c:pt idx="12">
                  <c:v>2.8571428571428571E-2</c:v>
                </c:pt>
                <c:pt idx="13">
                  <c:v>0</c:v>
                </c:pt>
                <c:pt idx="14">
                  <c:v>3.5714285714285747E-2</c:v>
                </c:pt>
                <c:pt idx="15">
                  <c:v>0.10714285714285714</c:v>
                </c:pt>
                <c:pt idx="16">
                  <c:v>5.7142857142857141E-2</c:v>
                </c:pt>
                <c:pt idx="17">
                  <c:v>7.1428571428571425E-2</c:v>
                </c:pt>
                <c:pt idx="18">
                  <c:v>0.11428571428571428</c:v>
                </c:pt>
                <c:pt idx="19">
                  <c:v>3.5714285714285712E-2</c:v>
                </c:pt>
                <c:pt idx="20">
                  <c:v>0.10714285714285714</c:v>
                </c:pt>
                <c:pt idx="21">
                  <c:v>5.7142857142857141E-2</c:v>
                </c:pt>
                <c:pt idx="22">
                  <c:v>0.14285714285714285</c:v>
                </c:pt>
                <c:pt idx="23">
                  <c:v>3.5714285714285712E-2</c:v>
                </c:pt>
                <c:pt idx="24" formatCode="0.00">
                  <c:v>8.5714285714285715E-2</c:v>
                </c:pt>
                <c:pt idx="25" formatCode="0.00">
                  <c:v>0.14285714285714285</c:v>
                </c:pt>
                <c:pt idx="26" formatCode="0.00">
                  <c:v>7.1428571428571425E-2</c:v>
                </c:pt>
                <c:pt idx="27" formatCode="0.00">
                  <c:v>2.8571428571428571E-2</c:v>
                </c:pt>
                <c:pt idx="28" formatCode="0.00">
                  <c:v>7.1428571428571425E-2</c:v>
                </c:pt>
                <c:pt idx="29" formatCode="0.00">
                  <c:v>0.14285714285714285</c:v>
                </c:pt>
                <c:pt idx="30" formatCode="0.00">
                  <c:v>0.14285714285714285</c:v>
                </c:pt>
                <c:pt idx="31" formatCode="0.00">
                  <c:v>7.1428571428571425E-2</c:v>
                </c:pt>
                <c:pt idx="32" formatCode="0.00">
                  <c:v>3.5714285714285712E-2</c:v>
                </c:pt>
                <c:pt idx="33" formatCode="0.00">
                  <c:v>0.17142857142857143</c:v>
                </c:pt>
                <c:pt idx="34" formatCode="0.00">
                  <c:v>3.5714285714285712E-2</c:v>
                </c:pt>
                <c:pt idx="35" formatCode="0.00">
                  <c:v>0</c:v>
                </c:pt>
                <c:pt idx="36" formatCode="0.00">
                  <c:v>0.17142857142857143</c:v>
                </c:pt>
                <c:pt idx="37" formatCode="0.00">
                  <c:v>0.10714285714285714</c:v>
                </c:pt>
                <c:pt idx="38" formatCode="0.00">
                  <c:v>2.8571428571428571E-2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3.5714285714285712E-2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7.1428571428571425E-2</c:v>
                </c:pt>
                <c:pt idx="46" formatCode="0.00">
                  <c:v>8.5714285714285715E-2</c:v>
                </c:pt>
                <c:pt idx="47" formatCode="0.00">
                  <c:v>4.7619047619047616E-2</c:v>
                </c:pt>
                <c:pt idx="48" formatCode="0.00">
                  <c:v>2.8000000000000004E-2</c:v>
                </c:pt>
                <c:pt idx="49" formatCode="0.00">
                  <c:v>0.14250000000000002</c:v>
                </c:pt>
                <c:pt idx="50" formatCode="0.00">
                  <c:v>2.8000000000000004E-2</c:v>
                </c:pt>
                <c:pt idx="51" formatCode="0.00">
                  <c:v>7.0000000000000007E-2</c:v>
                </c:pt>
                <c:pt idx="52" formatCode="0.00">
                  <c:v>0.14250000000000002</c:v>
                </c:pt>
                <c:pt idx="53" formatCode="0.00">
                  <c:v>0.11400000000000002</c:v>
                </c:pt>
                <c:pt idx="54" formatCode="0.00">
                  <c:v>0</c:v>
                </c:pt>
                <c:pt idx="55" formatCode="0.00">
                  <c:v>2.8000000000000004E-2</c:v>
                </c:pt>
                <c:pt idx="56" formatCode="0.00">
                  <c:v>3.5000000000000003E-2</c:v>
                </c:pt>
                <c:pt idx="57" formatCode="0.00">
                  <c:v>3.5000000000000003E-2</c:v>
                </c:pt>
                <c:pt idx="58" formatCode="0.00">
                  <c:v>2.8000000000000004E-2</c:v>
                </c:pt>
                <c:pt idx="59" formatCode="0.00">
                  <c:v>0.18</c:v>
                </c:pt>
                <c:pt idx="60" formatCode="0.00">
                  <c:v>0.14499999999999999</c:v>
                </c:pt>
                <c:pt idx="61" formatCode="0.00">
                  <c:v>0</c:v>
                </c:pt>
                <c:pt idx="62" formatCode="0.00">
                  <c:v>2.8000000000000004E-2</c:v>
                </c:pt>
                <c:pt idx="63" formatCode="0.00">
                  <c:v>0.14250000000000002</c:v>
                </c:pt>
                <c:pt idx="64" formatCode="0.00">
                  <c:v>5.6000000000000008E-2</c:v>
                </c:pt>
                <c:pt idx="65" formatCode="0.00">
                  <c:v>0.17750000000000002</c:v>
                </c:pt>
                <c:pt idx="66" formatCode="0.00">
                  <c:v>0</c:v>
                </c:pt>
                <c:pt idx="67" formatCode="0.00">
                  <c:v>5.6000000000000008E-2</c:v>
                </c:pt>
                <c:pt idx="68" formatCode="0.00">
                  <c:v>7.0000000000000007E-2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3.5000000000000003E-2</c:v>
                </c:pt>
                <c:pt idx="72" formatCode="0.00">
                  <c:v>5.6000000000000008E-2</c:v>
                </c:pt>
                <c:pt idx="73" formatCode="0.00">
                  <c:v>3.5000000000000003E-2</c:v>
                </c:pt>
                <c:pt idx="74" formatCode="0.00">
                  <c:v>0.14250000000000002</c:v>
                </c:pt>
                <c:pt idx="75" formatCode="0.00">
                  <c:v>0</c:v>
                </c:pt>
                <c:pt idx="76" formatCode="0.00">
                  <c:v>2.8000000000000004E-2</c:v>
                </c:pt>
                <c:pt idx="77" formatCode="0.00">
                  <c:v>7.0000000000000007E-2</c:v>
                </c:pt>
                <c:pt idx="78" formatCode="0.00">
                  <c:v>3.5000000000000003E-2</c:v>
                </c:pt>
                <c:pt idx="79" formatCode="0.00">
                  <c:v>5.6000000000000008E-2</c:v>
                </c:pt>
                <c:pt idx="80" formatCode="0.00">
                  <c:v>3.5000000000000003E-2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7.0000000000000007E-2</c:v>
                </c:pt>
                <c:pt idx="84" formatCode="0.00">
                  <c:v>2.8000000000000004E-2</c:v>
                </c:pt>
                <c:pt idx="85" formatCode="0.00">
                  <c:v>7.2499999999999995E-2</c:v>
                </c:pt>
                <c:pt idx="86" formatCode="0.00">
                  <c:v>0.14499999999999999</c:v>
                </c:pt>
                <c:pt idx="87" formatCode="0.00">
                  <c:v>3.5000000000000003E-2</c:v>
                </c:pt>
                <c:pt idx="88" formatCode="0.00">
                  <c:v>0</c:v>
                </c:pt>
                <c:pt idx="89" formatCode="0.00">
                  <c:v>0.1075</c:v>
                </c:pt>
                <c:pt idx="90" formatCode="0.00">
                  <c:v>5.6000000000000008E-2</c:v>
                </c:pt>
                <c:pt idx="91" formatCode="0.00">
                  <c:v>0</c:v>
                </c:pt>
                <c:pt idx="92" formatCode="0.00">
                  <c:v>0.14250000000000002</c:v>
                </c:pt>
                <c:pt idx="93" formatCode="0.00">
                  <c:v>5.6000000000000008E-2</c:v>
                </c:pt>
                <c:pt idx="94" formatCode="0.00">
                  <c:v>3.5000000000000003E-2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7.2499999999999995E-2</c:v>
                </c:pt>
                <c:pt idx="99" formatCode="0.00">
                  <c:v>8.5999999999999993E-2</c:v>
                </c:pt>
                <c:pt idx="100" formatCode="0.00">
                  <c:v>3.5000000000000003E-2</c:v>
                </c:pt>
                <c:pt idx="101" formatCode="0.00">
                  <c:v>3.5000000000000003E-2</c:v>
                </c:pt>
                <c:pt idx="102" formatCode="0.00">
                  <c:v>2.8000000000000004E-2</c:v>
                </c:pt>
                <c:pt idx="103" formatCode="0.00">
                  <c:v>3.5000000000000003E-2</c:v>
                </c:pt>
                <c:pt idx="104" formatCode="0.00">
                  <c:v>8.4000000000000005E-2</c:v>
                </c:pt>
                <c:pt idx="105" formatCode="0.00">
                  <c:v>0</c:v>
                </c:pt>
                <c:pt idx="106" formatCode="0.00">
                  <c:v>3.5000000000000003E-2</c:v>
                </c:pt>
                <c:pt idx="107" formatCode="0.00">
                  <c:v>0</c:v>
                </c:pt>
                <c:pt idx="108" formatCode="0.00">
                  <c:v>2.8000000000000004E-2</c:v>
                </c:pt>
                <c:pt idx="109" formatCode="0.00">
                  <c:v>3.5000000000000003E-2</c:v>
                </c:pt>
                <c:pt idx="110" formatCode="0.00">
                  <c:v>2.8000000000000004E-2</c:v>
                </c:pt>
                <c:pt idx="111" formatCode="0.00">
                  <c:v>0</c:v>
                </c:pt>
                <c:pt idx="112" formatCode="0.00">
                  <c:v>3.5000000000000003E-2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3.5000000000000003E-2</c:v>
                </c:pt>
                <c:pt idx="118" formatCode="0.00">
                  <c:v>3.5000000000000003E-2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D0-4F26-93A5-5D9F65B4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35288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年次別!$AP$2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年次別!$AP$147:$AP$266</c:f>
              <c:numCache>
                <c:formatCode>General</c:formatCode>
                <c:ptCount val="120"/>
                <c:pt idx="0">
                  <c:v>1.9999999999999997E-2</c:v>
                </c:pt>
                <c:pt idx="1">
                  <c:v>1.2E-2</c:v>
                </c:pt>
                <c:pt idx="2">
                  <c:v>0.02</c:v>
                </c:pt>
                <c:pt idx="3">
                  <c:v>0.02</c:v>
                </c:pt>
                <c:pt idx="4">
                  <c:v>0.02</c:v>
                </c:pt>
                <c:pt idx="5">
                  <c:v>3.0000000000000002E-2</c:v>
                </c:pt>
                <c:pt idx="6">
                  <c:v>2.2499999999999999E-2</c:v>
                </c:pt>
                <c:pt idx="7">
                  <c:v>2.4E-2</c:v>
                </c:pt>
                <c:pt idx="8">
                  <c:v>2.7500000000000004E-2</c:v>
                </c:pt>
                <c:pt idx="9">
                  <c:v>1.7999999999999999E-2</c:v>
                </c:pt>
                <c:pt idx="10">
                  <c:v>1.9999999999999997E-2</c:v>
                </c:pt>
                <c:pt idx="11">
                  <c:v>7.4999999999999997E-3</c:v>
                </c:pt>
                <c:pt idx="12">
                  <c:v>1.7999999999999999E-2</c:v>
                </c:pt>
                <c:pt idx="13">
                  <c:v>1.2500000000000001E-2</c:v>
                </c:pt>
                <c:pt idx="14">
                  <c:v>0.02</c:v>
                </c:pt>
                <c:pt idx="15">
                  <c:v>1.7500000000000002E-2</c:v>
                </c:pt>
                <c:pt idx="16">
                  <c:v>2.1999999999999999E-2</c:v>
                </c:pt>
                <c:pt idx="17">
                  <c:v>1.4999999999999999E-2</c:v>
                </c:pt>
                <c:pt idx="18">
                  <c:v>2.1999999999999999E-2</c:v>
                </c:pt>
                <c:pt idx="19">
                  <c:v>2.2500000000000003E-2</c:v>
                </c:pt>
                <c:pt idx="20">
                  <c:v>2.2500000000000003E-2</c:v>
                </c:pt>
                <c:pt idx="21">
                  <c:v>1.7999999999999999E-2</c:v>
                </c:pt>
                <c:pt idx="22">
                  <c:v>2.5000000000000001E-2</c:v>
                </c:pt>
                <c:pt idx="23">
                  <c:v>1.4999999999999999E-2</c:v>
                </c:pt>
                <c:pt idx="24" formatCode="0.00">
                  <c:v>1.7999999999999999E-2</c:v>
                </c:pt>
                <c:pt idx="25" formatCode="0.00">
                  <c:v>2.2500000000000003E-2</c:v>
                </c:pt>
                <c:pt idx="26" formatCode="0.00">
                  <c:v>0.01</c:v>
                </c:pt>
                <c:pt idx="27" formatCode="0.00">
                  <c:v>0.02</c:v>
                </c:pt>
                <c:pt idx="28" formatCode="0.00">
                  <c:v>2.2499999999999999E-2</c:v>
                </c:pt>
                <c:pt idx="29" formatCode="0.00">
                  <c:v>2.2499999999999999E-2</c:v>
                </c:pt>
                <c:pt idx="30" formatCode="0.00">
                  <c:v>1.7999999999999999E-2</c:v>
                </c:pt>
                <c:pt idx="31" formatCode="0.00">
                  <c:v>2.2499999999999999E-2</c:v>
                </c:pt>
                <c:pt idx="32" formatCode="0.00">
                  <c:v>0.01</c:v>
                </c:pt>
                <c:pt idx="33" formatCode="0.00">
                  <c:v>2.4E-2</c:v>
                </c:pt>
                <c:pt idx="34" formatCode="0.00">
                  <c:v>2.2499999999999999E-2</c:v>
                </c:pt>
                <c:pt idx="35" formatCode="0.00">
                  <c:v>1.7500000000000002E-2</c:v>
                </c:pt>
                <c:pt idx="36" formatCode="0.00">
                  <c:v>1.9999999999999997E-2</c:v>
                </c:pt>
                <c:pt idx="37" formatCode="0.00">
                  <c:v>2.2499999999999999E-2</c:v>
                </c:pt>
                <c:pt idx="38" formatCode="0.00">
                  <c:v>0.02</c:v>
                </c:pt>
                <c:pt idx="39" formatCode="0.00">
                  <c:v>0.02</c:v>
                </c:pt>
                <c:pt idx="40" formatCode="0.00">
                  <c:v>0.02</c:v>
                </c:pt>
                <c:pt idx="41" formatCode="0.00">
                  <c:v>1.6E-2</c:v>
                </c:pt>
                <c:pt idx="42" formatCode="0.00">
                  <c:v>1.7500000000000002E-2</c:v>
                </c:pt>
                <c:pt idx="43" formatCode="0.00">
                  <c:v>1.7999999999999999E-2</c:v>
                </c:pt>
                <c:pt idx="44" formatCode="0.00">
                  <c:v>1.2500000000000001E-2</c:v>
                </c:pt>
                <c:pt idx="45" formatCode="0.00">
                  <c:v>1.7500000000000002E-2</c:v>
                </c:pt>
                <c:pt idx="46" formatCode="0.00">
                  <c:v>0.02</c:v>
                </c:pt>
                <c:pt idx="47" formatCode="0.00">
                  <c:v>2.6666666666666668E-2</c:v>
                </c:pt>
                <c:pt idx="48" formatCode="0.00">
                  <c:v>1.8000000000000002E-2</c:v>
                </c:pt>
                <c:pt idx="49" formatCode="0.00">
                  <c:v>1.7500000000000002E-2</c:v>
                </c:pt>
                <c:pt idx="50" formatCode="0.00">
                  <c:v>2.1999999999999999E-2</c:v>
                </c:pt>
                <c:pt idx="51" formatCode="0.00">
                  <c:v>1.7499999999999998E-2</c:v>
                </c:pt>
                <c:pt idx="52" formatCode="0.00">
                  <c:v>1.5000000000000001E-2</c:v>
                </c:pt>
                <c:pt idx="53" formatCode="0.00">
                  <c:v>2.1999999999999999E-2</c:v>
                </c:pt>
                <c:pt idx="54" formatCode="0.00">
                  <c:v>1.2500000000000001E-2</c:v>
                </c:pt>
                <c:pt idx="55" formatCode="0.00">
                  <c:v>1.4000000000000002E-2</c:v>
                </c:pt>
                <c:pt idx="56" formatCode="0.00">
                  <c:v>1.2500000000000001E-2</c:v>
                </c:pt>
                <c:pt idx="57" formatCode="0.00">
                  <c:v>0.01</c:v>
                </c:pt>
                <c:pt idx="58" formatCode="0.00">
                  <c:v>1.4000000000000002E-2</c:v>
                </c:pt>
                <c:pt idx="59" formatCode="0.00">
                  <c:v>0.02</c:v>
                </c:pt>
                <c:pt idx="60" formatCode="0.00">
                  <c:v>1.2500000000000001E-2</c:v>
                </c:pt>
                <c:pt idx="61" formatCode="0.00">
                  <c:v>1.4999999999999999E-2</c:v>
                </c:pt>
                <c:pt idx="62" formatCode="0.00">
                  <c:v>1.4000000000000002E-2</c:v>
                </c:pt>
                <c:pt idx="63" formatCode="0.00">
                  <c:v>1.5000000000000001E-2</c:v>
                </c:pt>
                <c:pt idx="64" formatCode="0.00">
                  <c:v>1.8000000000000002E-2</c:v>
                </c:pt>
                <c:pt idx="65" formatCode="0.00">
                  <c:v>1.2500000000000001E-2</c:v>
                </c:pt>
                <c:pt idx="66" formatCode="0.00">
                  <c:v>0.02</c:v>
                </c:pt>
                <c:pt idx="67" formatCode="0.00">
                  <c:v>1.2E-2</c:v>
                </c:pt>
                <c:pt idx="68" formatCode="0.00">
                  <c:v>1.2500000000000001E-2</c:v>
                </c:pt>
                <c:pt idx="69" formatCode="0.00">
                  <c:v>1.2500000000000001E-2</c:v>
                </c:pt>
                <c:pt idx="70" formatCode="0.00">
                  <c:v>1.2E-2</c:v>
                </c:pt>
                <c:pt idx="71" formatCode="0.00">
                  <c:v>0.02</c:v>
                </c:pt>
                <c:pt idx="72" formatCode="0.00">
                  <c:v>1.2E-2</c:v>
                </c:pt>
                <c:pt idx="73" formatCode="0.00">
                  <c:v>0.01</c:v>
                </c:pt>
                <c:pt idx="74" formatCode="0.00">
                  <c:v>0.01</c:v>
                </c:pt>
                <c:pt idx="75" formatCode="0.00">
                  <c:v>7.4999999999999997E-3</c:v>
                </c:pt>
                <c:pt idx="76" formatCode="0.00">
                  <c:v>1.3999999999999999E-2</c:v>
                </c:pt>
                <c:pt idx="77" formatCode="0.00">
                  <c:v>1.2500000000000001E-2</c:v>
                </c:pt>
                <c:pt idx="78" formatCode="0.00">
                  <c:v>0.01</c:v>
                </c:pt>
                <c:pt idx="79" formatCode="0.00">
                  <c:v>1.4000000000000002E-2</c:v>
                </c:pt>
                <c:pt idx="80" formatCode="0.00">
                  <c:v>0.01</c:v>
                </c:pt>
                <c:pt idx="81" formatCode="0.00">
                  <c:v>1.6E-2</c:v>
                </c:pt>
                <c:pt idx="82" formatCode="0.00">
                  <c:v>1.2500000000000001E-2</c:v>
                </c:pt>
                <c:pt idx="83" formatCode="0.00">
                  <c:v>7.4999999999999997E-3</c:v>
                </c:pt>
                <c:pt idx="84" formatCode="0.00">
                  <c:v>1.2E-2</c:v>
                </c:pt>
                <c:pt idx="85" formatCode="0.00">
                  <c:v>0.02</c:v>
                </c:pt>
                <c:pt idx="86" formatCode="0.00">
                  <c:v>1.2500000000000001E-2</c:v>
                </c:pt>
                <c:pt idx="87" formatCode="0.00">
                  <c:v>7.4999999999999997E-3</c:v>
                </c:pt>
                <c:pt idx="88" formatCode="0.00">
                  <c:v>1.3999999999999999E-2</c:v>
                </c:pt>
                <c:pt idx="89" formatCode="0.00">
                  <c:v>1.5000000000000001E-2</c:v>
                </c:pt>
                <c:pt idx="90" formatCode="0.00">
                  <c:v>1.7999999999999999E-2</c:v>
                </c:pt>
                <c:pt idx="91" formatCode="0.00">
                  <c:v>1.5000000000000001E-2</c:v>
                </c:pt>
                <c:pt idx="92" formatCode="0.00">
                  <c:v>0.02</c:v>
                </c:pt>
                <c:pt idx="93" formatCode="0.00">
                  <c:v>1.7999999999999999E-2</c:v>
                </c:pt>
                <c:pt idx="94" formatCode="0.00">
                  <c:v>1.5000000000000001E-2</c:v>
                </c:pt>
                <c:pt idx="95" formatCode="0.00">
                  <c:v>1.7500000000000002E-2</c:v>
                </c:pt>
                <c:pt idx="96" formatCode="0.00">
                  <c:v>1.2E-2</c:v>
                </c:pt>
                <c:pt idx="97" formatCode="0.00">
                  <c:v>7.4999999999999997E-3</c:v>
                </c:pt>
                <c:pt idx="98" formatCode="0.00">
                  <c:v>2.2500000000000003E-2</c:v>
                </c:pt>
                <c:pt idx="99" formatCode="0.00">
                  <c:v>0.02</c:v>
                </c:pt>
                <c:pt idx="100" formatCode="0.00">
                  <c:v>1.7500000000000002E-2</c:v>
                </c:pt>
                <c:pt idx="101" formatCode="0.00">
                  <c:v>2.2499999999999999E-2</c:v>
                </c:pt>
                <c:pt idx="102" formatCode="0.00">
                  <c:v>2.2000000000000002E-2</c:v>
                </c:pt>
                <c:pt idx="103" formatCode="0.00">
                  <c:v>2.75E-2</c:v>
                </c:pt>
                <c:pt idx="104" formatCode="0.00">
                  <c:v>2.6000000000000002E-2</c:v>
                </c:pt>
                <c:pt idx="105" formatCode="0.00">
                  <c:v>0.02</c:v>
                </c:pt>
                <c:pt idx="106" formatCode="0.00">
                  <c:v>2.5000000000000001E-2</c:v>
                </c:pt>
                <c:pt idx="107" formatCode="0.00">
                  <c:v>2.75E-2</c:v>
                </c:pt>
                <c:pt idx="108" formatCode="0.00">
                  <c:v>2.2000000000000002E-2</c:v>
                </c:pt>
                <c:pt idx="109" formatCode="0.00">
                  <c:v>0.02</c:v>
                </c:pt>
                <c:pt idx="110" formatCode="0.00">
                  <c:v>0.02</c:v>
                </c:pt>
                <c:pt idx="111" formatCode="0.00">
                  <c:v>1.4999999999999999E-2</c:v>
                </c:pt>
                <c:pt idx="112" formatCode="0.00">
                  <c:v>0.02</c:v>
                </c:pt>
                <c:pt idx="113" formatCode="0.00">
                  <c:v>2.2000000000000002E-2</c:v>
                </c:pt>
                <c:pt idx="114" formatCode="0.00">
                  <c:v>1.7500000000000002E-2</c:v>
                </c:pt>
                <c:pt idx="115" formatCode="0.00">
                  <c:v>1.7499999999999998E-2</c:v>
                </c:pt>
                <c:pt idx="116" formatCode="0.00">
                  <c:v>1.6E-2</c:v>
                </c:pt>
                <c:pt idx="117" formatCode="0.00">
                  <c:v>1.7500000000000002E-2</c:v>
                </c:pt>
                <c:pt idx="118" formatCode="0.00">
                  <c:v>1.2500000000000001E-2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D0-4F26-93A5-5D9F65B4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5288"/>
        <c:axId val="1"/>
      </c:lineChart>
      <c:catAx>
        <c:axId val="762435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8.3014050618307605E-3"/>
              <c:y val="3.579850595598626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52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692509590147386"/>
          <c:w val="0.12624998977931501"/>
          <c:h val="0.1401729591493370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077675005221062"/>
          <c:y val="3.95264773829509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457493370420570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令和7年各保健所毎集計!$C$227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令和7年各保健所毎集計!$N$227:$BM$227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0.14000000000000001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0.14000000000000001</c:v>
                </c:pt>
                <c:pt idx="8">
                  <c:v>0</c:v>
                </c:pt>
                <c:pt idx="9">
                  <c:v>0</c:v>
                </c:pt>
                <c:pt idx="10">
                  <c:v>0.14000000000000001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0.14000000000000001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0.14000000000000001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0.14000000000000001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B-4C0E-AF45-0EA6790D9CBE}"/>
            </c:ext>
          </c:extLst>
        </c:ser>
        <c:ser>
          <c:idx val="1"/>
          <c:order val="1"/>
          <c:tx>
            <c:strRef>
              <c:f>令和7年各保健所毎集計!$C$228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令和7年各保健所毎集計!$N$228:$BM$228</c:f>
              <c:numCache>
                <c:formatCode>0.00_);[Red]\(0.00\)</c:formatCode>
                <c:ptCount val="52"/>
                <c:pt idx="0">
                  <c:v>0.02</c:v>
                </c:pt>
                <c:pt idx="1">
                  <c:v>0.02</c:v>
                </c:pt>
                <c:pt idx="2">
                  <c:v>0.03</c:v>
                </c:pt>
                <c:pt idx="3">
                  <c:v>0.02</c:v>
                </c:pt>
                <c:pt idx="4">
                  <c:v>0.02</c:v>
                </c:pt>
                <c:pt idx="5">
                  <c:v>0.02</c:v>
                </c:pt>
                <c:pt idx="6">
                  <c:v>0.01</c:v>
                </c:pt>
                <c:pt idx="7">
                  <c:v>0.02</c:v>
                </c:pt>
                <c:pt idx="8">
                  <c:v>0.03</c:v>
                </c:pt>
                <c:pt idx="9">
                  <c:v>0.02</c:v>
                </c:pt>
                <c:pt idx="10">
                  <c:v>0.01</c:v>
                </c:pt>
                <c:pt idx="11">
                  <c:v>0.02</c:v>
                </c:pt>
                <c:pt idx="12">
                  <c:v>0.03</c:v>
                </c:pt>
                <c:pt idx="13">
                  <c:v>0.02</c:v>
                </c:pt>
                <c:pt idx="14">
                  <c:v>0.02</c:v>
                </c:pt>
                <c:pt idx="15">
                  <c:v>0.01</c:v>
                </c:pt>
                <c:pt idx="16">
                  <c:v>0.01</c:v>
                </c:pt>
                <c:pt idx="17">
                  <c:v>0.02</c:v>
                </c:pt>
                <c:pt idx="18">
                  <c:v>0.02</c:v>
                </c:pt>
                <c:pt idx="19">
                  <c:v>0.02</c:v>
                </c:pt>
                <c:pt idx="20">
                  <c:v>0.02</c:v>
                </c:pt>
                <c:pt idx="21">
                  <c:v>0.02</c:v>
                </c:pt>
                <c:pt idx="22">
                  <c:v>0.03</c:v>
                </c:pt>
                <c:pt idx="23">
                  <c:v>0.02</c:v>
                </c:pt>
                <c:pt idx="24">
                  <c:v>0.02</c:v>
                </c:pt>
                <c:pt idx="25">
                  <c:v>0.02</c:v>
                </c:pt>
                <c:pt idx="26">
                  <c:v>0.02</c:v>
                </c:pt>
                <c:pt idx="27">
                  <c:v>0.02</c:v>
                </c:pt>
                <c:pt idx="28">
                  <c:v>0.02</c:v>
                </c:pt>
                <c:pt idx="29" formatCode="#,##0.00_ ">
                  <c:v>0.01</c:v>
                </c:pt>
                <c:pt idx="30">
                  <c:v>0.02</c:v>
                </c:pt>
                <c:pt idx="31">
                  <c:v>0.02</c:v>
                </c:pt>
                <c:pt idx="32">
                  <c:v>0.01</c:v>
                </c:pt>
                <c:pt idx="33">
                  <c:v>0.03</c:v>
                </c:pt>
                <c:pt idx="34">
                  <c:v>0.01</c:v>
                </c:pt>
                <c:pt idx="35">
                  <c:v>0.02</c:v>
                </c:pt>
                <c:pt idx="36">
                  <c:v>0.01</c:v>
                </c:pt>
                <c:pt idx="37">
                  <c:v>0.01</c:v>
                </c:pt>
                <c:pt idx="38">
                  <c:v>0.01</c:v>
                </c:pt>
                <c:pt idx="39">
                  <c:v>0.03</c:v>
                </c:pt>
                <c:pt idx="40">
                  <c:v>0.01</c:v>
                </c:pt>
                <c:pt idx="41" formatCode="#,##0.00_ ">
                  <c:v>0.03</c:v>
                </c:pt>
                <c:pt idx="42">
                  <c:v>0.01</c:v>
                </c:pt>
                <c:pt idx="43">
                  <c:v>0.02</c:v>
                </c:pt>
                <c:pt idx="44">
                  <c:v>0.01</c:v>
                </c:pt>
                <c:pt idx="45">
                  <c:v>0.01</c:v>
                </c:pt>
                <c:pt idx="46">
                  <c:v>0.01</c:v>
                </c:pt>
                <c:pt idx="47">
                  <c:v>0.02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0B-4C0E-AF45-0EA6790D9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1520"/>
        <c:axId val="1"/>
      </c:lineChart>
      <c:catAx>
        <c:axId val="762441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132836523381503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7132544757872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152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8598624777472"/>
          <c:y val="0.18732659577371255"/>
          <c:w val="0.11061479464599633"/>
          <c:h val="0.136287098728043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2.78768864008286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36928073168192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令和7年各保健所毎集計!$C$221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令和7年各保健所毎集計!$N$221:$BM$221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21-437E-8C4F-26C347CC82D3}"/>
            </c:ext>
          </c:extLst>
        </c:ser>
        <c:ser>
          <c:idx val="1"/>
          <c:order val="1"/>
          <c:tx>
            <c:strRef>
              <c:f>令和7年各保健所毎集計!$C$222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令和7年各保健所毎集計!$N$222:$BM$222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0.5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0.5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21-437E-8C4F-26C347CC82D3}"/>
            </c:ext>
          </c:extLst>
        </c:ser>
        <c:ser>
          <c:idx val="2"/>
          <c:order val="2"/>
          <c:tx>
            <c:strRef>
              <c:f>令和7年各保健所毎集計!$C$223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令和7年各保健所毎集計!$N$223:$BM$223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21-437E-8C4F-26C347CC82D3}"/>
            </c:ext>
          </c:extLst>
        </c:ser>
        <c:ser>
          <c:idx val="3"/>
          <c:order val="3"/>
          <c:tx>
            <c:strRef>
              <c:f>令和7年各保健所毎集計!$C$224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令和7年各保健所毎集計!$N$224:$BM$224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21-437E-8C4F-26C347CC82D3}"/>
            </c:ext>
          </c:extLst>
        </c:ser>
        <c:ser>
          <c:idx val="4"/>
          <c:order val="4"/>
          <c:tx>
            <c:strRef>
              <c:f>令和7年各保健所毎集計!$C$225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令和7年各保健所毎集計!$N$225:$BM$225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21-437E-8C4F-26C347CC82D3}"/>
            </c:ext>
          </c:extLst>
        </c:ser>
        <c:ser>
          <c:idx val="5"/>
          <c:order val="5"/>
          <c:tx>
            <c:strRef>
              <c:f>令和7年各保健所毎集計!$C$226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令和7年各保健所毎集計!$N$226:$BM$226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21-437E-8C4F-26C347CC8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3976"/>
        <c:axId val="1"/>
      </c:lineChart>
      <c:catAx>
        <c:axId val="762433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264859619476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369897407558684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3976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948568499056837"/>
          <c:y val="0.1792669796258595"/>
          <c:w val="0.11874996933794491"/>
          <c:h val="0.304549931258592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3.04808535952107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856041690292536"/>
          <c:w val="0.8513687074079509"/>
          <c:h val="0.728485868579815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細髄!$B$61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1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830-436D-A26D-7835CAC3ED33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細髄!$D$5:$S$5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細髄!$D$61:$S$61</c:f>
              <c:numCache>
                <c:formatCode>General</c:formatCode>
                <c:ptCount val="16"/>
                <c:pt idx="0">
                  <c:v>33.333333333333329</c:v>
                </c:pt>
                <c:pt idx="1">
                  <c:v>0</c:v>
                </c:pt>
                <c:pt idx="2">
                  <c:v>16.666666666666664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16.666666666666664</c:v>
                </c:pt>
                <c:pt idx="11">
                  <c:v>0</c:v>
                </c:pt>
                <c:pt idx="12">
                  <c:v>0</c:v>
                </c:pt>
                <c:pt idx="13">
                  <c:v>16.666666666666664</c:v>
                </c:pt>
                <c:pt idx="14">
                  <c:v>0</c:v>
                </c:pt>
                <c:pt idx="15">
                  <c:v>16.666666666666664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30-436D-A26D-7835CAC3E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38568"/>
        <c:axId val="1"/>
      </c:barChart>
      <c:catAx>
        <c:axId val="7624385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18653063471189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85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5626885178821738"/>
          <c:y val="3.38257230119015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9846800043538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年次別!$AQ$2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年次別!$AQ$147:$AQ$266</c:f>
              <c:numCache>
                <c:formatCode>General</c:formatCode>
                <c:ptCount val="120"/>
                <c:pt idx="0">
                  <c:v>7.1428571428571425E-2</c:v>
                </c:pt>
                <c:pt idx="1">
                  <c:v>0</c:v>
                </c:pt>
                <c:pt idx="2">
                  <c:v>0.21285714285714286</c:v>
                </c:pt>
                <c:pt idx="3">
                  <c:v>0.3214285714285714</c:v>
                </c:pt>
                <c:pt idx="4">
                  <c:v>0.39999999999999997</c:v>
                </c:pt>
                <c:pt idx="5">
                  <c:v>0.6071428571428571</c:v>
                </c:pt>
                <c:pt idx="6">
                  <c:v>0.21428571428571425</c:v>
                </c:pt>
                <c:pt idx="7">
                  <c:v>0.22857142857142856</c:v>
                </c:pt>
                <c:pt idx="8">
                  <c:v>0.2857142857142857</c:v>
                </c:pt>
                <c:pt idx="9">
                  <c:v>0.31428571428571422</c:v>
                </c:pt>
                <c:pt idx="10">
                  <c:v>0.42857142857142849</c:v>
                </c:pt>
                <c:pt idx="11">
                  <c:v>0.14285714285714285</c:v>
                </c:pt>
                <c:pt idx="12">
                  <c:v>0.2</c:v>
                </c:pt>
                <c:pt idx="13">
                  <c:v>0.14285714285714285</c:v>
                </c:pt>
                <c:pt idx="14">
                  <c:v>0.3214285714285714</c:v>
                </c:pt>
                <c:pt idx="15">
                  <c:v>0.21428571428571427</c:v>
                </c:pt>
                <c:pt idx="16">
                  <c:v>0.2</c:v>
                </c:pt>
                <c:pt idx="17">
                  <c:v>0.42857142857142855</c:v>
                </c:pt>
                <c:pt idx="18">
                  <c:v>0.22857142857142856</c:v>
                </c:pt>
                <c:pt idx="19">
                  <c:v>0.25</c:v>
                </c:pt>
                <c:pt idx="20">
                  <c:v>0.25</c:v>
                </c:pt>
                <c:pt idx="21">
                  <c:v>0.14285714285714285</c:v>
                </c:pt>
                <c:pt idx="22">
                  <c:v>3.5714285714285712E-2</c:v>
                </c:pt>
                <c:pt idx="23">
                  <c:v>7.1428571428571425E-2</c:v>
                </c:pt>
                <c:pt idx="24" formatCode="0.00">
                  <c:v>0.2294285714285714</c:v>
                </c:pt>
                <c:pt idx="25" formatCode="0.00">
                  <c:v>0.21428571428571427</c:v>
                </c:pt>
                <c:pt idx="26" formatCode="0.00">
                  <c:v>7.1428571428571425E-2</c:v>
                </c:pt>
                <c:pt idx="27" formatCode="0.00">
                  <c:v>0.37142857142857144</c:v>
                </c:pt>
                <c:pt idx="28" formatCode="0.00">
                  <c:v>0.10714285714285714</c:v>
                </c:pt>
                <c:pt idx="29" formatCode="0.00">
                  <c:v>0.21428571428571425</c:v>
                </c:pt>
                <c:pt idx="30" formatCode="0.00">
                  <c:v>8.5714285714285715E-2</c:v>
                </c:pt>
                <c:pt idx="31" formatCode="0.00">
                  <c:v>0.17857142857142855</c:v>
                </c:pt>
                <c:pt idx="32" formatCode="0.00">
                  <c:v>0.21428571428571425</c:v>
                </c:pt>
                <c:pt idx="33" formatCode="0.00">
                  <c:v>0.14285714285714285</c:v>
                </c:pt>
                <c:pt idx="34" formatCode="0.00">
                  <c:v>3.5714285714285712E-2</c:v>
                </c:pt>
                <c:pt idx="35" formatCode="0.00">
                  <c:v>0.10714285714285714</c:v>
                </c:pt>
                <c:pt idx="36" formatCode="0.00">
                  <c:v>5.7142857142857141E-2</c:v>
                </c:pt>
                <c:pt idx="37" formatCode="0.00">
                  <c:v>0.17857142857142855</c:v>
                </c:pt>
                <c:pt idx="38" formatCode="0.00">
                  <c:v>2.8571428571428571E-2</c:v>
                </c:pt>
                <c:pt idx="39" formatCode="0.00">
                  <c:v>0</c:v>
                </c:pt>
                <c:pt idx="40" formatCode="0.00">
                  <c:v>0.14285714285714285</c:v>
                </c:pt>
                <c:pt idx="41" formatCode="0.00">
                  <c:v>0.2857142857142857</c:v>
                </c:pt>
                <c:pt idx="42" formatCode="0.00">
                  <c:v>0.2857142857142857</c:v>
                </c:pt>
                <c:pt idx="43" formatCode="0.00">
                  <c:v>8.5714285714285715E-2</c:v>
                </c:pt>
                <c:pt idx="44" formatCode="0.00">
                  <c:v>0.17857142857142855</c:v>
                </c:pt>
                <c:pt idx="45" formatCode="0.00">
                  <c:v>0.10714285714285714</c:v>
                </c:pt>
                <c:pt idx="46" formatCode="0.00">
                  <c:v>8.5714285714285715E-2</c:v>
                </c:pt>
                <c:pt idx="47" formatCode="0.00">
                  <c:v>0.2857142857142857</c:v>
                </c:pt>
                <c:pt idx="48" formatCode="0.00">
                  <c:v>5.7999999999999996E-2</c:v>
                </c:pt>
                <c:pt idx="49" formatCode="0.00">
                  <c:v>0.17750000000000002</c:v>
                </c:pt>
                <c:pt idx="50" formatCode="0.00">
                  <c:v>8.4000000000000005E-2</c:v>
                </c:pt>
                <c:pt idx="51" formatCode="0.00">
                  <c:v>0</c:v>
                </c:pt>
                <c:pt idx="52" formatCode="0.00">
                  <c:v>0.10500000000000001</c:v>
                </c:pt>
                <c:pt idx="53" formatCode="0.00">
                  <c:v>0.17200000000000001</c:v>
                </c:pt>
                <c:pt idx="54" formatCode="0.00">
                  <c:v>7.0000000000000007E-2</c:v>
                </c:pt>
                <c:pt idx="55" formatCode="0.00">
                  <c:v>2.8000000000000004E-2</c:v>
                </c:pt>
                <c:pt idx="56" formatCode="0.00">
                  <c:v>0.1075</c:v>
                </c:pt>
                <c:pt idx="57" formatCode="0.00">
                  <c:v>0.215</c:v>
                </c:pt>
                <c:pt idx="58" formatCode="0.00">
                  <c:v>8.5999999999999993E-2</c:v>
                </c:pt>
                <c:pt idx="59" formatCode="0.00">
                  <c:v>0</c:v>
                </c:pt>
                <c:pt idx="60" formatCode="0.00">
                  <c:v>3.5000000000000003E-2</c:v>
                </c:pt>
                <c:pt idx="61" formatCode="0.00">
                  <c:v>0</c:v>
                </c:pt>
                <c:pt idx="62" formatCode="0.00">
                  <c:v>2.8000000000000004E-2</c:v>
                </c:pt>
                <c:pt idx="63" formatCode="0.00">
                  <c:v>7.0000000000000007E-2</c:v>
                </c:pt>
                <c:pt idx="64" formatCode="0.00">
                  <c:v>0.14399999999999999</c:v>
                </c:pt>
                <c:pt idx="65" formatCode="0.00">
                  <c:v>7.0000000000000007E-2</c:v>
                </c:pt>
                <c:pt idx="66" formatCode="0.00">
                  <c:v>3.5000000000000003E-2</c:v>
                </c:pt>
                <c:pt idx="67" formatCode="0.00">
                  <c:v>2.8000000000000004E-2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8.5999999999999993E-2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3.5000000000000003E-2</c:v>
                </c:pt>
                <c:pt idx="74" formatCode="0.00">
                  <c:v>3.5000000000000003E-2</c:v>
                </c:pt>
                <c:pt idx="75" formatCode="0.00">
                  <c:v>0</c:v>
                </c:pt>
                <c:pt idx="76" formatCode="0.00">
                  <c:v>8.5999999999999993E-2</c:v>
                </c:pt>
                <c:pt idx="77" formatCode="0.00">
                  <c:v>0.46250000000000002</c:v>
                </c:pt>
                <c:pt idx="78" formatCode="0.00">
                  <c:v>0.28749999999999998</c:v>
                </c:pt>
                <c:pt idx="79" formatCode="0.00">
                  <c:v>0.17200000000000001</c:v>
                </c:pt>
                <c:pt idx="80" formatCode="0.00">
                  <c:v>0.10500000000000001</c:v>
                </c:pt>
                <c:pt idx="81" formatCode="0.00">
                  <c:v>0.11400000000000002</c:v>
                </c:pt>
                <c:pt idx="82" formatCode="0.00">
                  <c:v>0.10500000000000001</c:v>
                </c:pt>
                <c:pt idx="83" formatCode="0.00">
                  <c:v>0.1075</c:v>
                </c:pt>
                <c:pt idx="84" formatCode="0.00">
                  <c:v>0</c:v>
                </c:pt>
                <c:pt idx="85" formatCode="0.00">
                  <c:v>3.5000000000000003E-2</c:v>
                </c:pt>
                <c:pt idx="86" formatCode="0.00">
                  <c:v>0.10500000000000001</c:v>
                </c:pt>
                <c:pt idx="87" formatCode="0.00">
                  <c:v>3.5000000000000003E-2</c:v>
                </c:pt>
                <c:pt idx="88" formatCode="0.00">
                  <c:v>2.8000000000000004E-2</c:v>
                </c:pt>
                <c:pt idx="89" formatCode="0.00">
                  <c:v>7.0000000000000007E-2</c:v>
                </c:pt>
                <c:pt idx="90" formatCode="0.00">
                  <c:v>0</c:v>
                </c:pt>
                <c:pt idx="91" formatCode="0.00">
                  <c:v>3.5000000000000003E-2</c:v>
                </c:pt>
                <c:pt idx="92" formatCode="0.00">
                  <c:v>0.1075</c:v>
                </c:pt>
                <c:pt idx="93" formatCode="0.00">
                  <c:v>2.8000000000000004E-2</c:v>
                </c:pt>
                <c:pt idx="94" formatCode="0.00">
                  <c:v>0.10500000000000001</c:v>
                </c:pt>
                <c:pt idx="95" formatCode="0.00">
                  <c:v>7.0000000000000007E-2</c:v>
                </c:pt>
                <c:pt idx="96" formatCode="0.00">
                  <c:v>2.8000000000000004E-2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2.8000000000000004E-2</c:v>
                </c:pt>
                <c:pt idx="100" formatCode="0.00">
                  <c:v>0.25</c:v>
                </c:pt>
                <c:pt idx="101" formatCode="0.00">
                  <c:v>3.5000000000000003E-2</c:v>
                </c:pt>
                <c:pt idx="102" formatCode="0.00">
                  <c:v>5.7999999999999996E-2</c:v>
                </c:pt>
                <c:pt idx="103" formatCode="0.00">
                  <c:v>0</c:v>
                </c:pt>
                <c:pt idx="104" formatCode="0.00">
                  <c:v>2.8000000000000004E-2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3.5000000000000003E-2</c:v>
                </c:pt>
                <c:pt idx="108" formatCode="0.00">
                  <c:v>0</c:v>
                </c:pt>
                <c:pt idx="109" formatCode="0.00">
                  <c:v>0.14250000000000002</c:v>
                </c:pt>
                <c:pt idx="110" formatCode="0.00">
                  <c:v>8.5999999999999993E-2</c:v>
                </c:pt>
                <c:pt idx="111" formatCode="0.00">
                  <c:v>0</c:v>
                </c:pt>
                <c:pt idx="112" formatCode="0.00">
                  <c:v>7.0000000000000007E-2</c:v>
                </c:pt>
                <c:pt idx="113" formatCode="0.00">
                  <c:v>0.11200000000000002</c:v>
                </c:pt>
                <c:pt idx="114" formatCode="0.00">
                  <c:v>7.0000000000000007E-2</c:v>
                </c:pt>
                <c:pt idx="115" formatCode="0.00">
                  <c:v>0.10500000000000001</c:v>
                </c:pt>
                <c:pt idx="116" formatCode="0.00">
                  <c:v>0.11400000000000002</c:v>
                </c:pt>
                <c:pt idx="117" formatCode="0.00">
                  <c:v>3.5000000000000003E-2</c:v>
                </c:pt>
                <c:pt idx="118" formatCode="0.00">
                  <c:v>7.0000000000000007E-2</c:v>
                </c:pt>
                <c:pt idx="119" formatCode="0.00">
                  <c:v>3.5000000000000003E-2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3B-45C7-A94B-F7D9F0E6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4611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年次別!$AR$2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年次別!$AR$147:$AR$266</c:f>
              <c:numCache>
                <c:formatCode>General</c:formatCode>
                <c:ptCount val="120"/>
                <c:pt idx="0">
                  <c:v>4.4999999999999998E-2</c:v>
                </c:pt>
                <c:pt idx="1">
                  <c:v>2.4E-2</c:v>
                </c:pt>
                <c:pt idx="2">
                  <c:v>4.5000000000000005E-2</c:v>
                </c:pt>
                <c:pt idx="3">
                  <c:v>0.05</c:v>
                </c:pt>
                <c:pt idx="4">
                  <c:v>4.3999999999999997E-2</c:v>
                </c:pt>
                <c:pt idx="5">
                  <c:v>7.7499999999999999E-2</c:v>
                </c:pt>
                <c:pt idx="6">
                  <c:v>9.0000000000000011E-2</c:v>
                </c:pt>
                <c:pt idx="7">
                  <c:v>8.3999999999999991E-2</c:v>
                </c:pt>
                <c:pt idx="8">
                  <c:v>7.2500000000000009E-2</c:v>
                </c:pt>
                <c:pt idx="9">
                  <c:v>4.8000000000000001E-2</c:v>
                </c:pt>
                <c:pt idx="10">
                  <c:v>5.7500000000000002E-2</c:v>
                </c:pt>
                <c:pt idx="11">
                  <c:v>2.75E-2</c:v>
                </c:pt>
                <c:pt idx="12">
                  <c:v>3.2000000000000001E-2</c:v>
                </c:pt>
                <c:pt idx="13">
                  <c:v>3.2500000000000001E-2</c:v>
                </c:pt>
                <c:pt idx="14">
                  <c:v>0.03</c:v>
                </c:pt>
                <c:pt idx="15">
                  <c:v>3.2500000000000001E-2</c:v>
                </c:pt>
                <c:pt idx="16">
                  <c:v>3.8000000000000006E-2</c:v>
                </c:pt>
                <c:pt idx="17">
                  <c:v>0.04</c:v>
                </c:pt>
                <c:pt idx="18">
                  <c:v>0.05</c:v>
                </c:pt>
                <c:pt idx="19">
                  <c:v>5.4999999999999993E-2</c:v>
                </c:pt>
                <c:pt idx="20">
                  <c:v>5.5000000000000007E-2</c:v>
                </c:pt>
                <c:pt idx="21">
                  <c:v>3.4000000000000002E-2</c:v>
                </c:pt>
                <c:pt idx="22">
                  <c:v>3.7499999999999999E-2</c:v>
                </c:pt>
                <c:pt idx="23">
                  <c:v>0.03</c:v>
                </c:pt>
                <c:pt idx="24" formatCode="0.00">
                  <c:v>1.9999999999999997E-2</c:v>
                </c:pt>
                <c:pt idx="25" formatCode="0.00">
                  <c:v>0.02</c:v>
                </c:pt>
                <c:pt idx="26" formatCode="0.00">
                  <c:v>2.2499999999999999E-2</c:v>
                </c:pt>
                <c:pt idx="27" formatCode="0.00">
                  <c:v>1.9999999999999997E-2</c:v>
                </c:pt>
                <c:pt idx="28" formatCode="0.00">
                  <c:v>2.5000000000000001E-2</c:v>
                </c:pt>
                <c:pt idx="29" formatCode="0.00">
                  <c:v>3.2500000000000001E-2</c:v>
                </c:pt>
                <c:pt idx="30" formatCode="0.00">
                  <c:v>4.8000000000000001E-2</c:v>
                </c:pt>
                <c:pt idx="31" formatCode="0.00">
                  <c:v>4.2500000000000003E-2</c:v>
                </c:pt>
                <c:pt idx="32" formatCode="0.00">
                  <c:v>4.2500000000000003E-2</c:v>
                </c:pt>
                <c:pt idx="33" formatCode="0.00">
                  <c:v>3.5999999999999997E-2</c:v>
                </c:pt>
                <c:pt idx="34" formatCode="0.00">
                  <c:v>3.2500000000000001E-2</c:v>
                </c:pt>
                <c:pt idx="35" formatCode="0.00">
                  <c:v>2.2500000000000003E-2</c:v>
                </c:pt>
                <c:pt idx="36" formatCode="0.00">
                  <c:v>0.02</c:v>
                </c:pt>
                <c:pt idx="37" formatCode="0.00">
                  <c:v>2.5000000000000001E-2</c:v>
                </c:pt>
                <c:pt idx="38" formatCode="0.00">
                  <c:v>0.02</c:v>
                </c:pt>
                <c:pt idx="39" formatCode="0.00">
                  <c:v>2.5000000000000001E-2</c:v>
                </c:pt>
                <c:pt idx="40" formatCode="0.00">
                  <c:v>2.2499999999999999E-2</c:v>
                </c:pt>
                <c:pt idx="41" formatCode="0.00">
                  <c:v>2.6000000000000002E-2</c:v>
                </c:pt>
                <c:pt idx="42" formatCode="0.00">
                  <c:v>4.2500000000000003E-2</c:v>
                </c:pt>
                <c:pt idx="43" formatCode="0.00">
                  <c:v>4.8000000000000001E-2</c:v>
                </c:pt>
                <c:pt idx="44" formatCode="0.00">
                  <c:v>4.5000000000000005E-2</c:v>
                </c:pt>
                <c:pt idx="45" formatCode="0.00">
                  <c:v>4.2500000000000003E-2</c:v>
                </c:pt>
                <c:pt idx="46" formatCode="0.00">
                  <c:v>3.6000000000000004E-2</c:v>
                </c:pt>
                <c:pt idx="47" formatCode="0.00">
                  <c:v>3.6666666666666667E-2</c:v>
                </c:pt>
                <c:pt idx="48" formatCode="0.00">
                  <c:v>1.8000000000000002E-2</c:v>
                </c:pt>
                <c:pt idx="49" formatCode="0.00">
                  <c:v>0.02</c:v>
                </c:pt>
                <c:pt idx="50" formatCode="0.00">
                  <c:v>1.4000000000000002E-2</c:v>
                </c:pt>
                <c:pt idx="51" formatCode="0.00">
                  <c:v>1.5000000000000001E-2</c:v>
                </c:pt>
                <c:pt idx="52" formatCode="0.00">
                  <c:v>1.2500000000000001E-2</c:v>
                </c:pt>
                <c:pt idx="53" formatCode="0.00">
                  <c:v>2.4E-2</c:v>
                </c:pt>
                <c:pt idx="54" formatCode="0.00">
                  <c:v>1.7499999999999998E-2</c:v>
                </c:pt>
                <c:pt idx="55" formatCode="0.00">
                  <c:v>0.02</c:v>
                </c:pt>
                <c:pt idx="56" formatCode="0.00">
                  <c:v>1.7500000000000002E-2</c:v>
                </c:pt>
                <c:pt idx="57" formatCode="0.00">
                  <c:v>1.7500000000000002E-2</c:v>
                </c:pt>
                <c:pt idx="58" formatCode="0.00">
                  <c:v>0.02</c:v>
                </c:pt>
                <c:pt idx="59" formatCode="0.00">
                  <c:v>0.01</c:v>
                </c:pt>
                <c:pt idx="60" formatCode="0.00">
                  <c:v>1.5000000000000001E-2</c:v>
                </c:pt>
                <c:pt idx="61" formatCode="0.00">
                  <c:v>2.2500000000000003E-2</c:v>
                </c:pt>
                <c:pt idx="62" formatCode="0.00">
                  <c:v>1.8000000000000002E-2</c:v>
                </c:pt>
                <c:pt idx="63" formatCode="0.00">
                  <c:v>1.7500000000000002E-2</c:v>
                </c:pt>
                <c:pt idx="64" formatCode="0.00">
                  <c:v>1.7999999999999999E-2</c:v>
                </c:pt>
                <c:pt idx="65" formatCode="0.00">
                  <c:v>1.7500000000000002E-2</c:v>
                </c:pt>
                <c:pt idx="66" formatCode="0.00">
                  <c:v>1.7500000000000002E-2</c:v>
                </c:pt>
                <c:pt idx="67" formatCode="0.00">
                  <c:v>1.4000000000000002E-2</c:v>
                </c:pt>
                <c:pt idx="68" formatCode="0.00">
                  <c:v>0.02</c:v>
                </c:pt>
                <c:pt idx="69" formatCode="0.00">
                  <c:v>0.02</c:v>
                </c:pt>
                <c:pt idx="70" formatCode="0.00">
                  <c:v>2.4E-2</c:v>
                </c:pt>
                <c:pt idx="71" formatCode="0.00">
                  <c:v>7.4999999999999997E-3</c:v>
                </c:pt>
                <c:pt idx="72" formatCode="0.00">
                  <c:v>1.2E-2</c:v>
                </c:pt>
                <c:pt idx="73" formatCode="0.00">
                  <c:v>0.01</c:v>
                </c:pt>
                <c:pt idx="74" formatCode="0.00">
                  <c:v>1.5000000000000001E-2</c:v>
                </c:pt>
                <c:pt idx="75" formatCode="0.00">
                  <c:v>1.2500000000000001E-2</c:v>
                </c:pt>
                <c:pt idx="76" formatCode="0.00">
                  <c:v>1.6E-2</c:v>
                </c:pt>
                <c:pt idx="77" formatCode="0.00">
                  <c:v>2.2500000000000003E-2</c:v>
                </c:pt>
                <c:pt idx="78" formatCode="0.00">
                  <c:v>2.75E-2</c:v>
                </c:pt>
                <c:pt idx="79" formatCode="0.00">
                  <c:v>1.2E-2</c:v>
                </c:pt>
                <c:pt idx="80" formatCode="0.00">
                  <c:v>1.7500000000000002E-2</c:v>
                </c:pt>
                <c:pt idx="81" formatCode="0.00">
                  <c:v>2.1999999999999999E-2</c:v>
                </c:pt>
                <c:pt idx="82" formatCode="0.00">
                  <c:v>1.7500000000000002E-2</c:v>
                </c:pt>
                <c:pt idx="83" formatCode="0.00">
                  <c:v>1.5000000000000001E-2</c:v>
                </c:pt>
                <c:pt idx="84" formatCode="0.00">
                  <c:v>1.4000000000000002E-2</c:v>
                </c:pt>
                <c:pt idx="85" formatCode="0.00">
                  <c:v>0.02</c:v>
                </c:pt>
                <c:pt idx="86" formatCode="0.00">
                  <c:v>0.02</c:v>
                </c:pt>
                <c:pt idx="87" formatCode="0.00">
                  <c:v>2.5000000000000001E-2</c:v>
                </c:pt>
                <c:pt idx="88" formatCode="0.00">
                  <c:v>2.1999999999999999E-2</c:v>
                </c:pt>
                <c:pt idx="89" formatCode="0.00">
                  <c:v>0.03</c:v>
                </c:pt>
                <c:pt idx="90" formatCode="0.00">
                  <c:v>4.2000000000000003E-2</c:v>
                </c:pt>
                <c:pt idx="91" formatCode="0.00">
                  <c:v>0.04</c:v>
                </c:pt>
                <c:pt idx="92" formatCode="0.00">
                  <c:v>2.5000000000000001E-2</c:v>
                </c:pt>
                <c:pt idx="93" formatCode="0.00">
                  <c:v>0.04</c:v>
                </c:pt>
                <c:pt idx="94" formatCode="0.00">
                  <c:v>2.75E-2</c:v>
                </c:pt>
                <c:pt idx="95" formatCode="0.00">
                  <c:v>3.2500000000000001E-2</c:v>
                </c:pt>
                <c:pt idx="96" formatCode="0.00">
                  <c:v>1.7999999999999999E-2</c:v>
                </c:pt>
                <c:pt idx="97" formatCode="0.00">
                  <c:v>1.5000000000000001E-2</c:v>
                </c:pt>
                <c:pt idx="98" formatCode="0.00">
                  <c:v>2.2499999999999999E-2</c:v>
                </c:pt>
                <c:pt idx="99" formatCode="0.00">
                  <c:v>1.6E-2</c:v>
                </c:pt>
                <c:pt idx="100" formatCode="0.00">
                  <c:v>2.4999999999999998E-2</c:v>
                </c:pt>
                <c:pt idx="101" formatCode="0.00">
                  <c:v>4.0000000000000008E-2</c:v>
                </c:pt>
                <c:pt idx="102" formatCode="0.00">
                  <c:v>0.03</c:v>
                </c:pt>
                <c:pt idx="103" formatCode="0.00">
                  <c:v>3.2500000000000001E-2</c:v>
                </c:pt>
                <c:pt idx="104" formatCode="0.00">
                  <c:v>5.2000000000000005E-2</c:v>
                </c:pt>
                <c:pt idx="105" formatCode="0.00">
                  <c:v>4.5000000000000005E-2</c:v>
                </c:pt>
                <c:pt idx="106" formatCode="0.00">
                  <c:v>3.5000000000000003E-2</c:v>
                </c:pt>
                <c:pt idx="107" formatCode="0.00">
                  <c:v>3.0000000000000002E-2</c:v>
                </c:pt>
                <c:pt idx="108" formatCode="0.00">
                  <c:v>1.9999999999999997E-2</c:v>
                </c:pt>
                <c:pt idx="109" formatCode="0.00">
                  <c:v>0.02</c:v>
                </c:pt>
                <c:pt idx="110" formatCode="0.00">
                  <c:v>2.4E-2</c:v>
                </c:pt>
                <c:pt idx="111" formatCode="0.00">
                  <c:v>0.03</c:v>
                </c:pt>
                <c:pt idx="112" formatCode="0.00">
                  <c:v>0.03</c:v>
                </c:pt>
                <c:pt idx="113" formatCode="0.00">
                  <c:v>5.6000000000000008E-2</c:v>
                </c:pt>
                <c:pt idx="114" formatCode="0.00">
                  <c:v>6.7500000000000004E-2</c:v>
                </c:pt>
                <c:pt idx="115" formatCode="0.00">
                  <c:v>6.25E-2</c:v>
                </c:pt>
                <c:pt idx="116" formatCode="0.00">
                  <c:v>4.8000000000000001E-2</c:v>
                </c:pt>
                <c:pt idx="117" formatCode="0.00">
                  <c:v>5.7499999999999996E-2</c:v>
                </c:pt>
                <c:pt idx="118" formatCode="0.00">
                  <c:v>2.75E-2</c:v>
                </c:pt>
                <c:pt idx="119" formatCode="0.00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3B-45C7-A94B-F7D9F0E6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6112"/>
        <c:axId val="1"/>
      </c:lineChart>
      <c:catAx>
        <c:axId val="7624461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2.136559552159702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611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29660887603223"/>
          <c:y val="0.17638001184773458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4927452583126"/>
          <c:y val="2.61703493695756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18928879385139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令和7年各保健所毎集計!$C$243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令和7年各保健所毎集計!$N$243:$BM$243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0.14000000000000001</c:v>
                </c:pt>
                <c:pt idx="6">
                  <c:v>0</c:v>
                </c:pt>
                <c:pt idx="7">
                  <c:v>0.28999999999999998</c:v>
                </c:pt>
                <c:pt idx="8">
                  <c:v>0.14000000000000001</c:v>
                </c:pt>
                <c:pt idx="9">
                  <c:v>0</c:v>
                </c:pt>
                <c:pt idx="10">
                  <c:v>0.14000000000000001</c:v>
                </c:pt>
                <c:pt idx="11">
                  <c:v>0.28999999999999998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0.14000000000000001</c:v>
                </c:pt>
                <c:pt idx="20">
                  <c:v>0.14000000000000001</c:v>
                </c:pt>
                <c:pt idx="21">
                  <c:v>0</c:v>
                </c:pt>
                <c:pt idx="22">
                  <c:v>0.14000000000000001</c:v>
                </c:pt>
                <c:pt idx="23">
                  <c:v>0.14000000000000001</c:v>
                </c:pt>
                <c:pt idx="24">
                  <c:v>0.14000000000000001</c:v>
                </c:pt>
                <c:pt idx="25">
                  <c:v>0</c:v>
                </c:pt>
                <c:pt idx="26">
                  <c:v>0.14000000000000001</c:v>
                </c:pt>
                <c:pt idx="27">
                  <c:v>0</c:v>
                </c:pt>
                <c:pt idx="28">
                  <c:v>0.14000000000000001</c:v>
                </c:pt>
                <c:pt idx="29" formatCode="#,##0.00_ ">
                  <c:v>0</c:v>
                </c:pt>
                <c:pt idx="30">
                  <c:v>0.14000000000000001</c:v>
                </c:pt>
                <c:pt idx="31">
                  <c:v>0.14000000000000001</c:v>
                </c:pt>
                <c:pt idx="32">
                  <c:v>0.14000000000000001</c:v>
                </c:pt>
                <c:pt idx="33">
                  <c:v>0</c:v>
                </c:pt>
                <c:pt idx="34">
                  <c:v>0.14000000000000001</c:v>
                </c:pt>
                <c:pt idx="35">
                  <c:v>0.14000000000000001</c:v>
                </c:pt>
                <c:pt idx="36">
                  <c:v>0</c:v>
                </c:pt>
                <c:pt idx="37">
                  <c:v>0.14000000000000001</c:v>
                </c:pt>
                <c:pt idx="38">
                  <c:v>0.28999999999999998</c:v>
                </c:pt>
                <c:pt idx="39">
                  <c:v>0</c:v>
                </c:pt>
                <c:pt idx="40">
                  <c:v>0.14000000000000001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0.14000000000000001</c:v>
                </c:pt>
                <c:pt idx="45">
                  <c:v>0</c:v>
                </c:pt>
                <c:pt idx="46">
                  <c:v>0.14000000000000001</c:v>
                </c:pt>
                <c:pt idx="47">
                  <c:v>0</c:v>
                </c:pt>
                <c:pt idx="48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ED-4B99-9229-5410D8593226}"/>
            </c:ext>
          </c:extLst>
        </c:ser>
        <c:ser>
          <c:idx val="1"/>
          <c:order val="1"/>
          <c:tx>
            <c:strRef>
              <c:f>令和7年各保健所毎集計!$C$244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令和7年各保健所毎集計!$N$244:$BM$244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0.03</c:v>
                </c:pt>
                <c:pt idx="2">
                  <c:v>0.02</c:v>
                </c:pt>
                <c:pt idx="3">
                  <c:v>0.03</c:v>
                </c:pt>
                <c:pt idx="4">
                  <c:v>0.01</c:v>
                </c:pt>
                <c:pt idx="5">
                  <c:v>0.02</c:v>
                </c:pt>
                <c:pt idx="6">
                  <c:v>0.01</c:v>
                </c:pt>
                <c:pt idx="7">
                  <c:v>0.03</c:v>
                </c:pt>
                <c:pt idx="8">
                  <c:v>0.02</c:v>
                </c:pt>
                <c:pt idx="9">
                  <c:v>0.02</c:v>
                </c:pt>
                <c:pt idx="10">
                  <c:v>0.03</c:v>
                </c:pt>
                <c:pt idx="11">
                  <c:v>0.03</c:v>
                </c:pt>
                <c:pt idx="12">
                  <c:v>0.03</c:v>
                </c:pt>
                <c:pt idx="13">
                  <c:v>0.01</c:v>
                </c:pt>
                <c:pt idx="14">
                  <c:v>0.02</c:v>
                </c:pt>
                <c:pt idx="15">
                  <c:v>0.02</c:v>
                </c:pt>
                <c:pt idx="16">
                  <c:v>0.04</c:v>
                </c:pt>
                <c:pt idx="17">
                  <c:v>0.04</c:v>
                </c:pt>
                <c:pt idx="18">
                  <c:v>0.02</c:v>
                </c:pt>
                <c:pt idx="19">
                  <c:v>0.03</c:v>
                </c:pt>
                <c:pt idx="20">
                  <c:v>0.03</c:v>
                </c:pt>
                <c:pt idx="21">
                  <c:v>0.04</c:v>
                </c:pt>
                <c:pt idx="22">
                  <c:v>0.05</c:v>
                </c:pt>
                <c:pt idx="23">
                  <c:v>7.0000000000000007E-2</c:v>
                </c:pt>
                <c:pt idx="24">
                  <c:v>0.04</c:v>
                </c:pt>
                <c:pt idx="25">
                  <c:v>0.05</c:v>
                </c:pt>
                <c:pt idx="26">
                  <c:v>7.0000000000000007E-2</c:v>
                </c:pt>
                <c:pt idx="27">
                  <c:v>0.06</c:v>
                </c:pt>
                <c:pt idx="28">
                  <c:v>0.05</c:v>
                </c:pt>
                <c:pt idx="29" formatCode="#,##0.00_ ">
                  <c:v>7.0000000000000007E-2</c:v>
                </c:pt>
                <c:pt idx="30">
                  <c:v>0.09</c:v>
                </c:pt>
                <c:pt idx="31">
                  <c:v>0.05</c:v>
                </c:pt>
                <c:pt idx="32">
                  <c:v>0.06</c:v>
                </c:pt>
                <c:pt idx="33">
                  <c:v>7.0000000000000007E-2</c:v>
                </c:pt>
                <c:pt idx="34">
                  <c:v>7.0000000000000007E-2</c:v>
                </c:pt>
                <c:pt idx="35">
                  <c:v>0.06</c:v>
                </c:pt>
                <c:pt idx="36">
                  <c:v>0.03</c:v>
                </c:pt>
                <c:pt idx="37">
                  <c:v>0.05</c:v>
                </c:pt>
                <c:pt idx="38">
                  <c:v>0.05</c:v>
                </c:pt>
                <c:pt idx="39">
                  <c:v>0.05</c:v>
                </c:pt>
                <c:pt idx="40">
                  <c:v>0.06</c:v>
                </c:pt>
                <c:pt idx="41" formatCode="#,##0.00_ ">
                  <c:v>0.05</c:v>
                </c:pt>
                <c:pt idx="42">
                  <c:v>0.06</c:v>
                </c:pt>
                <c:pt idx="43">
                  <c:v>0.06</c:v>
                </c:pt>
                <c:pt idx="44">
                  <c:v>0.03</c:v>
                </c:pt>
                <c:pt idx="45">
                  <c:v>0.03</c:v>
                </c:pt>
                <c:pt idx="46">
                  <c:v>0.02</c:v>
                </c:pt>
                <c:pt idx="47">
                  <c:v>0.03</c:v>
                </c:pt>
                <c:pt idx="48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ED-4B99-9229-5410D8593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8080"/>
        <c:axId val="1"/>
      </c:lineChart>
      <c:catAx>
        <c:axId val="762448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63793517695394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21742629922394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80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300922992048609"/>
          <c:y val="0.19046308086996683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9352696306168894"/>
          <c:y val="2.79808474419930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7496918316520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令和7年各保健所毎集計!$C$237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令和7年各保健所毎集計!$N$237:$BM$237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C4-4323-B405-63C67CBD4492}"/>
            </c:ext>
          </c:extLst>
        </c:ser>
        <c:ser>
          <c:idx val="1"/>
          <c:order val="1"/>
          <c:tx>
            <c:strRef>
              <c:f>令和7年各保健所毎集計!$C$238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令和7年各保健所毎集計!$N$238:$BM$238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0</c:v>
                </c:pt>
                <c:pt idx="7">
                  <c:v>0.5</c:v>
                </c:pt>
                <c:pt idx="8">
                  <c:v>0.5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0.5</c:v>
                </c:pt>
                <c:pt idx="24">
                  <c:v>0.5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0.5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0.5</c:v>
                </c:pt>
                <c:pt idx="36">
                  <c:v>0</c:v>
                </c:pt>
                <c:pt idx="37">
                  <c:v>0</c:v>
                </c:pt>
                <c:pt idx="38">
                  <c:v>0.5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C4-4323-B405-63C67CBD4492}"/>
            </c:ext>
          </c:extLst>
        </c:ser>
        <c:ser>
          <c:idx val="2"/>
          <c:order val="2"/>
          <c:tx>
            <c:strRef>
              <c:f>令和7年各保健所毎集計!$C$239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令和7年各保健所毎集計!$N$239:$BM$239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 formatCode="#,##0.00_ 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C4-4323-B405-63C67CBD4492}"/>
            </c:ext>
          </c:extLst>
        </c:ser>
        <c:ser>
          <c:idx val="3"/>
          <c:order val="3"/>
          <c:tx>
            <c:strRef>
              <c:f>令和7年各保健所毎集計!$C$240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令和7年各保健所毎集計!$N$240:$BM$240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C4-4323-B405-63C67CBD4492}"/>
            </c:ext>
          </c:extLst>
        </c:ser>
        <c:ser>
          <c:idx val="4"/>
          <c:order val="4"/>
          <c:tx>
            <c:strRef>
              <c:f>令和7年各保健所毎集計!$C$241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令和7年各保健所毎集計!$N$241:$BM$241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C4-4323-B405-63C67CBD4492}"/>
            </c:ext>
          </c:extLst>
        </c:ser>
        <c:ser>
          <c:idx val="5"/>
          <c:order val="5"/>
          <c:tx>
            <c:strRef>
              <c:f>令和7年各保健所毎集計!$C$242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令和7年各保健所毎集計!$N$242:$BM$242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C4-4323-B405-63C67CBD4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52672"/>
        <c:axId val="1"/>
      </c:lineChart>
      <c:catAx>
        <c:axId val="7624526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33264571960453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0376756327288451E-2"/>
              <c:y val="2.673375093289057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526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42151297736613247"/>
          <c:y val="0.17152359016813712"/>
          <c:w val="0.52623823669411574"/>
          <c:h val="0.1448629492683793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1.92835761119299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18058389940646"/>
          <c:w val="0.8513687074079509"/>
          <c:h val="0.745170457285969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無髄!$B$61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8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AD3-44DD-8AAF-01175DC8245B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無髄!$D$5:$S$5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無髄!$D$61:$S$61</c:f>
              <c:numCache>
                <c:formatCode>General</c:formatCode>
                <c:ptCount val="16"/>
                <c:pt idx="0">
                  <c:v>19.230769230769234</c:v>
                </c:pt>
                <c:pt idx="1">
                  <c:v>0</c:v>
                </c:pt>
                <c:pt idx="2">
                  <c:v>3.8461538461538463</c:v>
                </c:pt>
                <c:pt idx="3">
                  <c:v>0</c:v>
                </c:pt>
                <c:pt idx="4">
                  <c:v>7.6923076923076925</c:v>
                </c:pt>
                <c:pt idx="5">
                  <c:v>3.8461538461538463</c:v>
                </c:pt>
                <c:pt idx="6">
                  <c:v>7.6923076923076925</c:v>
                </c:pt>
                <c:pt idx="7">
                  <c:v>0</c:v>
                </c:pt>
                <c:pt idx="8">
                  <c:v>0</c:v>
                </c:pt>
                <c:pt idx="9">
                  <c:v>3.8461538461538463</c:v>
                </c:pt>
                <c:pt idx="10">
                  <c:v>7.6923076923076925</c:v>
                </c:pt>
                <c:pt idx="11">
                  <c:v>3.8461538461538463</c:v>
                </c:pt>
                <c:pt idx="12">
                  <c:v>0</c:v>
                </c:pt>
                <c:pt idx="13">
                  <c:v>0</c:v>
                </c:pt>
                <c:pt idx="14">
                  <c:v>3.8461538461538463</c:v>
                </c:pt>
                <c:pt idx="15">
                  <c:v>38.461538461538467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D3-44DD-8AAF-01175DC82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43816"/>
        <c:axId val="1"/>
      </c:barChart>
      <c:catAx>
        <c:axId val="7624438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47946386129908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381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0587757175514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41683176699686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年次別!$AS$2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年次別!$AS$147:$AS$266</c:f>
              <c:numCache>
                <c:formatCode>General</c:formatCode>
                <c:ptCount val="120"/>
                <c:pt idx="0">
                  <c:v>1.3571428571428572</c:v>
                </c:pt>
                <c:pt idx="1">
                  <c:v>0.77142857142857146</c:v>
                </c:pt>
                <c:pt idx="2">
                  <c:v>1.3928571428571428</c:v>
                </c:pt>
                <c:pt idx="3">
                  <c:v>1.1071428571428572</c:v>
                </c:pt>
                <c:pt idx="4">
                  <c:v>1.2571428571428571</c:v>
                </c:pt>
                <c:pt idx="5">
                  <c:v>2.4999999999999996</c:v>
                </c:pt>
                <c:pt idx="6">
                  <c:v>2.1428571428571428</c:v>
                </c:pt>
                <c:pt idx="7">
                  <c:v>1.4571428571428573</c:v>
                </c:pt>
                <c:pt idx="8">
                  <c:v>1.0714285714282143</c:v>
                </c:pt>
                <c:pt idx="9">
                  <c:v>0.8</c:v>
                </c:pt>
                <c:pt idx="10">
                  <c:v>1.7857142857142858</c:v>
                </c:pt>
                <c:pt idx="11">
                  <c:v>0.64285714285714279</c:v>
                </c:pt>
                <c:pt idx="12">
                  <c:v>0.65714285714285714</c:v>
                </c:pt>
                <c:pt idx="13">
                  <c:v>0.6428571428571429</c:v>
                </c:pt>
                <c:pt idx="14">
                  <c:v>0.50000000000000011</c:v>
                </c:pt>
                <c:pt idx="15">
                  <c:v>0.7142857142857143</c:v>
                </c:pt>
                <c:pt idx="16">
                  <c:v>0.45714285714285713</c:v>
                </c:pt>
                <c:pt idx="17">
                  <c:v>0.5</c:v>
                </c:pt>
                <c:pt idx="18">
                  <c:v>0.4</c:v>
                </c:pt>
                <c:pt idx="19">
                  <c:v>0.24999999999999997</c:v>
                </c:pt>
                <c:pt idx="20">
                  <c:v>0.2857142857142857</c:v>
                </c:pt>
                <c:pt idx="21">
                  <c:v>0.31428571428571422</c:v>
                </c:pt>
                <c:pt idx="22">
                  <c:v>0.14285714285714285</c:v>
                </c:pt>
                <c:pt idx="23">
                  <c:v>0.17857142857142855</c:v>
                </c:pt>
                <c:pt idx="24" formatCode="0.00">
                  <c:v>5.6571428571428571E-2</c:v>
                </c:pt>
                <c:pt idx="25" formatCode="0.00">
                  <c:v>0.14285714285714285</c:v>
                </c:pt>
                <c:pt idx="26" formatCode="0.00">
                  <c:v>7.1428571428571425E-2</c:v>
                </c:pt>
                <c:pt idx="27" formatCode="0.00">
                  <c:v>0.11428571428571428</c:v>
                </c:pt>
                <c:pt idx="28" formatCode="0.00">
                  <c:v>0.14285714285714285</c:v>
                </c:pt>
                <c:pt idx="29" formatCode="0.00">
                  <c:v>0.17857142857142855</c:v>
                </c:pt>
                <c:pt idx="30" formatCode="0.00">
                  <c:v>0.11428571428571428</c:v>
                </c:pt>
                <c:pt idx="31" formatCode="0.00">
                  <c:v>0.10714285714285714</c:v>
                </c:pt>
                <c:pt idx="32" formatCode="0.00">
                  <c:v>0.25</c:v>
                </c:pt>
                <c:pt idx="33" formatCode="0.00">
                  <c:v>0.11428571428571428</c:v>
                </c:pt>
                <c:pt idx="34" formatCode="0.00">
                  <c:v>3.5714285714285712E-2</c:v>
                </c:pt>
                <c:pt idx="35" formatCode="0.00">
                  <c:v>0.14285714285714285</c:v>
                </c:pt>
                <c:pt idx="36" formatCode="0.00">
                  <c:v>0.19999999999999998</c:v>
                </c:pt>
                <c:pt idx="37" formatCode="0.00">
                  <c:v>7.1428571428571425E-2</c:v>
                </c:pt>
                <c:pt idx="38" formatCode="0.00">
                  <c:v>0.37142857142857144</c:v>
                </c:pt>
                <c:pt idx="39" formatCode="0.00">
                  <c:v>0.17857142857142855</c:v>
                </c:pt>
                <c:pt idx="40" formatCode="0.00">
                  <c:v>0.10714285714285714</c:v>
                </c:pt>
                <c:pt idx="41" formatCode="0.00">
                  <c:v>0.22857142857142856</c:v>
                </c:pt>
                <c:pt idx="42" formatCode="0.00">
                  <c:v>0.21428571428571425</c:v>
                </c:pt>
                <c:pt idx="43" formatCode="0.00">
                  <c:v>0.2</c:v>
                </c:pt>
                <c:pt idx="44" formatCode="0.00">
                  <c:v>0.5714285714285714</c:v>
                </c:pt>
                <c:pt idx="45" formatCode="0.00">
                  <c:v>0.2857142857142857</c:v>
                </c:pt>
                <c:pt idx="46" formatCode="0.00">
                  <c:v>0.4</c:v>
                </c:pt>
                <c:pt idx="47" formatCode="0.00">
                  <c:v>0.2857142857142857</c:v>
                </c:pt>
                <c:pt idx="48" formatCode="0.00">
                  <c:v>0.59800000000000009</c:v>
                </c:pt>
                <c:pt idx="49" formatCode="0.00">
                  <c:v>0.28500000000000003</c:v>
                </c:pt>
                <c:pt idx="50" formatCode="0.00">
                  <c:v>0.23000000000000004</c:v>
                </c:pt>
                <c:pt idx="51" formatCode="0.00">
                  <c:v>0.10500000000000001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3.5000000000000003E-2</c:v>
                </c:pt>
                <c:pt idx="55" formatCode="0.00">
                  <c:v>2.8000000000000004E-2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2.8000000000000004E-2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3.5000000000000003E-2</c:v>
                </c:pt>
                <c:pt idx="64" formatCode="0.00">
                  <c:v>0</c:v>
                </c:pt>
                <c:pt idx="65" formatCode="0.00">
                  <c:v>7.0000000000000007E-2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3.5000000000000003E-2</c:v>
                </c:pt>
                <c:pt idx="69" formatCode="0.00">
                  <c:v>0</c:v>
                </c:pt>
                <c:pt idx="70" formatCode="0.00">
                  <c:v>2.8000000000000004E-2</c:v>
                </c:pt>
                <c:pt idx="71" formatCode="0.00">
                  <c:v>0</c:v>
                </c:pt>
                <c:pt idx="72" formatCode="0.00">
                  <c:v>2.8000000000000004E-2</c:v>
                </c:pt>
                <c:pt idx="73" formatCode="0.00">
                  <c:v>0</c:v>
                </c:pt>
                <c:pt idx="74" formatCode="0.00">
                  <c:v>3.5000000000000003E-2</c:v>
                </c:pt>
                <c:pt idx="75" formatCode="0.00">
                  <c:v>0</c:v>
                </c:pt>
                <c:pt idx="76" formatCode="0.00">
                  <c:v>2.8000000000000004E-2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3.5000000000000003E-2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3.5000000000000003E-2</c:v>
                </c:pt>
                <c:pt idx="87" formatCode="0.00">
                  <c:v>0</c:v>
                </c:pt>
                <c:pt idx="88" formatCode="0.00">
                  <c:v>2.8000000000000004E-2</c:v>
                </c:pt>
                <c:pt idx="89" formatCode="0.00">
                  <c:v>0</c:v>
                </c:pt>
                <c:pt idx="90" formatCode="0.00">
                  <c:v>2.8000000000000004E-2</c:v>
                </c:pt>
                <c:pt idx="91" formatCode="0.00">
                  <c:v>0</c:v>
                </c:pt>
                <c:pt idx="92" formatCode="0.00">
                  <c:v>0.1075</c:v>
                </c:pt>
                <c:pt idx="93" formatCode="0.00">
                  <c:v>0.14399999999999999</c:v>
                </c:pt>
                <c:pt idx="94" formatCode="0.00">
                  <c:v>0.21500000000000002</c:v>
                </c:pt>
                <c:pt idx="95" formatCode="0.00">
                  <c:v>0.28499999999999998</c:v>
                </c:pt>
                <c:pt idx="96" formatCode="0.00">
                  <c:v>0.43</c:v>
                </c:pt>
                <c:pt idx="97" formatCode="0.00">
                  <c:v>0.53749999999999998</c:v>
                </c:pt>
                <c:pt idx="98" formatCode="0.00">
                  <c:v>0.71249999999999991</c:v>
                </c:pt>
                <c:pt idx="99" formatCode="0.00">
                  <c:v>1.6579999999999999</c:v>
                </c:pt>
                <c:pt idx="100" formatCode="0.00">
                  <c:v>1.8199999999999998</c:v>
                </c:pt>
                <c:pt idx="101" formatCode="0.00">
                  <c:v>2.3574999999999999</c:v>
                </c:pt>
                <c:pt idx="102" formatCode="0.00">
                  <c:v>1.9140000000000001</c:v>
                </c:pt>
                <c:pt idx="103" formatCode="0.00">
                  <c:v>1.2850000000000001</c:v>
                </c:pt>
                <c:pt idx="104" formatCode="0.00">
                  <c:v>0.88600000000000012</c:v>
                </c:pt>
                <c:pt idx="105" formatCode="0.00">
                  <c:v>0.86</c:v>
                </c:pt>
                <c:pt idx="106" formatCode="0.00">
                  <c:v>0.53500000000000003</c:v>
                </c:pt>
                <c:pt idx="107" formatCode="0.00">
                  <c:v>0.32250000000000001</c:v>
                </c:pt>
                <c:pt idx="108" formatCode="0.00">
                  <c:v>0.26</c:v>
                </c:pt>
                <c:pt idx="109" formatCode="0.00">
                  <c:v>0.1075</c:v>
                </c:pt>
                <c:pt idx="110" formatCode="0.00">
                  <c:v>0.11400000000000002</c:v>
                </c:pt>
                <c:pt idx="111" formatCode="0.00">
                  <c:v>0.10500000000000001</c:v>
                </c:pt>
                <c:pt idx="112" formatCode="0.00">
                  <c:v>7.0000000000000007E-2</c:v>
                </c:pt>
                <c:pt idx="113" formatCode="0.00">
                  <c:v>2.8000000000000004E-2</c:v>
                </c:pt>
                <c:pt idx="114" formatCode="0.00">
                  <c:v>3.5000000000000003E-2</c:v>
                </c:pt>
                <c:pt idx="115" formatCode="0.00">
                  <c:v>0</c:v>
                </c:pt>
                <c:pt idx="116" formatCode="0.00">
                  <c:v>2.8000000000000004E-2</c:v>
                </c:pt>
                <c:pt idx="117" formatCode="0.00">
                  <c:v>0</c:v>
                </c:pt>
                <c:pt idx="118" formatCode="0.00">
                  <c:v>0.1075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5C-4615-BEF0-57DC16C3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4873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年次別!$AT$2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年次別!$AT$147:$AT$266</c:f>
              <c:numCache>
                <c:formatCode>General</c:formatCode>
                <c:ptCount val="120"/>
                <c:pt idx="0">
                  <c:v>0.83250000000000013</c:v>
                </c:pt>
                <c:pt idx="1">
                  <c:v>0.40200000000000002</c:v>
                </c:pt>
                <c:pt idx="2">
                  <c:v>0.52</c:v>
                </c:pt>
                <c:pt idx="3">
                  <c:v>0.39999999999999997</c:v>
                </c:pt>
                <c:pt idx="4">
                  <c:v>0.43</c:v>
                </c:pt>
                <c:pt idx="5">
                  <c:v>0.85250000000000004</c:v>
                </c:pt>
                <c:pt idx="6">
                  <c:v>0.92</c:v>
                </c:pt>
                <c:pt idx="7">
                  <c:v>0.89399999999999991</c:v>
                </c:pt>
                <c:pt idx="8">
                  <c:v>1.095</c:v>
                </c:pt>
                <c:pt idx="9">
                  <c:v>1.0999999999999999</c:v>
                </c:pt>
                <c:pt idx="10">
                  <c:v>1.5074999999999998</c:v>
                </c:pt>
                <c:pt idx="11">
                  <c:v>0.6725000000000001</c:v>
                </c:pt>
                <c:pt idx="12">
                  <c:v>0.61</c:v>
                </c:pt>
                <c:pt idx="13">
                  <c:v>0.38750000000000001</c:v>
                </c:pt>
                <c:pt idx="14">
                  <c:v>0.29499999999999998</c:v>
                </c:pt>
                <c:pt idx="15">
                  <c:v>0.22</c:v>
                </c:pt>
                <c:pt idx="16">
                  <c:v>0.24399999999999999</c:v>
                </c:pt>
                <c:pt idx="17">
                  <c:v>0.22</c:v>
                </c:pt>
                <c:pt idx="18">
                  <c:v>0.26</c:v>
                </c:pt>
                <c:pt idx="19">
                  <c:v>0.28250000000000003</c:v>
                </c:pt>
                <c:pt idx="20">
                  <c:v>0.32000000000000006</c:v>
                </c:pt>
                <c:pt idx="21">
                  <c:v>0.35799999999999998</c:v>
                </c:pt>
                <c:pt idx="22">
                  <c:v>0.45499999999999996</c:v>
                </c:pt>
                <c:pt idx="23">
                  <c:v>0.37</c:v>
                </c:pt>
                <c:pt idx="24" formatCode="0.00">
                  <c:v>0.20799999999999996</c:v>
                </c:pt>
                <c:pt idx="25" formatCode="0.00">
                  <c:v>0.14000000000000001</c:v>
                </c:pt>
                <c:pt idx="26" formatCode="0.00">
                  <c:v>0.15</c:v>
                </c:pt>
                <c:pt idx="27" formatCode="0.00">
                  <c:v>9.6000000000000002E-2</c:v>
                </c:pt>
                <c:pt idx="28" formatCode="0.00">
                  <c:v>0.15000000000000002</c:v>
                </c:pt>
                <c:pt idx="29" formatCode="0.00">
                  <c:v>0.16750000000000001</c:v>
                </c:pt>
                <c:pt idx="30" formatCode="0.00">
                  <c:v>0.20400000000000001</c:v>
                </c:pt>
                <c:pt idx="31" formatCode="0.00">
                  <c:v>0.23499999999999999</c:v>
                </c:pt>
                <c:pt idx="32" formatCode="0.00">
                  <c:v>0.24</c:v>
                </c:pt>
                <c:pt idx="33" formatCode="0.00">
                  <c:v>0.32199999999999995</c:v>
                </c:pt>
                <c:pt idx="34" formatCode="0.00">
                  <c:v>0.36749999999999999</c:v>
                </c:pt>
                <c:pt idx="35" formatCode="0.00">
                  <c:v>0.33999999999999997</c:v>
                </c:pt>
                <c:pt idx="36" formatCode="0.00">
                  <c:v>0.23199999999999998</c:v>
                </c:pt>
                <c:pt idx="37" formatCode="0.00">
                  <c:v>0.16250000000000001</c:v>
                </c:pt>
                <c:pt idx="38" formatCode="0.00">
                  <c:v>0.12</c:v>
                </c:pt>
                <c:pt idx="39" formatCode="0.00">
                  <c:v>0.125</c:v>
                </c:pt>
                <c:pt idx="40" formatCode="0.00">
                  <c:v>0.12</c:v>
                </c:pt>
                <c:pt idx="41" formatCode="0.00">
                  <c:v>0.15400000000000003</c:v>
                </c:pt>
                <c:pt idx="42" formatCode="0.00">
                  <c:v>0.16500000000000001</c:v>
                </c:pt>
                <c:pt idx="43" formatCode="0.00">
                  <c:v>0.22599999999999998</c:v>
                </c:pt>
                <c:pt idx="44" formatCode="0.00">
                  <c:v>0.3175</c:v>
                </c:pt>
                <c:pt idx="45" formatCode="0.00">
                  <c:v>0.38749999999999996</c:v>
                </c:pt>
                <c:pt idx="46" formatCode="0.00">
                  <c:v>0.46199999999999991</c:v>
                </c:pt>
                <c:pt idx="47" formatCode="0.00">
                  <c:v>0.42333333333333334</c:v>
                </c:pt>
                <c:pt idx="48" formatCode="0.00">
                  <c:v>0.31</c:v>
                </c:pt>
                <c:pt idx="49" formatCode="0.00">
                  <c:v>0.32999999999999996</c:v>
                </c:pt>
                <c:pt idx="50" formatCode="0.00">
                  <c:v>0.28999999999999998</c:v>
                </c:pt>
                <c:pt idx="51" formatCode="0.00">
                  <c:v>0.1875</c:v>
                </c:pt>
                <c:pt idx="52" formatCode="0.00">
                  <c:v>7.7499999999999999E-2</c:v>
                </c:pt>
                <c:pt idx="53" formatCode="0.00">
                  <c:v>6.3999999999999987E-2</c:v>
                </c:pt>
                <c:pt idx="54" formatCode="0.00">
                  <c:v>0.06</c:v>
                </c:pt>
                <c:pt idx="55" formatCode="0.00">
                  <c:v>6.8000000000000005E-2</c:v>
                </c:pt>
                <c:pt idx="56" formatCode="0.00">
                  <c:v>5.2499999999999998E-2</c:v>
                </c:pt>
                <c:pt idx="57" formatCode="0.00">
                  <c:v>6.7500000000000004E-2</c:v>
                </c:pt>
                <c:pt idx="58" formatCode="0.00">
                  <c:v>5.4000000000000006E-2</c:v>
                </c:pt>
                <c:pt idx="59" formatCode="0.00">
                  <c:v>0.04</c:v>
                </c:pt>
                <c:pt idx="60" formatCode="0.00">
                  <c:v>4.5000000000000005E-2</c:v>
                </c:pt>
                <c:pt idx="61" formatCode="0.00">
                  <c:v>0.03</c:v>
                </c:pt>
                <c:pt idx="62" formatCode="0.00">
                  <c:v>3.3999999999999996E-2</c:v>
                </c:pt>
                <c:pt idx="63" formatCode="0.00">
                  <c:v>2.2499999999999999E-2</c:v>
                </c:pt>
                <c:pt idx="64" formatCode="0.00">
                  <c:v>3.2000000000000001E-2</c:v>
                </c:pt>
                <c:pt idx="65" formatCode="0.00">
                  <c:v>3.2500000000000001E-2</c:v>
                </c:pt>
                <c:pt idx="66" formatCode="0.00">
                  <c:v>0.02</c:v>
                </c:pt>
                <c:pt idx="67" formatCode="0.00">
                  <c:v>3.4000000000000002E-2</c:v>
                </c:pt>
                <c:pt idx="68" formatCode="0.00">
                  <c:v>1.7500000000000002E-2</c:v>
                </c:pt>
                <c:pt idx="69" formatCode="0.00">
                  <c:v>1.4999999999999999E-2</c:v>
                </c:pt>
                <c:pt idx="70" formatCode="0.00">
                  <c:v>1.6E-2</c:v>
                </c:pt>
                <c:pt idx="71" formatCode="0.00">
                  <c:v>0.01</c:v>
                </c:pt>
                <c:pt idx="72" formatCode="0.00">
                  <c:v>0.01</c:v>
                </c:pt>
                <c:pt idx="73" formatCode="0.00">
                  <c:v>0.01</c:v>
                </c:pt>
                <c:pt idx="74" formatCode="0.00">
                  <c:v>1.2500000000000001E-2</c:v>
                </c:pt>
                <c:pt idx="75" formatCode="0.00">
                  <c:v>1.2500000000000001E-2</c:v>
                </c:pt>
                <c:pt idx="76" formatCode="0.00">
                  <c:v>1.8000000000000002E-2</c:v>
                </c:pt>
                <c:pt idx="77" formatCode="0.00">
                  <c:v>1.7500000000000002E-2</c:v>
                </c:pt>
                <c:pt idx="78" formatCode="0.00">
                  <c:v>1.2500000000000001E-2</c:v>
                </c:pt>
                <c:pt idx="79" formatCode="0.00">
                  <c:v>1.6E-2</c:v>
                </c:pt>
                <c:pt idx="80" formatCode="0.00">
                  <c:v>1.2500000000000001E-2</c:v>
                </c:pt>
                <c:pt idx="81" formatCode="0.00">
                  <c:v>2.1999999999999999E-2</c:v>
                </c:pt>
                <c:pt idx="82" formatCode="0.00">
                  <c:v>2.2499999999999999E-2</c:v>
                </c:pt>
                <c:pt idx="83" formatCode="0.00">
                  <c:v>2.5000000000000001E-2</c:v>
                </c:pt>
                <c:pt idx="84" formatCode="0.00">
                  <c:v>0.02</c:v>
                </c:pt>
                <c:pt idx="85" formatCode="0.00">
                  <c:v>1.2500000000000001E-2</c:v>
                </c:pt>
                <c:pt idx="86" formatCode="0.00">
                  <c:v>2.5000000000000001E-2</c:v>
                </c:pt>
                <c:pt idx="87" formatCode="0.00">
                  <c:v>2.75E-2</c:v>
                </c:pt>
                <c:pt idx="88" formatCode="0.00">
                  <c:v>6.2000000000000013E-2</c:v>
                </c:pt>
                <c:pt idx="89" formatCode="0.00">
                  <c:v>5.4999999999999993E-2</c:v>
                </c:pt>
                <c:pt idx="90" formatCode="0.00">
                  <c:v>3.2000000000000001E-2</c:v>
                </c:pt>
                <c:pt idx="91" formatCode="0.00">
                  <c:v>2.75E-2</c:v>
                </c:pt>
                <c:pt idx="92" formatCode="0.00">
                  <c:v>3.2500000000000001E-2</c:v>
                </c:pt>
                <c:pt idx="93" formatCode="0.00">
                  <c:v>0.06</c:v>
                </c:pt>
                <c:pt idx="94" formatCode="0.00">
                  <c:v>6.5000000000000002E-2</c:v>
                </c:pt>
                <c:pt idx="95" formatCode="0.00">
                  <c:v>9.2500000000000013E-2</c:v>
                </c:pt>
                <c:pt idx="96" formatCode="0.00">
                  <c:v>7.0000000000000007E-2</c:v>
                </c:pt>
                <c:pt idx="97" formatCode="0.00">
                  <c:v>7.2500000000000009E-2</c:v>
                </c:pt>
                <c:pt idx="98" formatCode="0.00">
                  <c:v>9.7500000000000003E-2</c:v>
                </c:pt>
                <c:pt idx="99" formatCode="0.00">
                  <c:v>0.126</c:v>
                </c:pt>
                <c:pt idx="100" formatCode="0.00">
                  <c:v>0.2175</c:v>
                </c:pt>
                <c:pt idx="101" formatCode="0.00">
                  <c:v>0.34</c:v>
                </c:pt>
                <c:pt idx="102" formatCode="0.00">
                  <c:v>0.71400000000000008</c:v>
                </c:pt>
                <c:pt idx="103" formatCode="0.00">
                  <c:v>1.1975</c:v>
                </c:pt>
                <c:pt idx="104" formatCode="0.00">
                  <c:v>1.5379999999999998</c:v>
                </c:pt>
                <c:pt idx="105" formatCode="0.00">
                  <c:v>2.2275</c:v>
                </c:pt>
                <c:pt idx="106" formatCode="0.00">
                  <c:v>2.5274999999999999</c:v>
                </c:pt>
                <c:pt idx="107" formatCode="0.00">
                  <c:v>1.7424999999999997</c:v>
                </c:pt>
                <c:pt idx="108" formatCode="0.00">
                  <c:v>0.79600000000000004</c:v>
                </c:pt>
                <c:pt idx="109" formatCode="0.00">
                  <c:v>0.40499999999999992</c:v>
                </c:pt>
                <c:pt idx="110" formatCode="0.00">
                  <c:v>0.26800000000000002</c:v>
                </c:pt>
                <c:pt idx="111" formatCode="0.00">
                  <c:v>0.28500000000000003</c:v>
                </c:pt>
                <c:pt idx="112" formatCode="0.00">
                  <c:v>0.35</c:v>
                </c:pt>
                <c:pt idx="113" formatCode="0.00">
                  <c:v>0.57199999999999995</c:v>
                </c:pt>
                <c:pt idx="114" formatCode="0.00">
                  <c:v>0.92999999999999994</c:v>
                </c:pt>
                <c:pt idx="115" formatCode="0.00">
                  <c:v>1.105</c:v>
                </c:pt>
                <c:pt idx="116" formatCode="0.00">
                  <c:v>1.1640000000000001</c:v>
                </c:pt>
                <c:pt idx="117" formatCode="0.00">
                  <c:v>1.4450000000000001</c:v>
                </c:pt>
                <c:pt idx="118" formatCode="0.00">
                  <c:v>1.34</c:v>
                </c:pt>
                <c:pt idx="119" formatCode="0.00">
                  <c:v>0.29499999999999998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5C-4615-BEF0-57DC16C3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8736"/>
        <c:axId val="1"/>
      </c:lineChart>
      <c:catAx>
        <c:axId val="762448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883125899585133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873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8054762509525019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1.0924973771253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997616053861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令和7年各保健所毎集計!$C$29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令和7年各保健所毎集計!$N$29:$BM$29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0.33</c:v>
                </c:pt>
                <c:pt idx="12">
                  <c:v>1.67</c:v>
                </c:pt>
                <c:pt idx="13">
                  <c:v>0.67</c:v>
                </c:pt>
                <c:pt idx="14">
                  <c:v>1.67</c:v>
                </c:pt>
                <c:pt idx="15">
                  <c:v>1</c:v>
                </c:pt>
                <c:pt idx="16">
                  <c:v>1.67</c:v>
                </c:pt>
                <c:pt idx="17">
                  <c:v>2</c:v>
                </c:pt>
                <c:pt idx="18">
                  <c:v>2.33</c:v>
                </c:pt>
                <c:pt idx="19">
                  <c:v>1.33</c:v>
                </c:pt>
                <c:pt idx="20">
                  <c:v>4</c:v>
                </c:pt>
                <c:pt idx="21">
                  <c:v>3.33</c:v>
                </c:pt>
                <c:pt idx="22">
                  <c:v>5</c:v>
                </c:pt>
                <c:pt idx="23">
                  <c:v>5.67</c:v>
                </c:pt>
                <c:pt idx="24">
                  <c:v>9</c:v>
                </c:pt>
                <c:pt idx="25">
                  <c:v>9.33</c:v>
                </c:pt>
                <c:pt idx="26">
                  <c:v>6.33</c:v>
                </c:pt>
                <c:pt idx="27">
                  <c:v>6.33</c:v>
                </c:pt>
                <c:pt idx="28">
                  <c:v>2.67</c:v>
                </c:pt>
                <c:pt idx="29" formatCode="#,##0.00_ ">
                  <c:v>2</c:v>
                </c:pt>
                <c:pt idx="30">
                  <c:v>2.33</c:v>
                </c:pt>
                <c:pt idx="31">
                  <c:v>4</c:v>
                </c:pt>
                <c:pt idx="32">
                  <c:v>1</c:v>
                </c:pt>
                <c:pt idx="33">
                  <c:v>1</c:v>
                </c:pt>
                <c:pt idx="34">
                  <c:v>1.33</c:v>
                </c:pt>
                <c:pt idx="35">
                  <c:v>0.33</c:v>
                </c:pt>
                <c:pt idx="36">
                  <c:v>0.33</c:v>
                </c:pt>
                <c:pt idx="37">
                  <c:v>1.33</c:v>
                </c:pt>
                <c:pt idx="38">
                  <c:v>0.33</c:v>
                </c:pt>
                <c:pt idx="39">
                  <c:v>0.33</c:v>
                </c:pt>
                <c:pt idx="40">
                  <c:v>0</c:v>
                </c:pt>
                <c:pt idx="41" formatCode="#,##0.00_ ">
                  <c:v>0.67</c:v>
                </c:pt>
                <c:pt idx="42">
                  <c:v>0.33</c:v>
                </c:pt>
                <c:pt idx="43">
                  <c:v>0.33</c:v>
                </c:pt>
                <c:pt idx="44">
                  <c:v>0.33</c:v>
                </c:pt>
                <c:pt idx="45">
                  <c:v>1.33</c:v>
                </c:pt>
                <c:pt idx="46">
                  <c:v>0.67</c:v>
                </c:pt>
                <c:pt idx="47">
                  <c:v>1.33</c:v>
                </c:pt>
                <c:pt idx="48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2E-4BCF-9051-E61B9C262737}"/>
            </c:ext>
          </c:extLst>
        </c:ser>
        <c:ser>
          <c:idx val="1"/>
          <c:order val="1"/>
          <c:tx>
            <c:strRef>
              <c:f>令和7年各保健所毎集計!$C$30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令和7年各保健所毎集計!$N$30:$BM$30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0.1</c:v>
                </c:pt>
                <c:pt idx="3">
                  <c:v>0</c:v>
                </c:pt>
                <c:pt idx="4">
                  <c:v>0.2</c:v>
                </c:pt>
                <c:pt idx="5">
                  <c:v>0.1</c:v>
                </c:pt>
                <c:pt idx="6">
                  <c:v>0.1</c:v>
                </c:pt>
                <c:pt idx="7">
                  <c:v>0.4</c:v>
                </c:pt>
                <c:pt idx="8">
                  <c:v>0.1</c:v>
                </c:pt>
                <c:pt idx="9">
                  <c:v>0.5</c:v>
                </c:pt>
                <c:pt idx="10">
                  <c:v>0.8</c:v>
                </c:pt>
                <c:pt idx="11">
                  <c:v>0.9</c:v>
                </c:pt>
                <c:pt idx="12">
                  <c:v>1.2</c:v>
                </c:pt>
                <c:pt idx="13">
                  <c:v>1.2</c:v>
                </c:pt>
                <c:pt idx="14">
                  <c:v>2.29</c:v>
                </c:pt>
                <c:pt idx="15">
                  <c:v>2.4300000000000002</c:v>
                </c:pt>
                <c:pt idx="16">
                  <c:v>1.71</c:v>
                </c:pt>
                <c:pt idx="17">
                  <c:v>1.43</c:v>
                </c:pt>
                <c:pt idx="18">
                  <c:v>0.86</c:v>
                </c:pt>
                <c:pt idx="19">
                  <c:v>2.4300000000000002</c:v>
                </c:pt>
                <c:pt idx="20">
                  <c:v>4.29</c:v>
                </c:pt>
                <c:pt idx="21">
                  <c:v>3</c:v>
                </c:pt>
                <c:pt idx="22">
                  <c:v>4</c:v>
                </c:pt>
                <c:pt idx="23">
                  <c:v>5.14</c:v>
                </c:pt>
                <c:pt idx="24">
                  <c:v>5.71</c:v>
                </c:pt>
                <c:pt idx="25">
                  <c:v>3.86</c:v>
                </c:pt>
                <c:pt idx="26">
                  <c:v>4.43</c:v>
                </c:pt>
                <c:pt idx="27">
                  <c:v>3.14</c:v>
                </c:pt>
                <c:pt idx="28">
                  <c:v>3.57</c:v>
                </c:pt>
                <c:pt idx="29" formatCode="#,##0.00_ ">
                  <c:v>1.57</c:v>
                </c:pt>
                <c:pt idx="30">
                  <c:v>1.43</c:v>
                </c:pt>
                <c:pt idx="31">
                  <c:v>2</c:v>
                </c:pt>
                <c:pt idx="32">
                  <c:v>1</c:v>
                </c:pt>
                <c:pt idx="33">
                  <c:v>0.28999999999999998</c:v>
                </c:pt>
                <c:pt idx="34">
                  <c:v>2.4300000000000002</c:v>
                </c:pt>
                <c:pt idx="35">
                  <c:v>0.28999999999999998</c:v>
                </c:pt>
                <c:pt idx="36">
                  <c:v>0</c:v>
                </c:pt>
                <c:pt idx="37">
                  <c:v>0</c:v>
                </c:pt>
                <c:pt idx="38">
                  <c:v>0.43</c:v>
                </c:pt>
                <c:pt idx="39">
                  <c:v>0.14000000000000001</c:v>
                </c:pt>
                <c:pt idx="40">
                  <c:v>0.28999999999999998</c:v>
                </c:pt>
                <c:pt idx="41" formatCode="#,##0.00_ ">
                  <c:v>0.14000000000000001</c:v>
                </c:pt>
                <c:pt idx="42">
                  <c:v>0.14000000000000001</c:v>
                </c:pt>
                <c:pt idx="43">
                  <c:v>0.28999999999999998</c:v>
                </c:pt>
                <c:pt idx="44">
                  <c:v>0</c:v>
                </c:pt>
                <c:pt idx="45">
                  <c:v>0.43</c:v>
                </c:pt>
                <c:pt idx="46">
                  <c:v>0.28999999999999998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2E-4BCF-9051-E61B9C262737}"/>
            </c:ext>
          </c:extLst>
        </c:ser>
        <c:ser>
          <c:idx val="2"/>
          <c:order val="2"/>
          <c:tx>
            <c:strRef>
              <c:f>令和7年各保健所毎集計!$C$31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令和7年各保健所毎集計!$N$31:$BM$31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0.43</c:v>
                </c:pt>
                <c:pt idx="4">
                  <c:v>0.14000000000000001</c:v>
                </c:pt>
                <c:pt idx="5">
                  <c:v>0.43</c:v>
                </c:pt>
                <c:pt idx="6">
                  <c:v>0.14000000000000001</c:v>
                </c:pt>
                <c:pt idx="7">
                  <c:v>0</c:v>
                </c:pt>
                <c:pt idx="8">
                  <c:v>0.71</c:v>
                </c:pt>
                <c:pt idx="9">
                  <c:v>0.28999999999999998</c:v>
                </c:pt>
                <c:pt idx="10">
                  <c:v>0.14000000000000001</c:v>
                </c:pt>
                <c:pt idx="11">
                  <c:v>0.14000000000000001</c:v>
                </c:pt>
                <c:pt idx="12">
                  <c:v>0.14000000000000001</c:v>
                </c:pt>
                <c:pt idx="13">
                  <c:v>0.43</c:v>
                </c:pt>
                <c:pt idx="14">
                  <c:v>1.33</c:v>
                </c:pt>
                <c:pt idx="15">
                  <c:v>0.83</c:v>
                </c:pt>
                <c:pt idx="16">
                  <c:v>0.17</c:v>
                </c:pt>
                <c:pt idx="17">
                  <c:v>1.5</c:v>
                </c:pt>
                <c:pt idx="18">
                  <c:v>1.67</c:v>
                </c:pt>
                <c:pt idx="19">
                  <c:v>1.33</c:v>
                </c:pt>
                <c:pt idx="20">
                  <c:v>1.33</c:v>
                </c:pt>
                <c:pt idx="21">
                  <c:v>3.5</c:v>
                </c:pt>
                <c:pt idx="22">
                  <c:v>2.67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1.67</c:v>
                </c:pt>
                <c:pt idx="27">
                  <c:v>1</c:v>
                </c:pt>
                <c:pt idx="28">
                  <c:v>2.83</c:v>
                </c:pt>
                <c:pt idx="29" formatCode="#,##0.00_ ">
                  <c:v>0.67</c:v>
                </c:pt>
                <c:pt idx="30">
                  <c:v>0.5</c:v>
                </c:pt>
                <c:pt idx="31">
                  <c:v>1.5</c:v>
                </c:pt>
                <c:pt idx="32">
                  <c:v>0.67</c:v>
                </c:pt>
                <c:pt idx="33">
                  <c:v>0.83</c:v>
                </c:pt>
                <c:pt idx="34">
                  <c:v>0.33</c:v>
                </c:pt>
                <c:pt idx="35">
                  <c:v>0.33</c:v>
                </c:pt>
                <c:pt idx="36">
                  <c:v>0.33</c:v>
                </c:pt>
                <c:pt idx="37">
                  <c:v>0.33</c:v>
                </c:pt>
                <c:pt idx="38">
                  <c:v>0.83</c:v>
                </c:pt>
                <c:pt idx="39">
                  <c:v>0.17</c:v>
                </c:pt>
                <c:pt idx="40">
                  <c:v>0</c:v>
                </c:pt>
                <c:pt idx="41" formatCode="#,##0.00_ ">
                  <c:v>0.17</c:v>
                </c:pt>
                <c:pt idx="42">
                  <c:v>0.17</c:v>
                </c:pt>
                <c:pt idx="43">
                  <c:v>0.17</c:v>
                </c:pt>
                <c:pt idx="44">
                  <c:v>0.33</c:v>
                </c:pt>
                <c:pt idx="45">
                  <c:v>0.17</c:v>
                </c:pt>
                <c:pt idx="46">
                  <c:v>0.17</c:v>
                </c:pt>
                <c:pt idx="47">
                  <c:v>0</c:v>
                </c:pt>
                <c:pt idx="48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2E-4BCF-9051-E61B9C262737}"/>
            </c:ext>
          </c:extLst>
        </c:ser>
        <c:ser>
          <c:idx val="3"/>
          <c:order val="3"/>
          <c:tx>
            <c:strRef>
              <c:f>令和7年各保健所毎集計!$C$32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令和7年各保健所毎集計!$N$32:$BM$32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0.13</c:v>
                </c:pt>
                <c:pt idx="2">
                  <c:v>0</c:v>
                </c:pt>
                <c:pt idx="3">
                  <c:v>0.13</c:v>
                </c:pt>
                <c:pt idx="4">
                  <c:v>0.13</c:v>
                </c:pt>
                <c:pt idx="5">
                  <c:v>0.25</c:v>
                </c:pt>
                <c:pt idx="6">
                  <c:v>0.38</c:v>
                </c:pt>
                <c:pt idx="7">
                  <c:v>0.13</c:v>
                </c:pt>
                <c:pt idx="8">
                  <c:v>0.38</c:v>
                </c:pt>
                <c:pt idx="9">
                  <c:v>0.13</c:v>
                </c:pt>
                <c:pt idx="10">
                  <c:v>0.5</c:v>
                </c:pt>
                <c:pt idx="11">
                  <c:v>0.75</c:v>
                </c:pt>
                <c:pt idx="12">
                  <c:v>0.5</c:v>
                </c:pt>
                <c:pt idx="13">
                  <c:v>1.1299999999999999</c:v>
                </c:pt>
                <c:pt idx="14">
                  <c:v>1</c:v>
                </c:pt>
                <c:pt idx="15">
                  <c:v>1.17</c:v>
                </c:pt>
                <c:pt idx="16">
                  <c:v>0.83</c:v>
                </c:pt>
                <c:pt idx="17">
                  <c:v>1.33</c:v>
                </c:pt>
                <c:pt idx="18">
                  <c:v>1.83</c:v>
                </c:pt>
                <c:pt idx="19">
                  <c:v>1.83</c:v>
                </c:pt>
                <c:pt idx="20">
                  <c:v>3.17</c:v>
                </c:pt>
                <c:pt idx="21">
                  <c:v>3.5</c:v>
                </c:pt>
                <c:pt idx="22">
                  <c:v>3.4</c:v>
                </c:pt>
                <c:pt idx="23">
                  <c:v>5.17</c:v>
                </c:pt>
                <c:pt idx="24">
                  <c:v>4.83</c:v>
                </c:pt>
                <c:pt idx="25">
                  <c:v>5.67</c:v>
                </c:pt>
                <c:pt idx="26">
                  <c:v>2.83</c:v>
                </c:pt>
                <c:pt idx="27">
                  <c:v>3.67</c:v>
                </c:pt>
                <c:pt idx="28">
                  <c:v>2.33</c:v>
                </c:pt>
                <c:pt idx="29" formatCode="#,##0.00_ ">
                  <c:v>2.67</c:v>
                </c:pt>
                <c:pt idx="30">
                  <c:v>0.83</c:v>
                </c:pt>
                <c:pt idx="31">
                  <c:v>0.17</c:v>
                </c:pt>
                <c:pt idx="32">
                  <c:v>0.5</c:v>
                </c:pt>
                <c:pt idx="33">
                  <c:v>0.67</c:v>
                </c:pt>
                <c:pt idx="34">
                  <c:v>0.33</c:v>
                </c:pt>
                <c:pt idx="35">
                  <c:v>0</c:v>
                </c:pt>
                <c:pt idx="36">
                  <c:v>0</c:v>
                </c:pt>
                <c:pt idx="37">
                  <c:v>0.33</c:v>
                </c:pt>
                <c:pt idx="38">
                  <c:v>0.17</c:v>
                </c:pt>
                <c:pt idx="39">
                  <c:v>0.33</c:v>
                </c:pt>
                <c:pt idx="40">
                  <c:v>0.17</c:v>
                </c:pt>
                <c:pt idx="41" formatCode="#,##0.00_ ">
                  <c:v>0.17</c:v>
                </c:pt>
                <c:pt idx="42">
                  <c:v>0.5</c:v>
                </c:pt>
                <c:pt idx="43">
                  <c:v>0.33</c:v>
                </c:pt>
                <c:pt idx="44">
                  <c:v>0</c:v>
                </c:pt>
                <c:pt idx="45">
                  <c:v>0</c:v>
                </c:pt>
                <c:pt idx="46">
                  <c:v>0.83</c:v>
                </c:pt>
                <c:pt idx="47">
                  <c:v>0.33</c:v>
                </c:pt>
                <c:pt idx="48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2E-4BCF-9051-E61B9C262737}"/>
            </c:ext>
          </c:extLst>
        </c:ser>
        <c:ser>
          <c:idx val="4"/>
          <c:order val="4"/>
          <c:tx>
            <c:strRef>
              <c:f>令和7年各保健所毎集計!$C$33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令和7年各保健所毎集計!$N$33:$BM$33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4</c:v>
                </c:pt>
                <c:pt idx="24">
                  <c:v>2</c:v>
                </c:pt>
                <c:pt idx="25">
                  <c:v>5</c:v>
                </c:pt>
                <c:pt idx="26">
                  <c:v>2</c:v>
                </c:pt>
                <c:pt idx="27">
                  <c:v>1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2E-4BCF-9051-E61B9C262737}"/>
            </c:ext>
          </c:extLst>
        </c:ser>
        <c:ser>
          <c:idx val="5"/>
          <c:order val="5"/>
          <c:tx>
            <c:strRef>
              <c:f>令和7年各保健所毎集計!$C$34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令和7年各保健所毎集計!$N$34:$BM$34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0.5</c:v>
                </c:pt>
                <c:pt idx="4">
                  <c:v>0.5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0.5</c:v>
                </c:pt>
                <c:pt idx="18">
                  <c:v>0</c:v>
                </c:pt>
                <c:pt idx="19">
                  <c:v>2</c:v>
                </c:pt>
                <c:pt idx="20">
                  <c:v>5</c:v>
                </c:pt>
                <c:pt idx="21">
                  <c:v>1.5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2.5</c:v>
                </c:pt>
                <c:pt idx="26">
                  <c:v>7</c:v>
                </c:pt>
                <c:pt idx="27">
                  <c:v>4.5</c:v>
                </c:pt>
                <c:pt idx="28">
                  <c:v>5.5</c:v>
                </c:pt>
                <c:pt idx="29" formatCode="#,##0.00_ ">
                  <c:v>3</c:v>
                </c:pt>
                <c:pt idx="30">
                  <c:v>6.5</c:v>
                </c:pt>
                <c:pt idx="31">
                  <c:v>3</c:v>
                </c:pt>
                <c:pt idx="32">
                  <c:v>4</c:v>
                </c:pt>
                <c:pt idx="33">
                  <c:v>3</c:v>
                </c:pt>
                <c:pt idx="34">
                  <c:v>1</c:v>
                </c:pt>
                <c:pt idx="35">
                  <c:v>0.5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0.5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2E-4BCF-9051-E61B9C262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3400"/>
        <c:axId val="1"/>
      </c:lineChart>
      <c:catAx>
        <c:axId val="631043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427729568983863"/>
              <c:y val="0.887220393551332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023054374529981E-3"/>
              <c:y val="1.52226840617316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3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99710668343686"/>
          <c:y val="0.15613256054040875"/>
          <c:w val="0.23490600813323792"/>
          <c:h val="0.29792403138368578"/>
        </c:manualLayout>
      </c:layout>
      <c:overlay val="1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4360561397224521"/>
          <c:y val="1.50050867254042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7337404722235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令和7年各保健所毎集計!$C$259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令和7年各保健所毎集計!$N$259:$BM$259</c:f>
              <c:numCache>
                <c:formatCode>0.00_);[Red]\(0.00\)</c:formatCode>
                <c:ptCount val="52"/>
                <c:pt idx="0">
                  <c:v>0.43</c:v>
                </c:pt>
                <c:pt idx="1">
                  <c:v>0.28999999999999998</c:v>
                </c:pt>
                <c:pt idx="2">
                  <c:v>0</c:v>
                </c:pt>
                <c:pt idx="3">
                  <c:v>0.28999999999999998</c:v>
                </c:pt>
                <c:pt idx="4">
                  <c:v>0.28999999999999998</c:v>
                </c:pt>
                <c:pt idx="5">
                  <c:v>0</c:v>
                </c:pt>
                <c:pt idx="6">
                  <c:v>0.28999999999999998</c:v>
                </c:pt>
                <c:pt idx="7">
                  <c:v>0.14000000000000001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0.14000000000000001</c:v>
                </c:pt>
                <c:pt idx="12">
                  <c:v>0.43</c:v>
                </c:pt>
                <c:pt idx="13">
                  <c:v>0</c:v>
                </c:pt>
                <c:pt idx="14">
                  <c:v>0</c:v>
                </c:pt>
                <c:pt idx="15">
                  <c:v>0.14000000000000001</c:v>
                </c:pt>
                <c:pt idx="16">
                  <c:v>0.14000000000000001</c:v>
                </c:pt>
                <c:pt idx="17">
                  <c:v>0.14000000000000001</c:v>
                </c:pt>
                <c:pt idx="18">
                  <c:v>0</c:v>
                </c:pt>
                <c:pt idx="19">
                  <c:v>0.14000000000000001</c:v>
                </c:pt>
                <c:pt idx="20">
                  <c:v>0.14000000000000001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0.14000000000000001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0.14000000000000001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0.14000000000000001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0.43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BB-49E3-B566-05A2FF725C51}"/>
            </c:ext>
          </c:extLst>
        </c:ser>
        <c:ser>
          <c:idx val="1"/>
          <c:order val="1"/>
          <c:tx>
            <c:strRef>
              <c:f>令和7年各保健所毎集計!$C$260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令和7年各保健所毎集計!$N$260:$BM$260</c:f>
              <c:numCache>
                <c:formatCode>0.00_);[Red]\(0.00\)</c:formatCode>
                <c:ptCount val="52"/>
                <c:pt idx="0">
                  <c:v>0.77</c:v>
                </c:pt>
                <c:pt idx="1">
                  <c:v>1.1100000000000001</c:v>
                </c:pt>
                <c:pt idx="2">
                  <c:v>0.85</c:v>
                </c:pt>
                <c:pt idx="3">
                  <c:v>0.63</c:v>
                </c:pt>
                <c:pt idx="4">
                  <c:v>0.62</c:v>
                </c:pt>
                <c:pt idx="5">
                  <c:v>0.47</c:v>
                </c:pt>
                <c:pt idx="6">
                  <c:v>0.42</c:v>
                </c:pt>
                <c:pt idx="7">
                  <c:v>0.37</c:v>
                </c:pt>
                <c:pt idx="8">
                  <c:v>0.36</c:v>
                </c:pt>
                <c:pt idx="9">
                  <c:v>0.28000000000000003</c:v>
                </c:pt>
                <c:pt idx="10">
                  <c:v>0.28999999999999998</c:v>
                </c:pt>
                <c:pt idx="11">
                  <c:v>0.27</c:v>
                </c:pt>
                <c:pt idx="12">
                  <c:v>0.28000000000000003</c:v>
                </c:pt>
                <c:pt idx="13">
                  <c:v>0.22</c:v>
                </c:pt>
                <c:pt idx="14">
                  <c:v>0.24</c:v>
                </c:pt>
                <c:pt idx="15">
                  <c:v>0.3</c:v>
                </c:pt>
                <c:pt idx="16">
                  <c:v>0.28000000000000003</c:v>
                </c:pt>
                <c:pt idx="17">
                  <c:v>0.32</c:v>
                </c:pt>
                <c:pt idx="18">
                  <c:v>0.33</c:v>
                </c:pt>
                <c:pt idx="19">
                  <c:v>0.33</c:v>
                </c:pt>
                <c:pt idx="20">
                  <c:v>0.38</c:v>
                </c:pt>
                <c:pt idx="21">
                  <c:v>0.36</c:v>
                </c:pt>
                <c:pt idx="22">
                  <c:v>0.51</c:v>
                </c:pt>
                <c:pt idx="23">
                  <c:v>0.52</c:v>
                </c:pt>
                <c:pt idx="24">
                  <c:v>0.5</c:v>
                </c:pt>
                <c:pt idx="25">
                  <c:v>0.57999999999999996</c:v>
                </c:pt>
                <c:pt idx="26">
                  <c:v>0.75</c:v>
                </c:pt>
                <c:pt idx="27">
                  <c:v>0.91</c:v>
                </c:pt>
                <c:pt idx="28">
                  <c:v>0.99</c:v>
                </c:pt>
                <c:pt idx="29" formatCode="#,##0.00_ ">
                  <c:v>0.83</c:v>
                </c:pt>
                <c:pt idx="30">
                  <c:v>0.99</c:v>
                </c:pt>
                <c:pt idx="31">
                  <c:v>1.23</c:v>
                </c:pt>
                <c:pt idx="32">
                  <c:v>1.1599999999999999</c:v>
                </c:pt>
                <c:pt idx="33">
                  <c:v>0.98</c:v>
                </c:pt>
                <c:pt idx="34">
                  <c:v>1.05</c:v>
                </c:pt>
                <c:pt idx="35">
                  <c:v>0.97</c:v>
                </c:pt>
                <c:pt idx="36">
                  <c:v>1.1000000000000001</c:v>
                </c:pt>
                <c:pt idx="37">
                  <c:v>1.1100000000000001</c:v>
                </c:pt>
                <c:pt idx="38">
                  <c:v>1.28</c:v>
                </c:pt>
                <c:pt idx="39">
                  <c:v>1.36</c:v>
                </c:pt>
                <c:pt idx="40">
                  <c:v>1.53</c:v>
                </c:pt>
                <c:pt idx="41" formatCode="#,##0.00_ ">
                  <c:v>1.44</c:v>
                </c:pt>
                <c:pt idx="42">
                  <c:v>1.35</c:v>
                </c:pt>
                <c:pt idx="43">
                  <c:v>1.46</c:v>
                </c:pt>
                <c:pt idx="44">
                  <c:v>1.42</c:v>
                </c:pt>
                <c:pt idx="45">
                  <c:v>1.48</c:v>
                </c:pt>
                <c:pt idx="46">
                  <c:v>1.3</c:v>
                </c:pt>
                <c:pt idx="47">
                  <c:v>1.1599999999999999</c:v>
                </c:pt>
                <c:pt idx="48">
                  <c:v>1.18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BB-49E3-B566-05A2FF725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2840"/>
        <c:axId val="1"/>
      </c:lineChart>
      <c:catAx>
        <c:axId val="7624628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082682135400295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0376756327288451E-2"/>
              <c:y val="2.29416504557632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28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8232657615040271"/>
          <c:y val="0.19509291045065266"/>
          <c:w val="0.11061479464599633"/>
          <c:h val="0.136287008709898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824599154890818"/>
          <c:y val="3.717435261801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4434434812826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令和7年各保健所毎集計!$C$253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令和7年各保健所毎集計!$N$253:$BM$253</c:f>
              <c:numCache>
                <c:formatCode>0.00_);[Red]\(0.00\)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E3-4AC0-8D2A-32B1093824E8}"/>
            </c:ext>
          </c:extLst>
        </c:ser>
        <c:ser>
          <c:idx val="1"/>
          <c:order val="1"/>
          <c:tx>
            <c:strRef>
              <c:f>令和7年各保健所毎集計!$C$254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令和7年各保健所毎集計!$N$254:$BM$254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0.5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E3-4AC0-8D2A-32B1093824E8}"/>
            </c:ext>
          </c:extLst>
        </c:ser>
        <c:ser>
          <c:idx val="2"/>
          <c:order val="2"/>
          <c:tx>
            <c:strRef>
              <c:f>令和7年各保健所毎集計!$C$255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令和7年各保健所毎集計!$N$255:$BM$255</c:f>
              <c:numCache>
                <c:formatCode>0.00_);[Red]\(0.00\)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E3-4AC0-8D2A-32B1093824E8}"/>
            </c:ext>
          </c:extLst>
        </c:ser>
        <c:ser>
          <c:idx val="3"/>
          <c:order val="3"/>
          <c:tx>
            <c:strRef>
              <c:f>令和7年各保健所毎集計!$C$256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令和7年各保健所毎集計!$N$256:$BM$256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E3-4AC0-8D2A-32B1093824E8}"/>
            </c:ext>
          </c:extLst>
        </c:ser>
        <c:ser>
          <c:idx val="4"/>
          <c:order val="4"/>
          <c:tx>
            <c:strRef>
              <c:f>令和7年各保健所毎集計!$C$257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令和7年各保健所毎集計!$N$257:$BM$257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8E3-4AC0-8D2A-32B1093824E8}"/>
            </c:ext>
          </c:extLst>
        </c:ser>
        <c:ser>
          <c:idx val="5"/>
          <c:order val="5"/>
          <c:tx>
            <c:strRef>
              <c:f>令和7年各保健所毎集計!$C$258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令和7年各保健所毎集計!$N$258:$BM$258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E3-4AC0-8D2A-32B109382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53328"/>
        <c:axId val="1"/>
      </c:lineChart>
      <c:catAx>
        <c:axId val="7624533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60295142653828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40915098737897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533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32590094499293859"/>
          <c:y val="0.12748772809732153"/>
          <c:w val="0.655097547130156"/>
          <c:h val="0.138642153985700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2.36464044609495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95068815735298"/>
          <c:w val="0.8513687074079509"/>
          <c:h val="0.740418825239399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マイコ!$B$61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マイコ!$D$5:$S$5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マイコ!$D$61:$S$61</c:f>
              <c:numCache>
                <c:formatCode>General</c:formatCode>
                <c:ptCount val="16"/>
                <c:pt idx="0">
                  <c:v>0</c:v>
                </c:pt>
                <c:pt idx="1">
                  <c:v>25.925925925925924</c:v>
                </c:pt>
                <c:pt idx="2">
                  <c:v>18.518518518518519</c:v>
                </c:pt>
                <c:pt idx="3">
                  <c:v>33.333333333333329</c:v>
                </c:pt>
                <c:pt idx="4">
                  <c:v>0</c:v>
                </c:pt>
                <c:pt idx="5">
                  <c:v>3.7037037037037033</c:v>
                </c:pt>
                <c:pt idx="6">
                  <c:v>0</c:v>
                </c:pt>
                <c:pt idx="7">
                  <c:v>0</c:v>
                </c:pt>
                <c:pt idx="8">
                  <c:v>3.7037037037037033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3.7037037037037033</c:v>
                </c:pt>
                <c:pt idx="14">
                  <c:v>0</c:v>
                </c:pt>
                <c:pt idx="15">
                  <c:v>11.111111111111111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24-43C4-9EE5-323FB7A31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63168"/>
        <c:axId val="1"/>
      </c:barChart>
      <c:catAx>
        <c:axId val="7624631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53688363555030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31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306323154089434"/>
          <c:y val="2.79996160361683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8264794437391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年次別!$AU$2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年次別!$AU$147:$AU$266</c:f>
              <c:numCache>
                <c:formatCode>General</c:formatCode>
                <c:ptCount val="120"/>
                <c:pt idx="0">
                  <c:v>3.5714285714285712E-2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2.8571428571428571E-2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2.8571428571428571E-2</c:v>
                </c:pt>
                <c:pt idx="19">
                  <c:v>0</c:v>
                </c:pt>
                <c:pt idx="20">
                  <c:v>0</c:v>
                </c:pt>
                <c:pt idx="21">
                  <c:v>2.8571428571428571E-2</c:v>
                </c:pt>
                <c:pt idx="22">
                  <c:v>0</c:v>
                </c:pt>
                <c:pt idx="23">
                  <c:v>3.5714285714285712E-2</c:v>
                </c:pt>
                <c:pt idx="24" formatCode="0.00">
                  <c:v>0</c:v>
                </c:pt>
                <c:pt idx="25" formatCode="0.00">
                  <c:v>3.5714285714285712E-2</c:v>
                </c:pt>
                <c:pt idx="26" formatCode="0.00">
                  <c:v>3.5714285714285712E-2</c:v>
                </c:pt>
                <c:pt idx="27" formatCode="0.00">
                  <c:v>0</c:v>
                </c:pt>
                <c:pt idx="28" formatCode="0.00">
                  <c:v>3.5714285714285712E-2</c:v>
                </c:pt>
                <c:pt idx="29" formatCode="0.00">
                  <c:v>0</c:v>
                </c:pt>
                <c:pt idx="30" formatCode="0.00">
                  <c:v>0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3.5714285714285712E-2</c:v>
                </c:pt>
                <c:pt idx="36" formatCode="0.00">
                  <c:v>2.8571428571428571E-2</c:v>
                </c:pt>
                <c:pt idx="37" formatCode="0.00">
                  <c:v>0</c:v>
                </c:pt>
                <c:pt idx="38" formatCode="0.00">
                  <c:v>0</c:v>
                </c:pt>
                <c:pt idx="39" formatCode="0.00">
                  <c:v>7.1428571428571425E-2</c:v>
                </c:pt>
                <c:pt idx="40" formatCode="0.00">
                  <c:v>7.1428571428571425E-2</c:v>
                </c:pt>
                <c:pt idx="41" formatCode="0.00">
                  <c:v>5.7142857142857141E-2</c:v>
                </c:pt>
                <c:pt idx="42" formatCode="0.00">
                  <c:v>3.5714285714285712E-2</c:v>
                </c:pt>
                <c:pt idx="43" formatCode="0.00">
                  <c:v>0</c:v>
                </c:pt>
                <c:pt idx="44" formatCode="0.00">
                  <c:v>3.5714285714285712E-2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5.7999999999999996E-2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3.5000000000000003E-2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2.8000000000000004E-2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3.5000000000000003E-2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E-4DCE-AE0F-A634D9102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6021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年次別!$AV$2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年次別!$AV$147:$AV$266</c:f>
              <c:numCache>
                <c:formatCode>General</c:formatCode>
                <c:ptCount val="120"/>
                <c:pt idx="0">
                  <c:v>2.5000000000000001E-2</c:v>
                </c:pt>
                <c:pt idx="1">
                  <c:v>0.02</c:v>
                </c:pt>
                <c:pt idx="2">
                  <c:v>1.7500000000000002E-2</c:v>
                </c:pt>
                <c:pt idx="3">
                  <c:v>7.4999999999999997E-3</c:v>
                </c:pt>
                <c:pt idx="4">
                  <c:v>0.01</c:v>
                </c:pt>
                <c:pt idx="5">
                  <c:v>1.4999999999999999E-2</c:v>
                </c:pt>
                <c:pt idx="6">
                  <c:v>0.01</c:v>
                </c:pt>
                <c:pt idx="7">
                  <c:v>0.01</c:v>
                </c:pt>
                <c:pt idx="8">
                  <c:v>1.7500000000000002E-2</c:v>
                </c:pt>
                <c:pt idx="9">
                  <c:v>6.0000000000000001E-3</c:v>
                </c:pt>
                <c:pt idx="10">
                  <c:v>2.2499999999999999E-2</c:v>
                </c:pt>
                <c:pt idx="11">
                  <c:v>0.01</c:v>
                </c:pt>
                <c:pt idx="12">
                  <c:v>1.8000000000000002E-2</c:v>
                </c:pt>
                <c:pt idx="13">
                  <c:v>0.01</c:v>
                </c:pt>
                <c:pt idx="14">
                  <c:v>5.0000000000000001E-3</c:v>
                </c:pt>
                <c:pt idx="15">
                  <c:v>1.2500000000000001E-2</c:v>
                </c:pt>
                <c:pt idx="16">
                  <c:v>6.0000000000000001E-3</c:v>
                </c:pt>
                <c:pt idx="17">
                  <c:v>1.2500000000000001E-2</c:v>
                </c:pt>
                <c:pt idx="18">
                  <c:v>6.0000000000000001E-3</c:v>
                </c:pt>
                <c:pt idx="19">
                  <c:v>0.01</c:v>
                </c:pt>
                <c:pt idx="20">
                  <c:v>0.01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0.01</c:v>
                </c:pt>
                <c:pt idx="24" formatCode="0.00">
                  <c:v>8.0000000000000002E-3</c:v>
                </c:pt>
                <c:pt idx="25" formatCode="0.00">
                  <c:v>5.0000000000000001E-3</c:v>
                </c:pt>
                <c:pt idx="26" formatCode="0.00">
                  <c:v>1.2500000000000001E-2</c:v>
                </c:pt>
                <c:pt idx="27" formatCode="0.00">
                  <c:v>4.0000000000000001E-3</c:v>
                </c:pt>
                <c:pt idx="28" formatCode="0.00">
                  <c:v>2.5000000000000001E-3</c:v>
                </c:pt>
                <c:pt idx="29" formatCode="0.00">
                  <c:v>5.0000000000000001E-3</c:v>
                </c:pt>
                <c:pt idx="30" formatCode="0.00">
                  <c:v>2E-3</c:v>
                </c:pt>
                <c:pt idx="31" formatCode="0.00">
                  <c:v>5.0000000000000001E-3</c:v>
                </c:pt>
                <c:pt idx="32" formatCode="0.00">
                  <c:v>2.5000000000000001E-3</c:v>
                </c:pt>
                <c:pt idx="33" formatCode="0.00">
                  <c:v>6.0000000000000001E-3</c:v>
                </c:pt>
                <c:pt idx="34" formatCode="0.00">
                  <c:v>5.0000000000000001E-3</c:v>
                </c:pt>
                <c:pt idx="35" formatCode="0.00">
                  <c:v>2.5000000000000001E-3</c:v>
                </c:pt>
                <c:pt idx="36" formatCode="0.00">
                  <c:v>2E-3</c:v>
                </c:pt>
                <c:pt idx="37" formatCode="0.00">
                  <c:v>0</c:v>
                </c:pt>
                <c:pt idx="38" formatCode="0.00">
                  <c:v>6.0000000000000001E-3</c:v>
                </c:pt>
                <c:pt idx="39" formatCode="0.00">
                  <c:v>2.5000000000000001E-3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5.0000000000000001E-3</c:v>
                </c:pt>
                <c:pt idx="43" formatCode="0.00">
                  <c:v>0</c:v>
                </c:pt>
                <c:pt idx="44" formatCode="0.00">
                  <c:v>2.5000000000000001E-3</c:v>
                </c:pt>
                <c:pt idx="45" formatCode="0.00">
                  <c:v>5.0000000000000001E-3</c:v>
                </c:pt>
                <c:pt idx="46" formatCode="0.00">
                  <c:v>2E-3</c:v>
                </c:pt>
                <c:pt idx="47" formatCode="0.00">
                  <c:v>6.6666666666666671E-3</c:v>
                </c:pt>
                <c:pt idx="48" formatCode="0.00">
                  <c:v>0</c:v>
                </c:pt>
                <c:pt idx="49" formatCode="0.00">
                  <c:v>2.5000000000000001E-3</c:v>
                </c:pt>
                <c:pt idx="50" formatCode="0.00">
                  <c:v>4.0000000000000001E-3</c:v>
                </c:pt>
                <c:pt idx="51" formatCode="0.00">
                  <c:v>2.5000000000000001E-3</c:v>
                </c:pt>
                <c:pt idx="52" formatCode="0.00">
                  <c:v>0</c:v>
                </c:pt>
                <c:pt idx="53" formatCode="0.00">
                  <c:v>2E-3</c:v>
                </c:pt>
                <c:pt idx="54" formatCode="0.00">
                  <c:v>0</c:v>
                </c:pt>
                <c:pt idx="55" formatCode="0.00">
                  <c:v>2.5000000000000001E-3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2E-3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2.5000000000000001E-3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2.5000000000000001E-3</c:v>
                </c:pt>
                <c:pt idx="88" formatCode="0.00">
                  <c:v>0</c:v>
                </c:pt>
                <c:pt idx="89" formatCode="0.00">
                  <c:v>2.5000000000000001E-3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2.5000000000000001E-3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7.4999999999999997E-3</c:v>
                </c:pt>
                <c:pt idx="106" formatCode="0.00">
                  <c:v>2.5000000000000001E-3</c:v>
                </c:pt>
                <c:pt idx="107" formatCode="0.00">
                  <c:v>2.5000000000000001E-3</c:v>
                </c:pt>
                <c:pt idx="108" formatCode="0.00">
                  <c:v>4.0000000000000001E-3</c:v>
                </c:pt>
                <c:pt idx="109" formatCode="0.00">
                  <c:v>2.5000000000000001E-3</c:v>
                </c:pt>
                <c:pt idx="110" formatCode="0.00">
                  <c:v>2E-3</c:v>
                </c:pt>
                <c:pt idx="111" formatCode="0.00">
                  <c:v>2.5000000000000001E-3</c:v>
                </c:pt>
                <c:pt idx="112" formatCode="0.00">
                  <c:v>7.4999999999999997E-3</c:v>
                </c:pt>
                <c:pt idx="113" formatCode="0.00">
                  <c:v>4.0000000000000001E-3</c:v>
                </c:pt>
                <c:pt idx="114" formatCode="0.00">
                  <c:v>7.4999999999999997E-3</c:v>
                </c:pt>
                <c:pt idx="115" formatCode="0.00">
                  <c:v>3.3333333333333335E-3</c:v>
                </c:pt>
                <c:pt idx="116" formatCode="0.00">
                  <c:v>0.01</c:v>
                </c:pt>
                <c:pt idx="117" formatCode="0.00">
                  <c:v>7.4999999999999997E-3</c:v>
                </c:pt>
                <c:pt idx="118" formatCode="0.00">
                  <c:v>7.4999999999999997E-3</c:v>
                </c:pt>
                <c:pt idx="119" formatCode="0.00">
                  <c:v>2.5000000000000001E-3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3E-4DCE-AE0F-A634D9102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0216"/>
        <c:axId val="1"/>
      </c:lineChart>
      <c:catAx>
        <c:axId val="7624602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0.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63370120853967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0216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4144002578007"/>
          <c:y val="0.20178887937992546"/>
          <c:w val="0.12624998977931501"/>
          <c:h val="0.14017300892050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4153026270678755"/>
          <c:y val="2.1932044831817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40368891094269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令和7年各保健所毎集計!$C$275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令和7年各保健所毎集計!$N$275:$BM$275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71-4A54-9EA2-E8E85D569EC3}"/>
            </c:ext>
          </c:extLst>
        </c:ser>
        <c:ser>
          <c:idx val="1"/>
          <c:order val="1"/>
          <c:tx>
            <c:strRef>
              <c:f>令和7年各保健所毎集計!$C$276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令和7年各保健所毎集計!$N$276:$BM$276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0.01</c:v>
                </c:pt>
                <c:pt idx="3">
                  <c:v>0.01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0.01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0.01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0.01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0.01</c:v>
                </c:pt>
                <c:pt idx="20">
                  <c:v>0.01</c:v>
                </c:pt>
                <c:pt idx="21">
                  <c:v>0.01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0.01</c:v>
                </c:pt>
                <c:pt idx="26">
                  <c:v>0.01</c:v>
                </c:pt>
                <c:pt idx="27">
                  <c:v>0.01</c:v>
                </c:pt>
                <c:pt idx="28">
                  <c:v>0.01</c:v>
                </c:pt>
                <c:pt idx="29" formatCode="#,##0.00_ ">
                  <c:v>0.01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0.01</c:v>
                </c:pt>
                <c:pt idx="34">
                  <c:v>0</c:v>
                </c:pt>
                <c:pt idx="35">
                  <c:v>0.01</c:v>
                </c:pt>
                <c:pt idx="36">
                  <c:v>0.01</c:v>
                </c:pt>
                <c:pt idx="37">
                  <c:v>0.01</c:v>
                </c:pt>
                <c:pt idx="38">
                  <c:v>0.01</c:v>
                </c:pt>
                <c:pt idx="39">
                  <c:v>0.01</c:v>
                </c:pt>
                <c:pt idx="40">
                  <c:v>0.01</c:v>
                </c:pt>
                <c:pt idx="41" formatCode="#,##0.00_ ">
                  <c:v>0.01</c:v>
                </c:pt>
                <c:pt idx="42">
                  <c:v>0</c:v>
                </c:pt>
                <c:pt idx="43">
                  <c:v>0.01</c:v>
                </c:pt>
                <c:pt idx="44">
                  <c:v>0.01</c:v>
                </c:pt>
                <c:pt idx="45">
                  <c:v>0.01</c:v>
                </c:pt>
                <c:pt idx="46">
                  <c:v>0</c:v>
                </c:pt>
                <c:pt idx="47">
                  <c:v>0.01</c:v>
                </c:pt>
                <c:pt idx="48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71-4A54-9EA2-E8E85D569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1200"/>
        <c:axId val="1"/>
      </c:lineChart>
      <c:catAx>
        <c:axId val="762461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163796575645766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120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8622516485573681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8107485546894276"/>
          <c:y val="1.51629569885117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284521597177705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令和7年各保健所毎集計!$C$269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令和7年各保健所毎集計!$N$269:$BM$269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EA-49A7-A7AF-0B52B4A350C6}"/>
            </c:ext>
          </c:extLst>
        </c:ser>
        <c:ser>
          <c:idx val="1"/>
          <c:order val="1"/>
          <c:tx>
            <c:strRef>
              <c:f>令和7年各保健所毎集計!$C$270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令和7年各保健所毎集計!$N$270:$BM$270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EA-49A7-A7AF-0B52B4A350C6}"/>
            </c:ext>
          </c:extLst>
        </c:ser>
        <c:ser>
          <c:idx val="2"/>
          <c:order val="2"/>
          <c:tx>
            <c:strRef>
              <c:f>令和7年各保健所毎集計!$C$271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令和7年各保健所毎集計!$N$271:$BM$271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EA-49A7-A7AF-0B52B4A350C6}"/>
            </c:ext>
          </c:extLst>
        </c:ser>
        <c:ser>
          <c:idx val="3"/>
          <c:order val="3"/>
          <c:tx>
            <c:strRef>
              <c:f>令和7年各保健所毎集計!$C$272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令和7年各保健所毎集計!$N$272:$BM$272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EA-49A7-A7AF-0B52B4A350C6}"/>
            </c:ext>
          </c:extLst>
        </c:ser>
        <c:ser>
          <c:idx val="4"/>
          <c:order val="4"/>
          <c:tx>
            <c:strRef>
              <c:f>令和7年各保健所毎集計!$C$273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令和7年各保健所毎集計!$N$273:$BM$273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EA-49A7-A7AF-0B52B4A350C6}"/>
            </c:ext>
          </c:extLst>
        </c:ser>
        <c:ser>
          <c:idx val="5"/>
          <c:order val="5"/>
          <c:tx>
            <c:strRef>
              <c:f>令和7年各保健所毎集計!$C$274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令和7年各保健所毎集計!$N$274:$BM$274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EA-49A7-A7AF-0B52B4A35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4808"/>
        <c:axId val="1"/>
      </c:lineChart>
      <c:catAx>
        <c:axId val="762464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257870075166938"/>
              <c:y val="0.912648567045671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522302284070769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4808"/>
        <c:crosses val="autoZero"/>
        <c:crossBetween val="between"/>
        <c:majorUnit val="0.5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0810321718665379"/>
          <c:y val="0.1709988050232405"/>
          <c:w val="0.16041667688735173"/>
          <c:h val="0.3334586510019581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3.34423306084570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491164813690743"/>
          <c:w val="0.8513687074079509"/>
          <c:h val="0.73653348621205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クラミ!$B$61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1"/>
              <c:layout>
                <c:manualLayout>
                  <c:x val="-9.6073255284315456E-5"/>
                  <c:y val="-2.8759863730603318E-3"/>
                </c:manualLayout>
              </c:layout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0-7812-4352-BB77-28352EA44C9B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クラミ!$D$5:$S$5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クラミ!$D$61:$S$61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12-4352-BB77-28352EA44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09376"/>
        <c:axId val="1"/>
      </c:barChart>
      <c:catAx>
        <c:axId val="7624093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7742308150502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93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1891252900997896"/>
          <c:y val="4.42818014976268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7111493426039E-2"/>
          <c:y val="0.1591982405592370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年次別!$AY$2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年次別!$AY$147:$AY$266</c:f>
              <c:numCache>
                <c:formatCode>General</c:formatCode>
                <c:ptCount val="120"/>
                <c:pt idx="0">
                  <c:v>7.1428571428571425E-2</c:v>
                </c:pt>
                <c:pt idx="1">
                  <c:v>0.19999999999999996</c:v>
                </c:pt>
                <c:pt idx="2">
                  <c:v>0.82214285714285706</c:v>
                </c:pt>
                <c:pt idx="3">
                  <c:v>0.42857142857142855</c:v>
                </c:pt>
                <c:pt idx="4">
                  <c:v>0.11428571428571428</c:v>
                </c:pt>
                <c:pt idx="5">
                  <c:v>0.5357142857142857</c:v>
                </c:pt>
                <c:pt idx="6">
                  <c:v>0.14285714285714285</c:v>
                </c:pt>
                <c:pt idx="7">
                  <c:v>0.17142857142857143</c:v>
                </c:pt>
                <c:pt idx="8">
                  <c:v>0.10714285714285714</c:v>
                </c:pt>
                <c:pt idx="9">
                  <c:v>0.22857142857142856</c:v>
                </c:pt>
                <c:pt idx="10">
                  <c:v>0.25</c:v>
                </c:pt>
                <c:pt idx="11">
                  <c:v>0.3214285714285714</c:v>
                </c:pt>
                <c:pt idx="12">
                  <c:v>0</c:v>
                </c:pt>
                <c:pt idx="13">
                  <c:v>0.3214285714285714</c:v>
                </c:pt>
                <c:pt idx="14">
                  <c:v>1.2142857142857144</c:v>
                </c:pt>
                <c:pt idx="15">
                  <c:v>1.1785714285714284</c:v>
                </c:pt>
                <c:pt idx="16">
                  <c:v>0.25714285714285712</c:v>
                </c:pt>
                <c:pt idx="17">
                  <c:v>3.5714285714285712E-2</c:v>
                </c:pt>
                <c:pt idx="18">
                  <c:v>2.8571428571428571E-2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3.5714285714285712E-2</c:v>
                </c:pt>
                <c:pt idx="24" formatCode="0.00">
                  <c:v>0</c:v>
                </c:pt>
                <c:pt idx="25" formatCode="0.00">
                  <c:v>0.39285714285714285</c:v>
                </c:pt>
                <c:pt idx="26" formatCode="0.00">
                  <c:v>0</c:v>
                </c:pt>
                <c:pt idx="27" formatCode="0.00">
                  <c:v>8.5714285714285715E-2</c:v>
                </c:pt>
                <c:pt idx="28" formatCode="0.00">
                  <c:v>0.17857142857142855</c:v>
                </c:pt>
                <c:pt idx="29" formatCode="0.00">
                  <c:v>0.17857142857142855</c:v>
                </c:pt>
                <c:pt idx="30" formatCode="0.00">
                  <c:v>0</c:v>
                </c:pt>
                <c:pt idx="31" formatCode="0.00">
                  <c:v>0.10714285714285714</c:v>
                </c:pt>
                <c:pt idx="32" formatCode="0.00">
                  <c:v>0.39285714285714279</c:v>
                </c:pt>
                <c:pt idx="33" formatCode="0.00">
                  <c:v>0.11428571428571428</c:v>
                </c:pt>
                <c:pt idx="34" formatCode="0.00">
                  <c:v>0</c:v>
                </c:pt>
                <c:pt idx="35" formatCode="0.00">
                  <c:v>3.5714285714285712E-2</c:v>
                </c:pt>
                <c:pt idx="36" formatCode="0.00">
                  <c:v>0</c:v>
                </c:pt>
                <c:pt idx="37" formatCode="0.00">
                  <c:v>0.14285714285714285</c:v>
                </c:pt>
                <c:pt idx="38" formatCode="0.00">
                  <c:v>8.5714285714285715E-2</c:v>
                </c:pt>
                <c:pt idx="39" formatCode="0.00">
                  <c:v>0.25</c:v>
                </c:pt>
                <c:pt idx="40" formatCode="0.00">
                  <c:v>0.21428571428571425</c:v>
                </c:pt>
                <c:pt idx="41" formatCode="0.00">
                  <c:v>5.7142857142857141E-2</c:v>
                </c:pt>
                <c:pt idx="42" formatCode="0.00">
                  <c:v>3.5714285714285712E-2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0.54400000000000004</c:v>
                </c:pt>
                <c:pt idx="49" formatCode="0.00">
                  <c:v>0.53499999999999992</c:v>
                </c:pt>
                <c:pt idx="50" formatCode="0.00">
                  <c:v>0.25800000000000001</c:v>
                </c:pt>
                <c:pt idx="51" formatCode="0.00">
                  <c:v>3.5000000000000003E-2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3.5000000000000003E-2</c:v>
                </c:pt>
                <c:pt idx="57" formatCode="0.00">
                  <c:v>0</c:v>
                </c:pt>
                <c:pt idx="58" formatCode="0.00">
                  <c:v>5.6000000000000008E-2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3.5000000000000003E-2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3.5000000000000003E-2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5.6000000000000008E-2</c:v>
                </c:pt>
                <c:pt idx="103" formatCode="0.00">
                  <c:v>0</c:v>
                </c:pt>
                <c:pt idx="104" formatCode="0.00">
                  <c:v>2.8000000000000004E-2</c:v>
                </c:pt>
                <c:pt idx="105" formatCode="0.00">
                  <c:v>3.5000000000000003E-2</c:v>
                </c:pt>
                <c:pt idx="106" formatCode="0.00">
                  <c:v>0</c:v>
                </c:pt>
                <c:pt idx="107" formatCode="0.00">
                  <c:v>3.5000000000000003E-2</c:v>
                </c:pt>
                <c:pt idx="108" formatCode="0.00">
                  <c:v>0</c:v>
                </c:pt>
                <c:pt idx="109" formatCode="0.00">
                  <c:v>7.0000000000000007E-2</c:v>
                </c:pt>
                <c:pt idx="110" formatCode="0.00">
                  <c:v>5.6000000000000008E-2</c:v>
                </c:pt>
                <c:pt idx="111" formatCode="0.00">
                  <c:v>0.21749999999999997</c:v>
                </c:pt>
                <c:pt idx="112" formatCode="0.00">
                  <c:v>7.0000000000000007E-2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F5-4EAF-A6FA-4EE493745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0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年次別!$AZ$2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年次別!$AZ$147:$AZ$266</c:f>
              <c:numCache>
                <c:formatCode>General</c:formatCode>
                <c:ptCount val="120"/>
                <c:pt idx="0">
                  <c:v>0.28500000000000003</c:v>
                </c:pt>
                <c:pt idx="1">
                  <c:v>0.38800000000000001</c:v>
                </c:pt>
                <c:pt idx="2">
                  <c:v>0.76750000000000007</c:v>
                </c:pt>
                <c:pt idx="3">
                  <c:v>0.61749999999999994</c:v>
                </c:pt>
                <c:pt idx="4">
                  <c:v>0.254</c:v>
                </c:pt>
                <c:pt idx="5">
                  <c:v>0.14000000000000001</c:v>
                </c:pt>
                <c:pt idx="6">
                  <c:v>1.5000000000000001E-2</c:v>
                </c:pt>
                <c:pt idx="7">
                  <c:v>0.01</c:v>
                </c:pt>
                <c:pt idx="8">
                  <c:v>0.01</c:v>
                </c:pt>
                <c:pt idx="9">
                  <c:v>1.4000000000000002E-2</c:v>
                </c:pt>
                <c:pt idx="10">
                  <c:v>4.0000000000000008E-2</c:v>
                </c:pt>
                <c:pt idx="11">
                  <c:v>4.2500000000000003E-2</c:v>
                </c:pt>
                <c:pt idx="12">
                  <c:v>7.2000000000000008E-2</c:v>
                </c:pt>
                <c:pt idx="13">
                  <c:v>0.21500000000000002</c:v>
                </c:pt>
                <c:pt idx="14">
                  <c:v>0.55000000000000004</c:v>
                </c:pt>
                <c:pt idx="15">
                  <c:v>0.81499999999999995</c:v>
                </c:pt>
                <c:pt idx="16">
                  <c:v>0.50600000000000001</c:v>
                </c:pt>
                <c:pt idx="17">
                  <c:v>0.19499999999999998</c:v>
                </c:pt>
                <c:pt idx="18">
                  <c:v>3.3999999999999996E-2</c:v>
                </c:pt>
                <c:pt idx="19">
                  <c:v>7.4999999999999997E-3</c:v>
                </c:pt>
                <c:pt idx="20">
                  <c:v>0.01</c:v>
                </c:pt>
                <c:pt idx="21">
                  <c:v>8.0000000000000002E-3</c:v>
                </c:pt>
                <c:pt idx="22">
                  <c:v>1.2500000000000001E-2</c:v>
                </c:pt>
                <c:pt idx="23">
                  <c:v>3.7500000000000006E-2</c:v>
                </c:pt>
                <c:pt idx="24" formatCode="0.00">
                  <c:v>5.6000000000000008E-2</c:v>
                </c:pt>
                <c:pt idx="25" formatCode="0.00">
                  <c:v>0.20250000000000001</c:v>
                </c:pt>
                <c:pt idx="26" formatCode="0.00">
                  <c:v>0.38499999999999995</c:v>
                </c:pt>
                <c:pt idx="27" formatCode="0.00">
                  <c:v>0.33599999999999997</c:v>
                </c:pt>
                <c:pt idx="28" formatCode="0.00">
                  <c:v>0.25</c:v>
                </c:pt>
                <c:pt idx="29" formatCode="0.00">
                  <c:v>7.2499999999999995E-2</c:v>
                </c:pt>
                <c:pt idx="30" formatCode="0.00">
                  <c:v>1.2E-2</c:v>
                </c:pt>
                <c:pt idx="31" formatCode="0.00">
                  <c:v>0.01</c:v>
                </c:pt>
                <c:pt idx="32" formatCode="0.00">
                  <c:v>1.5000000000000001E-2</c:v>
                </c:pt>
                <c:pt idx="33" formatCode="0.00">
                  <c:v>8.0000000000000002E-3</c:v>
                </c:pt>
                <c:pt idx="34" formatCode="0.00">
                  <c:v>2.7500000000000004E-2</c:v>
                </c:pt>
                <c:pt idx="35" formatCode="0.00">
                  <c:v>4.7500000000000001E-2</c:v>
                </c:pt>
                <c:pt idx="36" formatCode="0.00">
                  <c:v>6.8000000000000005E-2</c:v>
                </c:pt>
                <c:pt idx="37" formatCode="0.00">
                  <c:v>0.17249999999999999</c:v>
                </c:pt>
                <c:pt idx="38" formatCode="0.00">
                  <c:v>0.40199999999999997</c:v>
                </c:pt>
                <c:pt idx="39" formatCode="0.00">
                  <c:v>0.78</c:v>
                </c:pt>
                <c:pt idx="40" formatCode="0.00">
                  <c:v>0.52500000000000002</c:v>
                </c:pt>
                <c:pt idx="41" formatCode="0.00">
                  <c:v>0.21400000000000002</c:v>
                </c:pt>
                <c:pt idx="42" formatCode="0.00">
                  <c:v>0.04</c:v>
                </c:pt>
                <c:pt idx="43" formatCode="0.00">
                  <c:v>1.2E-2</c:v>
                </c:pt>
                <c:pt idx="44" formatCode="0.00">
                  <c:v>7.4999999999999997E-3</c:v>
                </c:pt>
                <c:pt idx="45" formatCode="0.00">
                  <c:v>7.4999999999999997E-3</c:v>
                </c:pt>
                <c:pt idx="46" formatCode="0.00">
                  <c:v>1.2E-2</c:v>
                </c:pt>
                <c:pt idx="47" formatCode="0.00">
                  <c:v>1.3333333333333334E-2</c:v>
                </c:pt>
                <c:pt idx="48" formatCode="0.00">
                  <c:v>2.8000000000000004E-2</c:v>
                </c:pt>
                <c:pt idx="49" formatCode="0.00">
                  <c:v>3.2500000000000001E-2</c:v>
                </c:pt>
                <c:pt idx="50" formatCode="0.00">
                  <c:v>1.6E-2</c:v>
                </c:pt>
                <c:pt idx="51" formatCode="0.00">
                  <c:v>0.01</c:v>
                </c:pt>
                <c:pt idx="52" formatCode="0.00">
                  <c:v>5.0000000000000001E-3</c:v>
                </c:pt>
                <c:pt idx="53" formatCode="0.00">
                  <c:v>2E-3</c:v>
                </c:pt>
                <c:pt idx="54" formatCode="0.00">
                  <c:v>0</c:v>
                </c:pt>
                <c:pt idx="55" formatCode="0.00">
                  <c:v>2E-3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5.0000000000000001E-3</c:v>
                </c:pt>
                <c:pt idx="60" formatCode="0.00">
                  <c:v>5.0000000000000001E-3</c:v>
                </c:pt>
                <c:pt idx="61" formatCode="0.00">
                  <c:v>5.0000000000000001E-3</c:v>
                </c:pt>
                <c:pt idx="62" formatCode="0.00">
                  <c:v>6.0000000000000001E-3</c:v>
                </c:pt>
                <c:pt idx="63" formatCode="0.00">
                  <c:v>2.5000000000000001E-3</c:v>
                </c:pt>
                <c:pt idx="64" formatCode="0.00">
                  <c:v>2E-3</c:v>
                </c:pt>
                <c:pt idx="65" formatCode="0.00">
                  <c:v>0</c:v>
                </c:pt>
                <c:pt idx="66" formatCode="0.00">
                  <c:v>2.5000000000000001E-3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2E-3</c:v>
                </c:pt>
                <c:pt idx="71" formatCode="0.00">
                  <c:v>7.4999999999999997E-3</c:v>
                </c:pt>
                <c:pt idx="72" formatCode="0.00">
                  <c:v>0.01</c:v>
                </c:pt>
                <c:pt idx="73" formatCode="0.00">
                  <c:v>7.4999999999999997E-3</c:v>
                </c:pt>
                <c:pt idx="74" formatCode="0.00">
                  <c:v>7.4999999999999997E-3</c:v>
                </c:pt>
                <c:pt idx="75" formatCode="0.00">
                  <c:v>5.0000000000000001E-3</c:v>
                </c:pt>
                <c:pt idx="76" formatCode="0.00">
                  <c:v>0</c:v>
                </c:pt>
                <c:pt idx="77" formatCode="0.00">
                  <c:v>2.5000000000000001E-3</c:v>
                </c:pt>
                <c:pt idx="78" formatCode="0.00">
                  <c:v>0</c:v>
                </c:pt>
                <c:pt idx="79" formatCode="0.00">
                  <c:v>4.0000000000000001E-3</c:v>
                </c:pt>
                <c:pt idx="80" formatCode="0.00">
                  <c:v>2.5000000000000001E-3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2.5000000000000001E-3</c:v>
                </c:pt>
                <c:pt idx="84" formatCode="0.00">
                  <c:v>6.0000000000000001E-3</c:v>
                </c:pt>
                <c:pt idx="85" formatCode="0.00">
                  <c:v>1.4999999999999999E-2</c:v>
                </c:pt>
                <c:pt idx="86" formatCode="0.00">
                  <c:v>0.01</c:v>
                </c:pt>
                <c:pt idx="87" formatCode="0.00">
                  <c:v>5.0000000000000001E-3</c:v>
                </c:pt>
                <c:pt idx="88" formatCode="0.00">
                  <c:v>0.01</c:v>
                </c:pt>
                <c:pt idx="89" formatCode="0.00">
                  <c:v>2.5000000000000001E-3</c:v>
                </c:pt>
                <c:pt idx="90" formatCode="0.00">
                  <c:v>4.0000000000000001E-3</c:v>
                </c:pt>
                <c:pt idx="91" formatCode="0.00">
                  <c:v>7.4999999999999997E-3</c:v>
                </c:pt>
                <c:pt idx="92" formatCode="0.00">
                  <c:v>0</c:v>
                </c:pt>
                <c:pt idx="93" formatCode="0.00">
                  <c:v>2E-3</c:v>
                </c:pt>
                <c:pt idx="94" formatCode="0.00">
                  <c:v>0</c:v>
                </c:pt>
                <c:pt idx="95" formatCode="0.00">
                  <c:v>0.01</c:v>
                </c:pt>
                <c:pt idx="96" formatCode="0.00">
                  <c:v>0.01</c:v>
                </c:pt>
                <c:pt idx="97" formatCode="0.00">
                  <c:v>0.01</c:v>
                </c:pt>
                <c:pt idx="98" formatCode="0.00">
                  <c:v>1.2500000000000001E-2</c:v>
                </c:pt>
                <c:pt idx="99" formatCode="0.00">
                  <c:v>1.6E-2</c:v>
                </c:pt>
                <c:pt idx="100" formatCode="0.00">
                  <c:v>0.02</c:v>
                </c:pt>
                <c:pt idx="101" formatCode="0.00">
                  <c:v>3.0000000000000002E-2</c:v>
                </c:pt>
                <c:pt idx="102" formatCode="0.00">
                  <c:v>8.0000000000000002E-3</c:v>
                </c:pt>
                <c:pt idx="103" formatCode="0.00">
                  <c:v>1.2500000000000001E-2</c:v>
                </c:pt>
                <c:pt idx="104" formatCode="0.00">
                  <c:v>4.0000000000000001E-3</c:v>
                </c:pt>
                <c:pt idx="105" formatCode="0.00">
                  <c:v>2.5000000000000001E-3</c:v>
                </c:pt>
                <c:pt idx="106" formatCode="0.00">
                  <c:v>7.4999999999999997E-3</c:v>
                </c:pt>
                <c:pt idx="107" formatCode="0.00">
                  <c:v>0.02</c:v>
                </c:pt>
                <c:pt idx="108" formatCode="0.00">
                  <c:v>2.8000000000000004E-2</c:v>
                </c:pt>
                <c:pt idx="109" formatCode="0.00">
                  <c:v>9.7500000000000003E-2</c:v>
                </c:pt>
                <c:pt idx="110" formatCode="0.00">
                  <c:v>0.19</c:v>
                </c:pt>
                <c:pt idx="111" formatCode="0.00">
                  <c:v>0.22749999999999998</c:v>
                </c:pt>
                <c:pt idx="112" formatCode="0.00">
                  <c:v>0.19500000000000001</c:v>
                </c:pt>
                <c:pt idx="113" formatCode="0.00">
                  <c:v>6.9999999999999993E-2</c:v>
                </c:pt>
                <c:pt idx="114" formatCode="0.00">
                  <c:v>1.2500000000000001E-2</c:v>
                </c:pt>
                <c:pt idx="115" formatCode="0.00">
                  <c:v>2.5000000000000001E-3</c:v>
                </c:pt>
                <c:pt idx="116" formatCode="0.00">
                  <c:v>4.0000000000000001E-3</c:v>
                </c:pt>
                <c:pt idx="117" formatCode="0.00">
                  <c:v>5.0000000000000001E-3</c:v>
                </c:pt>
                <c:pt idx="118" formatCode="0.00">
                  <c:v>7.4999999999999997E-3</c:v>
                </c:pt>
                <c:pt idx="119" formatCode="0.00">
                  <c:v>2.5000000000000001E-3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F5-4EAF-A6FA-4EE493745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096"/>
        <c:axId val="1"/>
      </c:lineChart>
      <c:catAx>
        <c:axId val="762406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029203627452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66468369849166"/>
          <c:y val="0.19488376519810532"/>
          <c:w val="0.12624998977931501"/>
          <c:h val="0.140172844248127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247534499037982"/>
          <c:y val="3.2043826055557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413340420515247"/>
          <c:w val="0.87866912729658797"/>
          <c:h val="0.70919133009069724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令和7年各保健所毎集計!$C$291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令和7年各保健所毎集計!$N$291:$BM$291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0.14000000000000001</c:v>
                </c:pt>
                <c:pt idx="6">
                  <c:v>0.14000000000000001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0.14000000000000001</c:v>
                </c:pt>
                <c:pt idx="12">
                  <c:v>0</c:v>
                </c:pt>
                <c:pt idx="13">
                  <c:v>0.14000000000000001</c:v>
                </c:pt>
                <c:pt idx="14">
                  <c:v>0</c:v>
                </c:pt>
                <c:pt idx="15">
                  <c:v>0.28999999999999998</c:v>
                </c:pt>
                <c:pt idx="16">
                  <c:v>0.28999999999999998</c:v>
                </c:pt>
                <c:pt idx="17">
                  <c:v>0.28999999999999998</c:v>
                </c:pt>
                <c:pt idx="18">
                  <c:v>0</c:v>
                </c:pt>
                <c:pt idx="19">
                  <c:v>0</c:v>
                </c:pt>
                <c:pt idx="20">
                  <c:v>0.14000000000000001</c:v>
                </c:pt>
                <c:pt idx="21">
                  <c:v>0.14000000000000001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14-41DB-A182-39944238C2F2}"/>
            </c:ext>
          </c:extLst>
        </c:ser>
        <c:ser>
          <c:idx val="1"/>
          <c:order val="1"/>
          <c:tx>
            <c:strRef>
              <c:f>令和7年各保健所毎集計!$C$292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令和7年各保健所毎集計!$N$292:$BM$292</c:f>
              <c:numCache>
                <c:formatCode>0.00_);[Red]\(0.00\)</c:formatCode>
                <c:ptCount val="52"/>
                <c:pt idx="0">
                  <c:v>0.02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0.06</c:v>
                </c:pt>
                <c:pt idx="5">
                  <c:v>0.06</c:v>
                </c:pt>
                <c:pt idx="6">
                  <c:v>7.0000000000000007E-2</c:v>
                </c:pt>
                <c:pt idx="7">
                  <c:v>0.11</c:v>
                </c:pt>
                <c:pt idx="8">
                  <c:v>0.15</c:v>
                </c:pt>
                <c:pt idx="9">
                  <c:v>0.15</c:v>
                </c:pt>
                <c:pt idx="10">
                  <c:v>0.19</c:v>
                </c:pt>
                <c:pt idx="11">
                  <c:v>0.2</c:v>
                </c:pt>
                <c:pt idx="12">
                  <c:v>0.23</c:v>
                </c:pt>
                <c:pt idx="13">
                  <c:v>0.18</c:v>
                </c:pt>
                <c:pt idx="14">
                  <c:v>0.24</c:v>
                </c:pt>
                <c:pt idx="15">
                  <c:v>0.24</c:v>
                </c:pt>
                <c:pt idx="16">
                  <c:v>0.18</c:v>
                </c:pt>
                <c:pt idx="17">
                  <c:v>0.25</c:v>
                </c:pt>
                <c:pt idx="18">
                  <c:v>0.22</c:v>
                </c:pt>
                <c:pt idx="19">
                  <c:v>0.23</c:v>
                </c:pt>
                <c:pt idx="20">
                  <c:v>0.19</c:v>
                </c:pt>
                <c:pt idx="21">
                  <c:v>0.14000000000000001</c:v>
                </c:pt>
                <c:pt idx="22">
                  <c:v>0.15</c:v>
                </c:pt>
                <c:pt idx="23">
                  <c:v>0.09</c:v>
                </c:pt>
                <c:pt idx="24">
                  <c:v>0.05</c:v>
                </c:pt>
                <c:pt idx="25">
                  <c:v>0.03</c:v>
                </c:pt>
                <c:pt idx="26">
                  <c:v>0.03</c:v>
                </c:pt>
                <c:pt idx="27">
                  <c:v>0.01</c:v>
                </c:pt>
                <c:pt idx="28">
                  <c:v>0.02</c:v>
                </c:pt>
                <c:pt idx="29" formatCode="#,##0.00_ ">
                  <c:v>0.02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0.01</c:v>
                </c:pt>
                <c:pt idx="35">
                  <c:v>0</c:v>
                </c:pt>
                <c:pt idx="36">
                  <c:v>0.01</c:v>
                </c:pt>
                <c:pt idx="37">
                  <c:v>0.01</c:v>
                </c:pt>
                <c:pt idx="38">
                  <c:v>0</c:v>
                </c:pt>
                <c:pt idx="39">
                  <c:v>0</c:v>
                </c:pt>
                <c:pt idx="40">
                  <c:v>0.01</c:v>
                </c:pt>
                <c:pt idx="41" formatCode="#,##0.00_ ">
                  <c:v>0</c:v>
                </c:pt>
                <c:pt idx="42">
                  <c:v>0.01</c:v>
                </c:pt>
                <c:pt idx="43">
                  <c:v>0</c:v>
                </c:pt>
                <c:pt idx="44">
                  <c:v>0.01</c:v>
                </c:pt>
                <c:pt idx="45">
                  <c:v>0.01</c:v>
                </c:pt>
                <c:pt idx="46">
                  <c:v>0.01</c:v>
                </c:pt>
                <c:pt idx="47">
                  <c:v>0</c:v>
                </c:pt>
                <c:pt idx="48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14-41DB-A182-39944238C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8392"/>
        <c:axId val="1"/>
      </c:lineChart>
      <c:catAx>
        <c:axId val="762408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344024382583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65413878903249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8392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70782485865546"/>
          <c:y val="0.18003314856789154"/>
          <c:w val="0.1251422105857295"/>
          <c:h val="0.1362868798026752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3.61579336423181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62811384997295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令和7年各保健所毎集計!$C$285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令和7年各保健所毎集計!$N$285:$BM$285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18-4F41-9A02-E296E1608076}"/>
            </c:ext>
          </c:extLst>
        </c:ser>
        <c:ser>
          <c:idx val="1"/>
          <c:order val="1"/>
          <c:tx>
            <c:strRef>
              <c:f>令和7年各保健所毎集計!$C$286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令和7年各保健所毎集計!$N$286:$BM$286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18-4F41-9A02-E296E1608076}"/>
            </c:ext>
          </c:extLst>
        </c:ser>
        <c:ser>
          <c:idx val="2"/>
          <c:order val="2"/>
          <c:tx>
            <c:strRef>
              <c:f>令和7年各保健所毎集計!$C$287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令和7年各保健所毎集計!$N$287:$BM$287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18-4F41-9A02-E296E1608076}"/>
            </c:ext>
          </c:extLst>
        </c:ser>
        <c:ser>
          <c:idx val="3"/>
          <c:order val="3"/>
          <c:tx>
            <c:strRef>
              <c:f>令和7年各保健所毎集計!$C$288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令和7年各保健所毎集計!$N$288:$BM$288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18-4F41-9A02-E296E1608076}"/>
            </c:ext>
          </c:extLst>
        </c:ser>
        <c:ser>
          <c:idx val="4"/>
          <c:order val="4"/>
          <c:tx>
            <c:strRef>
              <c:f>令和7年各保健所毎集計!$C$289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令和7年各保健所毎集計!$N$289:$BM$289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18-4F41-9A02-E296E1608076}"/>
            </c:ext>
          </c:extLst>
        </c:ser>
        <c:ser>
          <c:idx val="5"/>
          <c:order val="5"/>
          <c:tx>
            <c:strRef>
              <c:f>令和7年各保健所毎集計!$C$290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令和7年各保健所毎集計!$N$290:$BM$290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18-4F41-9A02-E296E1608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5440"/>
        <c:axId val="1"/>
      </c:lineChart>
      <c:catAx>
        <c:axId val="762405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20734485186426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142322506315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544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772646471286501"/>
          <c:y val="0.21724139707364315"/>
          <c:w val="0.16041667688735173"/>
          <c:h val="0.333458690797978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34399878681828"/>
          <c:y val="1.80877348692543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16509506011271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年次別!$K$2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年次別!$K$147:$K$266</c:f>
              <c:numCache>
                <c:formatCode>General</c:formatCode>
                <c:ptCount val="120"/>
                <c:pt idx="0">
                  <c:v>0.22058823529411767</c:v>
                </c:pt>
                <c:pt idx="1">
                  <c:v>0.20588235294117649</c:v>
                </c:pt>
                <c:pt idx="2">
                  <c:v>0.31426470588235295</c:v>
                </c:pt>
                <c:pt idx="3">
                  <c:v>0.2720588235294118</c:v>
                </c:pt>
                <c:pt idx="4">
                  <c:v>0.52352941176470591</c:v>
                </c:pt>
                <c:pt idx="5">
                  <c:v>0.80882352941176472</c:v>
                </c:pt>
                <c:pt idx="6">
                  <c:v>1.1911764705882351</c:v>
                </c:pt>
                <c:pt idx="7">
                  <c:v>1.1529411764705881</c:v>
                </c:pt>
                <c:pt idx="8">
                  <c:v>0.83088235294117641</c:v>
                </c:pt>
                <c:pt idx="9">
                  <c:v>0.34705882352941175</c:v>
                </c:pt>
                <c:pt idx="10">
                  <c:v>0.31617647058823528</c:v>
                </c:pt>
                <c:pt idx="11">
                  <c:v>0.15441176470588236</c:v>
                </c:pt>
                <c:pt idx="12">
                  <c:v>0.31764705882352934</c:v>
                </c:pt>
                <c:pt idx="13">
                  <c:v>0.35294117647058826</c:v>
                </c:pt>
                <c:pt idx="14">
                  <c:v>0.375</c:v>
                </c:pt>
                <c:pt idx="15">
                  <c:v>0.55147058823529416</c:v>
                </c:pt>
                <c:pt idx="16">
                  <c:v>0.80588235294117649</c:v>
                </c:pt>
                <c:pt idx="17">
                  <c:v>0.92647058823529405</c:v>
                </c:pt>
                <c:pt idx="18">
                  <c:v>1.4294117647058824</c:v>
                </c:pt>
                <c:pt idx="19">
                  <c:v>1.5808823529411766</c:v>
                </c:pt>
                <c:pt idx="20">
                  <c:v>1.0294117647058822</c:v>
                </c:pt>
                <c:pt idx="21">
                  <c:v>0.68235294117647061</c:v>
                </c:pt>
                <c:pt idx="22">
                  <c:v>0.27941176470588236</c:v>
                </c:pt>
                <c:pt idx="23">
                  <c:v>0.16911764705882354</c:v>
                </c:pt>
                <c:pt idx="24" formatCode="0.00">
                  <c:v>0.17117647058823532</c:v>
                </c:pt>
                <c:pt idx="25" formatCode="0.00">
                  <c:v>0.20588235294117646</c:v>
                </c:pt>
                <c:pt idx="26" formatCode="0.00">
                  <c:v>0.20588235294117649</c:v>
                </c:pt>
                <c:pt idx="27" formatCode="0.00">
                  <c:v>0.3</c:v>
                </c:pt>
                <c:pt idx="28" formatCode="0.00">
                  <c:v>0.8529411764705882</c:v>
                </c:pt>
                <c:pt idx="29" formatCode="0.00">
                  <c:v>0.91911764705882337</c:v>
                </c:pt>
                <c:pt idx="30" formatCode="0.00">
                  <c:v>1.1941176470588235</c:v>
                </c:pt>
                <c:pt idx="31" formatCode="0.00">
                  <c:v>1.0955882352941175</c:v>
                </c:pt>
                <c:pt idx="32" formatCode="0.00">
                  <c:v>0.625</c:v>
                </c:pt>
                <c:pt idx="33" formatCode="0.00">
                  <c:v>0.31764705882352945</c:v>
                </c:pt>
                <c:pt idx="34" formatCode="0.00">
                  <c:v>0.44852941176470584</c:v>
                </c:pt>
                <c:pt idx="35" formatCode="0.00">
                  <c:v>0.30147058823529416</c:v>
                </c:pt>
                <c:pt idx="36" formatCode="0.00">
                  <c:v>0.12352941176470589</c:v>
                </c:pt>
                <c:pt idx="37" formatCode="0.00">
                  <c:v>0.24264705882352944</c:v>
                </c:pt>
                <c:pt idx="38" formatCode="0.00">
                  <c:v>0.29411764705882348</c:v>
                </c:pt>
                <c:pt idx="39" formatCode="0.00">
                  <c:v>0.55882352941176472</c:v>
                </c:pt>
                <c:pt idx="40" formatCode="0.00">
                  <c:v>0.76470588235294124</c:v>
                </c:pt>
                <c:pt idx="41" formatCode="0.00">
                  <c:v>1.2294117647058822</c:v>
                </c:pt>
                <c:pt idx="42" formatCode="0.00">
                  <c:v>1.7352941176470589</c:v>
                </c:pt>
                <c:pt idx="43" formatCode="0.00">
                  <c:v>1.9647058823529413</c:v>
                </c:pt>
                <c:pt idx="44" formatCode="0.00">
                  <c:v>1.3529411764705883</c:v>
                </c:pt>
                <c:pt idx="45" formatCode="0.00">
                  <c:v>0.875</c:v>
                </c:pt>
                <c:pt idx="46" formatCode="0.00">
                  <c:v>0.68823529411764706</c:v>
                </c:pt>
                <c:pt idx="47" formatCode="0.00">
                  <c:v>0.70588235294117652</c:v>
                </c:pt>
                <c:pt idx="48" formatCode="0.00">
                  <c:v>0.36399999999999999</c:v>
                </c:pt>
                <c:pt idx="49" formatCode="0.00">
                  <c:v>0.37249999999999994</c:v>
                </c:pt>
                <c:pt idx="50" formatCode="0.00">
                  <c:v>0.32999999999999996</c:v>
                </c:pt>
                <c:pt idx="51" formatCode="0.00">
                  <c:v>0.12</c:v>
                </c:pt>
                <c:pt idx="52" formatCode="0.00">
                  <c:v>0.06</c:v>
                </c:pt>
                <c:pt idx="53" formatCode="0.00">
                  <c:v>0.51600000000000001</c:v>
                </c:pt>
                <c:pt idx="54" formatCode="0.00">
                  <c:v>1.075</c:v>
                </c:pt>
                <c:pt idx="55" formatCode="0.00">
                  <c:v>0.68</c:v>
                </c:pt>
                <c:pt idx="56" formatCode="0.00">
                  <c:v>0.35749999999999998</c:v>
                </c:pt>
                <c:pt idx="57" formatCode="0.00">
                  <c:v>0.28500000000000003</c:v>
                </c:pt>
                <c:pt idx="58" formatCode="0.00">
                  <c:v>0.17799999999999999</c:v>
                </c:pt>
                <c:pt idx="59" formatCode="0.00">
                  <c:v>0.41749999999999998</c:v>
                </c:pt>
                <c:pt idx="60" formatCode="0.00">
                  <c:v>0.45499999999999996</c:v>
                </c:pt>
                <c:pt idx="61" formatCode="0.00">
                  <c:v>0.5</c:v>
                </c:pt>
                <c:pt idx="62" formatCode="0.00">
                  <c:v>0.34199999999999997</c:v>
                </c:pt>
                <c:pt idx="63" formatCode="0.00">
                  <c:v>0.33749999999999997</c:v>
                </c:pt>
                <c:pt idx="64" formatCode="0.00">
                  <c:v>0.71399999999999997</c:v>
                </c:pt>
                <c:pt idx="65" formatCode="0.00">
                  <c:v>0.64</c:v>
                </c:pt>
                <c:pt idx="66" formatCode="0.00">
                  <c:v>0.38</c:v>
                </c:pt>
                <c:pt idx="67" formatCode="0.00">
                  <c:v>0.20600000000000002</c:v>
                </c:pt>
                <c:pt idx="68" formatCode="0.00">
                  <c:v>0.1925</c:v>
                </c:pt>
                <c:pt idx="69" formatCode="0.00">
                  <c:v>0.20749999999999996</c:v>
                </c:pt>
                <c:pt idx="70" formatCode="0.00">
                  <c:v>0.24</c:v>
                </c:pt>
                <c:pt idx="71" formatCode="0.00">
                  <c:v>0.495</c:v>
                </c:pt>
                <c:pt idx="72" formatCode="0.00">
                  <c:v>0.24199999999999999</c:v>
                </c:pt>
                <c:pt idx="73" formatCode="0.00">
                  <c:v>9.7500000000000003E-2</c:v>
                </c:pt>
                <c:pt idx="74" formatCode="0.00">
                  <c:v>0.13500000000000001</c:v>
                </c:pt>
                <c:pt idx="75" formatCode="0.00">
                  <c:v>0.12</c:v>
                </c:pt>
                <c:pt idx="76" formatCode="0.00">
                  <c:v>0.126</c:v>
                </c:pt>
                <c:pt idx="77" formatCode="0.00">
                  <c:v>0.20500000000000002</c:v>
                </c:pt>
                <c:pt idx="78" formatCode="0.00">
                  <c:v>0.11249999999999999</c:v>
                </c:pt>
                <c:pt idx="79" formatCode="0.00">
                  <c:v>0.10800000000000001</c:v>
                </c:pt>
                <c:pt idx="80" formatCode="0.00">
                  <c:v>0.20249999999999996</c:v>
                </c:pt>
                <c:pt idx="81" formatCode="0.00">
                  <c:v>0.09</c:v>
                </c:pt>
                <c:pt idx="82" formatCode="0.00">
                  <c:v>6.7500000000000004E-2</c:v>
                </c:pt>
                <c:pt idx="83" formatCode="0.00">
                  <c:v>0.18</c:v>
                </c:pt>
                <c:pt idx="84" formatCode="0.00">
                  <c:v>0.156</c:v>
                </c:pt>
                <c:pt idx="85" formatCode="0.00">
                  <c:v>0.17500000000000002</c:v>
                </c:pt>
                <c:pt idx="86" formatCode="0.00">
                  <c:v>0.26250000000000001</c:v>
                </c:pt>
                <c:pt idx="87" formatCode="0.00">
                  <c:v>0.3075</c:v>
                </c:pt>
                <c:pt idx="88" formatCode="0.00">
                  <c:v>0.30400000000000005</c:v>
                </c:pt>
                <c:pt idx="89" formatCode="0.00">
                  <c:v>0.25750000000000001</c:v>
                </c:pt>
                <c:pt idx="90" formatCode="0.00">
                  <c:v>0.52799999999999991</c:v>
                </c:pt>
                <c:pt idx="91" formatCode="0.00">
                  <c:v>1.2150000000000001</c:v>
                </c:pt>
                <c:pt idx="92" formatCode="0.00">
                  <c:v>3.3374999999999999</c:v>
                </c:pt>
                <c:pt idx="93" formatCode="0.00">
                  <c:v>5.5040000000000004</c:v>
                </c:pt>
                <c:pt idx="94" formatCode="0.00">
                  <c:v>5.2324999999999999</c:v>
                </c:pt>
                <c:pt idx="95" formatCode="0.00">
                  <c:v>4.1350000000000007</c:v>
                </c:pt>
                <c:pt idx="96" formatCode="0.00">
                  <c:v>1.3540000000000001</c:v>
                </c:pt>
                <c:pt idx="97" formatCode="0.00">
                  <c:v>0.82</c:v>
                </c:pt>
                <c:pt idx="98" formatCode="0.00">
                  <c:v>1.0725</c:v>
                </c:pt>
                <c:pt idx="99" formatCode="0.00">
                  <c:v>0.77400000000000002</c:v>
                </c:pt>
                <c:pt idx="100" formatCode="0.00">
                  <c:v>0.54749999999999999</c:v>
                </c:pt>
                <c:pt idx="101" formatCode="0.00">
                  <c:v>0.57250000000000001</c:v>
                </c:pt>
                <c:pt idx="102" formatCode="0.00">
                  <c:v>0.53200000000000003</c:v>
                </c:pt>
                <c:pt idx="103" formatCode="0.00">
                  <c:v>0.48250000000000004</c:v>
                </c:pt>
                <c:pt idx="104" formatCode="0.00">
                  <c:v>0.41399999999999998</c:v>
                </c:pt>
                <c:pt idx="105" formatCode="0.00">
                  <c:v>0.33750000000000002</c:v>
                </c:pt>
                <c:pt idx="106" formatCode="0.00">
                  <c:v>0.13250000000000001</c:v>
                </c:pt>
                <c:pt idx="107" formatCode="0.00">
                  <c:v>0.15000000000000002</c:v>
                </c:pt>
                <c:pt idx="108" formatCode="0.00">
                  <c:v>0.15</c:v>
                </c:pt>
                <c:pt idx="109" formatCode="0.00">
                  <c:v>0.15</c:v>
                </c:pt>
                <c:pt idx="110" formatCode="0.00">
                  <c:v>0.20800000000000002</c:v>
                </c:pt>
                <c:pt idx="111" formatCode="0.00">
                  <c:v>0.22</c:v>
                </c:pt>
                <c:pt idx="112" formatCode="0.00">
                  <c:v>0.62000000000000011</c:v>
                </c:pt>
                <c:pt idx="113" formatCode="0.00">
                  <c:v>0.56200000000000006</c:v>
                </c:pt>
                <c:pt idx="114" formatCode="0.00">
                  <c:v>0.71000000000000008</c:v>
                </c:pt>
                <c:pt idx="115" formatCode="0.00">
                  <c:v>0.57000000000000006</c:v>
                </c:pt>
                <c:pt idx="116" formatCode="0.00">
                  <c:v>0.624</c:v>
                </c:pt>
                <c:pt idx="117" formatCode="0.00">
                  <c:v>0.61</c:v>
                </c:pt>
                <c:pt idx="118" formatCode="0.00">
                  <c:v>0.25</c:v>
                </c:pt>
                <c:pt idx="119" formatCode="0.00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30-43E9-B454-9A534027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4077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年次別!$L$2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年次別!$L$147:$L$266</c:f>
              <c:numCache>
                <c:formatCode>General</c:formatCode>
                <c:ptCount val="120"/>
                <c:pt idx="0">
                  <c:v>0.52500000000000002</c:v>
                </c:pt>
                <c:pt idx="1">
                  <c:v>0.26600000000000001</c:v>
                </c:pt>
                <c:pt idx="2">
                  <c:v>0.3125</c:v>
                </c:pt>
                <c:pt idx="3">
                  <c:v>0.35749999999999998</c:v>
                </c:pt>
                <c:pt idx="4">
                  <c:v>0.51400000000000001</c:v>
                </c:pt>
                <c:pt idx="5">
                  <c:v>0.87999999999999989</c:v>
                </c:pt>
                <c:pt idx="6">
                  <c:v>0.48749999999999999</c:v>
                </c:pt>
                <c:pt idx="7">
                  <c:v>0.38400000000000001</c:v>
                </c:pt>
                <c:pt idx="8">
                  <c:v>0.29249999999999998</c:v>
                </c:pt>
                <c:pt idx="9">
                  <c:v>0.182</c:v>
                </c:pt>
                <c:pt idx="10">
                  <c:v>0.46500000000000002</c:v>
                </c:pt>
                <c:pt idx="11">
                  <c:v>0.34750000000000003</c:v>
                </c:pt>
                <c:pt idx="12">
                  <c:v>0.31399999999999995</c:v>
                </c:pt>
                <c:pt idx="13">
                  <c:v>0.35749999999999993</c:v>
                </c:pt>
                <c:pt idx="14">
                  <c:v>0.35250000000000004</c:v>
                </c:pt>
                <c:pt idx="15">
                  <c:v>0.38250000000000001</c:v>
                </c:pt>
                <c:pt idx="16">
                  <c:v>0.72000000000000008</c:v>
                </c:pt>
                <c:pt idx="17">
                  <c:v>0.96250000000000002</c:v>
                </c:pt>
                <c:pt idx="18">
                  <c:v>0.79200000000000004</c:v>
                </c:pt>
                <c:pt idx="19">
                  <c:v>0.49249999999999999</c:v>
                </c:pt>
                <c:pt idx="20">
                  <c:v>0.44</c:v>
                </c:pt>
                <c:pt idx="21">
                  <c:v>0.46200000000000002</c:v>
                </c:pt>
                <c:pt idx="22">
                  <c:v>0.70250000000000001</c:v>
                </c:pt>
                <c:pt idx="23">
                  <c:v>0.755</c:v>
                </c:pt>
                <c:pt idx="24" formatCode="0.00">
                  <c:v>0.31</c:v>
                </c:pt>
                <c:pt idx="25" formatCode="0.00">
                  <c:v>0.27500000000000002</c:v>
                </c:pt>
                <c:pt idx="26" formatCode="0.00">
                  <c:v>0.27750000000000002</c:v>
                </c:pt>
                <c:pt idx="27" formatCode="0.00">
                  <c:v>0.32200000000000001</c:v>
                </c:pt>
                <c:pt idx="28" formatCode="0.00">
                  <c:v>0.73499999999999999</c:v>
                </c:pt>
                <c:pt idx="29" formatCode="0.00">
                  <c:v>0.82499999999999996</c:v>
                </c:pt>
                <c:pt idx="30" formatCode="0.00">
                  <c:v>0.58599999999999997</c:v>
                </c:pt>
                <c:pt idx="31" formatCode="0.00">
                  <c:v>0.34</c:v>
                </c:pt>
                <c:pt idx="32" formatCode="0.00">
                  <c:v>0.29749999999999999</c:v>
                </c:pt>
                <c:pt idx="33" formatCode="0.00">
                  <c:v>0.30200000000000005</c:v>
                </c:pt>
                <c:pt idx="34" formatCode="0.00">
                  <c:v>0.53749999999999998</c:v>
                </c:pt>
                <c:pt idx="35" formatCode="0.00">
                  <c:v>0.66499999999999992</c:v>
                </c:pt>
                <c:pt idx="36" formatCode="0.00">
                  <c:v>0.308</c:v>
                </c:pt>
                <c:pt idx="37" formatCode="0.00">
                  <c:v>0.315</c:v>
                </c:pt>
                <c:pt idx="38" formatCode="0.00">
                  <c:v>0.33</c:v>
                </c:pt>
                <c:pt idx="39" formatCode="0.00">
                  <c:v>0.34499999999999997</c:v>
                </c:pt>
                <c:pt idx="40" formatCode="0.00">
                  <c:v>0.54499999999999993</c:v>
                </c:pt>
                <c:pt idx="41" formatCode="0.00">
                  <c:v>0.66400000000000003</c:v>
                </c:pt>
                <c:pt idx="42" formatCode="0.00">
                  <c:v>0.51500000000000001</c:v>
                </c:pt>
                <c:pt idx="43" formatCode="0.00">
                  <c:v>0.42000000000000004</c:v>
                </c:pt>
                <c:pt idx="44" formatCode="0.00">
                  <c:v>0.41000000000000003</c:v>
                </c:pt>
                <c:pt idx="45" formatCode="0.00">
                  <c:v>0.38</c:v>
                </c:pt>
                <c:pt idx="46" formatCode="0.00">
                  <c:v>0.55999999999999994</c:v>
                </c:pt>
                <c:pt idx="47" formatCode="0.00">
                  <c:v>0.78333333333333333</c:v>
                </c:pt>
                <c:pt idx="48" formatCode="0.00">
                  <c:v>0.376</c:v>
                </c:pt>
                <c:pt idx="49" formatCode="0.00">
                  <c:v>0.38750000000000007</c:v>
                </c:pt>
                <c:pt idx="50" formatCode="0.00">
                  <c:v>0.248</c:v>
                </c:pt>
                <c:pt idx="51" formatCode="0.00">
                  <c:v>0.13500000000000001</c:v>
                </c:pt>
                <c:pt idx="52" formatCode="0.00">
                  <c:v>8.2500000000000004E-2</c:v>
                </c:pt>
                <c:pt idx="53" formatCode="0.00">
                  <c:v>0.13200000000000001</c:v>
                </c:pt>
                <c:pt idx="54" formatCode="0.00">
                  <c:v>0.17499999999999999</c:v>
                </c:pt>
                <c:pt idx="55" formatCode="0.00">
                  <c:v>0.16</c:v>
                </c:pt>
                <c:pt idx="56" formatCode="0.00">
                  <c:v>0.155</c:v>
                </c:pt>
                <c:pt idx="57" formatCode="0.00">
                  <c:v>0.13500000000000001</c:v>
                </c:pt>
                <c:pt idx="58" formatCode="0.00">
                  <c:v>0.22999999999999998</c:v>
                </c:pt>
                <c:pt idx="59" formatCode="0.00">
                  <c:v>0.26749999999999996</c:v>
                </c:pt>
                <c:pt idx="60" formatCode="0.00">
                  <c:v>0.2175</c:v>
                </c:pt>
                <c:pt idx="61" formatCode="0.00">
                  <c:v>0.2</c:v>
                </c:pt>
                <c:pt idx="62" formatCode="0.00">
                  <c:v>0.16</c:v>
                </c:pt>
                <c:pt idx="63" formatCode="0.00">
                  <c:v>0.1825</c:v>
                </c:pt>
                <c:pt idx="64" formatCode="0.00">
                  <c:v>0.30999999999999994</c:v>
                </c:pt>
                <c:pt idx="65" formatCode="0.00">
                  <c:v>0.39249999999999996</c:v>
                </c:pt>
                <c:pt idx="66" formatCode="0.00">
                  <c:v>0.25750000000000001</c:v>
                </c:pt>
                <c:pt idx="67" formatCode="0.00">
                  <c:v>0.15</c:v>
                </c:pt>
                <c:pt idx="68" formatCode="0.00">
                  <c:v>0.10250000000000001</c:v>
                </c:pt>
                <c:pt idx="69" formatCode="0.00">
                  <c:v>9.2499999999999999E-2</c:v>
                </c:pt>
                <c:pt idx="70" formatCode="0.00">
                  <c:v>0.17599999999999999</c:v>
                </c:pt>
                <c:pt idx="71" formatCode="0.00">
                  <c:v>0.26</c:v>
                </c:pt>
                <c:pt idx="72" formatCode="0.00">
                  <c:v>0.19</c:v>
                </c:pt>
                <c:pt idx="73" formatCode="0.00">
                  <c:v>0.11499999999999999</c:v>
                </c:pt>
                <c:pt idx="74" formatCode="0.00">
                  <c:v>8.5000000000000006E-2</c:v>
                </c:pt>
                <c:pt idx="75" formatCode="0.00">
                  <c:v>0.09</c:v>
                </c:pt>
                <c:pt idx="76" formatCode="0.00">
                  <c:v>0.22999999999999998</c:v>
                </c:pt>
                <c:pt idx="77" formatCode="0.00">
                  <c:v>0.42249999999999999</c:v>
                </c:pt>
                <c:pt idx="78" formatCode="0.00">
                  <c:v>0.27249999999999996</c:v>
                </c:pt>
                <c:pt idx="79" formatCode="0.00">
                  <c:v>8.4000000000000005E-2</c:v>
                </c:pt>
                <c:pt idx="80" formatCode="0.00">
                  <c:v>5.5000000000000007E-2</c:v>
                </c:pt>
                <c:pt idx="81" formatCode="0.00">
                  <c:v>6.2E-2</c:v>
                </c:pt>
                <c:pt idx="82" formatCode="0.00">
                  <c:v>0.10250000000000001</c:v>
                </c:pt>
                <c:pt idx="83" formatCode="0.00">
                  <c:v>0.15250000000000002</c:v>
                </c:pt>
                <c:pt idx="84" formatCode="0.00">
                  <c:v>0.12</c:v>
                </c:pt>
                <c:pt idx="85" formatCode="0.00">
                  <c:v>0.1525</c:v>
                </c:pt>
                <c:pt idx="86" formatCode="0.00">
                  <c:v>0.16999999999999998</c:v>
                </c:pt>
                <c:pt idx="87" formatCode="0.00">
                  <c:v>0.23749999999999999</c:v>
                </c:pt>
                <c:pt idx="88" formatCode="0.00">
                  <c:v>0.48799999999999999</c:v>
                </c:pt>
                <c:pt idx="89" formatCode="0.00">
                  <c:v>0.63249999999999995</c:v>
                </c:pt>
                <c:pt idx="90" formatCode="0.00">
                  <c:v>0.55000000000000004</c:v>
                </c:pt>
                <c:pt idx="91" formatCode="0.00">
                  <c:v>0.71</c:v>
                </c:pt>
                <c:pt idx="92" formatCode="0.00">
                  <c:v>1.4575</c:v>
                </c:pt>
                <c:pt idx="93" formatCode="0.00">
                  <c:v>2.1320000000000001</c:v>
                </c:pt>
                <c:pt idx="94" formatCode="0.00">
                  <c:v>3.4475000000000002</c:v>
                </c:pt>
                <c:pt idx="95" formatCode="0.00">
                  <c:v>3.2325000000000004</c:v>
                </c:pt>
                <c:pt idx="96" formatCode="0.00">
                  <c:v>1.3140000000000001</c:v>
                </c:pt>
                <c:pt idx="97" formatCode="0.00">
                  <c:v>0.94499999999999995</c:v>
                </c:pt>
                <c:pt idx="98" formatCode="0.00">
                  <c:v>0.76</c:v>
                </c:pt>
                <c:pt idx="99" formatCode="0.00">
                  <c:v>0.60399999999999987</c:v>
                </c:pt>
                <c:pt idx="100" formatCode="0.00">
                  <c:v>0.76500000000000001</c:v>
                </c:pt>
                <c:pt idx="101" formatCode="0.00">
                  <c:v>0.85250000000000004</c:v>
                </c:pt>
                <c:pt idx="102" formatCode="0.00">
                  <c:v>0.53600000000000003</c:v>
                </c:pt>
                <c:pt idx="103" formatCode="0.00">
                  <c:v>0.30249999999999999</c:v>
                </c:pt>
                <c:pt idx="104" formatCode="0.00">
                  <c:v>0.26</c:v>
                </c:pt>
                <c:pt idx="105" formatCode="0.00">
                  <c:v>0.22</c:v>
                </c:pt>
                <c:pt idx="106" formatCode="0.00">
                  <c:v>0.27750000000000002</c:v>
                </c:pt>
                <c:pt idx="107" formatCode="0.00">
                  <c:v>0.41749999999999998</c:v>
                </c:pt>
                <c:pt idx="108" formatCode="0.00">
                  <c:v>0.25600000000000001</c:v>
                </c:pt>
                <c:pt idx="109" formatCode="0.00">
                  <c:v>0.28500000000000003</c:v>
                </c:pt>
                <c:pt idx="110" formatCode="0.00">
                  <c:v>0.26200000000000001</c:v>
                </c:pt>
                <c:pt idx="111" formatCode="0.00">
                  <c:v>0.33750000000000002</c:v>
                </c:pt>
                <c:pt idx="112" formatCode="0.00">
                  <c:v>0.54249999999999998</c:v>
                </c:pt>
                <c:pt idx="113" formatCode="0.00">
                  <c:v>0.71799999999999997</c:v>
                </c:pt>
                <c:pt idx="114" formatCode="0.00">
                  <c:v>0.51</c:v>
                </c:pt>
                <c:pt idx="115" formatCode="0.00">
                  <c:v>0.31</c:v>
                </c:pt>
                <c:pt idx="116" formatCode="0.00">
                  <c:v>0.27999999999999997</c:v>
                </c:pt>
                <c:pt idx="117" formatCode="0.00">
                  <c:v>0.2475</c:v>
                </c:pt>
                <c:pt idx="118" formatCode="0.00">
                  <c:v>0.25750000000000001</c:v>
                </c:pt>
                <c:pt idx="119" formatCode="0.00">
                  <c:v>7.2499999999999995E-2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30-43E9-B454-9A534027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0776"/>
        <c:axId val="1"/>
      </c:lineChart>
      <c:catAx>
        <c:axId val="631040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6.2260537963730704E-3"/>
              <c:y val="2.068199979520751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07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13995515280305"/>
          <c:y val="0.16939672284398929"/>
          <c:w val="0.1262499897793149"/>
          <c:h val="0.1401731601731601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504075257274191"/>
          <c:y val="1.92861121352596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9.7316300974375103E-2"/>
          <c:w val="0.8513687074079509"/>
          <c:h val="0.745549694059108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ロタ!$B$61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ロタ!$D$5:$S$5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ロタ!$D$61:$S$61</c:f>
              <c:numCache>
                <c:formatCode>General</c:formatCode>
                <c:ptCount val="16"/>
                <c:pt idx="0">
                  <c:v>8.3333333333333321</c:v>
                </c:pt>
                <c:pt idx="1">
                  <c:v>8.3333333333333321</c:v>
                </c:pt>
                <c:pt idx="2">
                  <c:v>33.333333333333329</c:v>
                </c:pt>
                <c:pt idx="3">
                  <c:v>50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F4-4D63-89D6-BACDCCB58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09704"/>
        <c:axId val="1"/>
      </c:barChart>
      <c:catAx>
        <c:axId val="7624097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245229573555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97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0768795375685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3766527623219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年次別!$O$2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年次別!$O$147:$O$266</c:f>
              <c:numCache>
                <c:formatCode>General</c:formatCode>
                <c:ptCount val="120"/>
                <c:pt idx="0">
                  <c:v>6.1617647058823533</c:v>
                </c:pt>
                <c:pt idx="1">
                  <c:v>2.447058823529412</c:v>
                </c:pt>
                <c:pt idx="2">
                  <c:v>3.4120588235294114</c:v>
                </c:pt>
                <c:pt idx="3">
                  <c:v>3.3970588235294117</c:v>
                </c:pt>
                <c:pt idx="4">
                  <c:v>3.105882352941177</c:v>
                </c:pt>
                <c:pt idx="5">
                  <c:v>5.6764705882352953</c:v>
                </c:pt>
                <c:pt idx="6">
                  <c:v>4.0735294117647056</c:v>
                </c:pt>
                <c:pt idx="7">
                  <c:v>3.8941176470588239</c:v>
                </c:pt>
                <c:pt idx="8">
                  <c:v>3.6691176470588234</c:v>
                </c:pt>
                <c:pt idx="9">
                  <c:v>2.8352941176470585</c:v>
                </c:pt>
                <c:pt idx="10">
                  <c:v>6.132352941176471</c:v>
                </c:pt>
                <c:pt idx="11">
                  <c:v>9.5220588235294112</c:v>
                </c:pt>
                <c:pt idx="12">
                  <c:v>5.6705882352941179</c:v>
                </c:pt>
                <c:pt idx="13">
                  <c:v>4.625</c:v>
                </c:pt>
                <c:pt idx="14">
                  <c:v>5.0588235294117645</c:v>
                </c:pt>
                <c:pt idx="15">
                  <c:v>4.5220588235294112</c:v>
                </c:pt>
                <c:pt idx="16">
                  <c:v>3.4235294117647057</c:v>
                </c:pt>
                <c:pt idx="17">
                  <c:v>3.0808823529411766</c:v>
                </c:pt>
                <c:pt idx="18">
                  <c:v>4.3882352941176475</c:v>
                </c:pt>
                <c:pt idx="19">
                  <c:v>4.8014705882352935</c:v>
                </c:pt>
                <c:pt idx="20">
                  <c:v>3.0588235294117645</c:v>
                </c:pt>
                <c:pt idx="21">
                  <c:v>2.552941176470588</c:v>
                </c:pt>
                <c:pt idx="22">
                  <c:v>2.4044117647058822</c:v>
                </c:pt>
                <c:pt idx="23">
                  <c:v>2.3897058823529411</c:v>
                </c:pt>
                <c:pt idx="24" formatCode="0.00">
                  <c:v>2.9462352941176468</c:v>
                </c:pt>
                <c:pt idx="25" formatCode="0.00">
                  <c:v>3.1911764705882351</c:v>
                </c:pt>
                <c:pt idx="26" formatCode="0.00">
                  <c:v>3.375</c:v>
                </c:pt>
                <c:pt idx="27" formatCode="0.00">
                  <c:v>3.847294117647059</c:v>
                </c:pt>
                <c:pt idx="28" formatCode="0.00">
                  <c:v>4.5</c:v>
                </c:pt>
                <c:pt idx="29" formatCode="0.00">
                  <c:v>3.8897058823529411</c:v>
                </c:pt>
                <c:pt idx="30" formatCode="0.00">
                  <c:v>3.7647058823529411</c:v>
                </c:pt>
                <c:pt idx="31" formatCode="0.00">
                  <c:v>4.375</c:v>
                </c:pt>
                <c:pt idx="32" formatCode="0.00">
                  <c:v>4.1764705882352944</c:v>
                </c:pt>
                <c:pt idx="33" formatCode="0.00">
                  <c:v>3.6470588235294117</c:v>
                </c:pt>
                <c:pt idx="34" formatCode="0.00">
                  <c:v>3.1102941176470589</c:v>
                </c:pt>
                <c:pt idx="35" formatCode="0.00">
                  <c:v>4.2720588235294121</c:v>
                </c:pt>
                <c:pt idx="36" formatCode="0.00">
                  <c:v>2.8941176470588239</c:v>
                </c:pt>
                <c:pt idx="37" formatCode="0.00">
                  <c:v>2.3088235294117645</c:v>
                </c:pt>
                <c:pt idx="38" formatCode="0.00">
                  <c:v>2.7058823529411766</c:v>
                </c:pt>
                <c:pt idx="39" formatCode="0.00">
                  <c:v>3.8602941176470589</c:v>
                </c:pt>
                <c:pt idx="40" formatCode="0.00">
                  <c:v>5.6838235294117645</c:v>
                </c:pt>
                <c:pt idx="41" formatCode="0.00">
                  <c:v>4.7941176470588234</c:v>
                </c:pt>
                <c:pt idx="42" formatCode="0.00">
                  <c:v>2.5441176470588234</c:v>
                </c:pt>
                <c:pt idx="43" formatCode="0.00">
                  <c:v>2.5117647058823529</c:v>
                </c:pt>
                <c:pt idx="44" formatCode="0.00">
                  <c:v>1.875</c:v>
                </c:pt>
                <c:pt idx="45" formatCode="0.00">
                  <c:v>1.838235294117647</c:v>
                </c:pt>
                <c:pt idx="46" formatCode="0.00">
                  <c:v>1.8470588235294116</c:v>
                </c:pt>
                <c:pt idx="47" formatCode="0.00">
                  <c:v>2.5294117647058822</c:v>
                </c:pt>
                <c:pt idx="48" formatCode="0.00">
                  <c:v>2.7240000000000002</c:v>
                </c:pt>
                <c:pt idx="49" formatCode="0.00">
                  <c:v>3.2874999999999996</c:v>
                </c:pt>
                <c:pt idx="50" formatCode="0.00">
                  <c:v>1.8640000000000001</c:v>
                </c:pt>
                <c:pt idx="51" formatCode="0.00">
                  <c:v>0.72750000000000004</c:v>
                </c:pt>
                <c:pt idx="52" formatCode="0.00">
                  <c:v>0.71250000000000002</c:v>
                </c:pt>
                <c:pt idx="53" formatCode="0.00">
                  <c:v>1.1800000000000002</c:v>
                </c:pt>
                <c:pt idx="54" formatCode="0.00">
                  <c:v>1.1924999999999999</c:v>
                </c:pt>
                <c:pt idx="55" formatCode="0.00">
                  <c:v>0.74599999999999989</c:v>
                </c:pt>
                <c:pt idx="56" formatCode="0.00">
                  <c:v>0.71250000000000002</c:v>
                </c:pt>
                <c:pt idx="57" formatCode="0.00">
                  <c:v>0.77</c:v>
                </c:pt>
                <c:pt idx="58" formatCode="0.00">
                  <c:v>0.70799999999999996</c:v>
                </c:pt>
                <c:pt idx="59" formatCode="0.00">
                  <c:v>0.75</c:v>
                </c:pt>
                <c:pt idx="60" formatCode="0.00">
                  <c:v>1.02</c:v>
                </c:pt>
                <c:pt idx="61" formatCode="0.00">
                  <c:v>1.2075</c:v>
                </c:pt>
                <c:pt idx="62" formatCode="0.00">
                  <c:v>1.264</c:v>
                </c:pt>
                <c:pt idx="63" formatCode="0.00">
                  <c:v>1.4525000000000001</c:v>
                </c:pt>
                <c:pt idx="64" formatCode="0.00">
                  <c:v>2.9659999999999997</c:v>
                </c:pt>
                <c:pt idx="65" formatCode="0.00">
                  <c:v>2.17</c:v>
                </c:pt>
                <c:pt idx="66" formatCode="0.00">
                  <c:v>1.59</c:v>
                </c:pt>
                <c:pt idx="67" formatCode="0.00">
                  <c:v>0.9</c:v>
                </c:pt>
                <c:pt idx="68" formatCode="0.00">
                  <c:v>0.66249999999999998</c:v>
                </c:pt>
                <c:pt idx="69" formatCode="0.00">
                  <c:v>1</c:v>
                </c:pt>
                <c:pt idx="70" formatCode="0.00">
                  <c:v>1.1400000000000001</c:v>
                </c:pt>
                <c:pt idx="71" formatCode="0.00">
                  <c:v>1.7750000000000001</c:v>
                </c:pt>
                <c:pt idx="72" formatCode="0.00">
                  <c:v>1.3959999999999999</c:v>
                </c:pt>
                <c:pt idx="73" formatCode="0.00">
                  <c:v>1.0425</c:v>
                </c:pt>
                <c:pt idx="74" formatCode="0.00">
                  <c:v>1.3149999999999999</c:v>
                </c:pt>
                <c:pt idx="75" formatCode="0.00">
                  <c:v>1.7725</c:v>
                </c:pt>
                <c:pt idx="76" formatCode="0.00">
                  <c:v>1.948</c:v>
                </c:pt>
                <c:pt idx="77" formatCode="0.00">
                  <c:v>2.2374999999999998</c:v>
                </c:pt>
                <c:pt idx="78" formatCode="0.00">
                  <c:v>2.7850000000000001</c:v>
                </c:pt>
                <c:pt idx="79" formatCode="0.00">
                  <c:v>1.9899999999999998</c:v>
                </c:pt>
                <c:pt idx="80" formatCode="0.00">
                  <c:v>1.7525000000000002</c:v>
                </c:pt>
                <c:pt idx="81" formatCode="0.00">
                  <c:v>1.552</c:v>
                </c:pt>
                <c:pt idx="82" formatCode="0.00">
                  <c:v>1.3325</c:v>
                </c:pt>
                <c:pt idx="83" formatCode="0.00">
                  <c:v>1.7350000000000001</c:v>
                </c:pt>
                <c:pt idx="84" formatCode="0.00">
                  <c:v>1.5160000000000002</c:v>
                </c:pt>
                <c:pt idx="85" formatCode="0.00">
                  <c:v>1.6025</c:v>
                </c:pt>
                <c:pt idx="86" formatCode="0.00">
                  <c:v>1.9775</c:v>
                </c:pt>
                <c:pt idx="87" formatCode="0.00">
                  <c:v>2.8149999999999999</c:v>
                </c:pt>
                <c:pt idx="88" formatCode="0.00">
                  <c:v>3.5539999999999998</c:v>
                </c:pt>
                <c:pt idx="89" formatCode="0.00">
                  <c:v>2.7424999999999997</c:v>
                </c:pt>
                <c:pt idx="90" formatCode="0.00">
                  <c:v>2.3600000000000003</c:v>
                </c:pt>
                <c:pt idx="91" formatCode="0.00">
                  <c:v>1.9500000000000002</c:v>
                </c:pt>
                <c:pt idx="92" formatCode="0.00">
                  <c:v>1.8525</c:v>
                </c:pt>
                <c:pt idx="93" formatCode="0.00">
                  <c:v>1.3219999999999998</c:v>
                </c:pt>
                <c:pt idx="94" formatCode="0.00">
                  <c:v>1.9900000000000002</c:v>
                </c:pt>
                <c:pt idx="95" formatCode="0.00">
                  <c:v>2.0100000000000002</c:v>
                </c:pt>
                <c:pt idx="96" formatCode="0.00">
                  <c:v>2.1100000000000003</c:v>
                </c:pt>
                <c:pt idx="97" formatCode="0.00">
                  <c:v>2.04</c:v>
                </c:pt>
                <c:pt idx="98" formatCode="0.00">
                  <c:v>2.0249999999999999</c:v>
                </c:pt>
                <c:pt idx="99" formatCode="0.00">
                  <c:v>1.7280000000000002</c:v>
                </c:pt>
                <c:pt idx="100" formatCode="0.00">
                  <c:v>1.8975</c:v>
                </c:pt>
                <c:pt idx="101" formatCode="0.00">
                  <c:v>2.1425000000000001</c:v>
                </c:pt>
                <c:pt idx="102" formatCode="0.00">
                  <c:v>2.1840000000000002</c:v>
                </c:pt>
                <c:pt idx="103" formatCode="0.00">
                  <c:v>2.0150000000000001</c:v>
                </c:pt>
                <c:pt idx="104" formatCode="0.00">
                  <c:v>1.9019999999999999</c:v>
                </c:pt>
                <c:pt idx="105" formatCode="0.00">
                  <c:v>1.5000000000000002</c:v>
                </c:pt>
                <c:pt idx="106" formatCode="0.00">
                  <c:v>1.5174999999999998</c:v>
                </c:pt>
                <c:pt idx="107" formatCode="0.00">
                  <c:v>2.1625000000000001</c:v>
                </c:pt>
                <c:pt idx="108" formatCode="0.00">
                  <c:v>2.456</c:v>
                </c:pt>
                <c:pt idx="109" formatCode="0.00">
                  <c:v>3.875</c:v>
                </c:pt>
                <c:pt idx="110" formatCode="0.00">
                  <c:v>3.0959999999999996</c:v>
                </c:pt>
                <c:pt idx="111" formatCode="0.00">
                  <c:v>3.3899999999999997</c:v>
                </c:pt>
                <c:pt idx="112" formatCode="0.00">
                  <c:v>4.3499999999999996</c:v>
                </c:pt>
                <c:pt idx="113" formatCode="0.00">
                  <c:v>3.7759999999999998</c:v>
                </c:pt>
                <c:pt idx="114" formatCode="0.00">
                  <c:v>4.1100000000000003</c:v>
                </c:pt>
                <c:pt idx="115" formatCode="0.00">
                  <c:v>4.0299999999999994</c:v>
                </c:pt>
                <c:pt idx="116" formatCode="0.00">
                  <c:v>3.7840000000000003</c:v>
                </c:pt>
                <c:pt idx="117" formatCode="0.00">
                  <c:v>3.5500000000000003</c:v>
                </c:pt>
                <c:pt idx="118" formatCode="0.00">
                  <c:v>3.43</c:v>
                </c:pt>
                <c:pt idx="119" formatCode="0.00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A-4F8C-986F-58128A2D6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75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年次別!$P$2</c:f>
              <c:strCache>
                <c:ptCount val="1"/>
                <c:pt idx="0">
                  <c:v>全国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年次別!$P$147:$P$266</c:f>
              <c:numCache>
                <c:formatCode>General</c:formatCode>
                <c:ptCount val="120"/>
                <c:pt idx="0">
                  <c:v>9.7349999999999994</c:v>
                </c:pt>
                <c:pt idx="1">
                  <c:v>5.242</c:v>
                </c:pt>
                <c:pt idx="2">
                  <c:v>7.0124999999999993</c:v>
                </c:pt>
                <c:pt idx="3">
                  <c:v>5.6925000000000008</c:v>
                </c:pt>
                <c:pt idx="4">
                  <c:v>4.8680000000000003</c:v>
                </c:pt>
                <c:pt idx="5">
                  <c:v>6.7750000000000004</c:v>
                </c:pt>
                <c:pt idx="6">
                  <c:v>3.83</c:v>
                </c:pt>
                <c:pt idx="7">
                  <c:v>3.4180000000000001</c:v>
                </c:pt>
                <c:pt idx="8">
                  <c:v>3.5175000000000001</c:v>
                </c:pt>
                <c:pt idx="9">
                  <c:v>3.8980000000000006</c:v>
                </c:pt>
                <c:pt idx="10">
                  <c:v>18.0625</c:v>
                </c:pt>
                <c:pt idx="11">
                  <c:v>11.984999999999999</c:v>
                </c:pt>
                <c:pt idx="12">
                  <c:v>6.2</c:v>
                </c:pt>
                <c:pt idx="13">
                  <c:v>5.29</c:v>
                </c:pt>
                <c:pt idx="14">
                  <c:v>5.4599999999999991</c:v>
                </c:pt>
                <c:pt idx="15">
                  <c:v>6.2324999999999999</c:v>
                </c:pt>
                <c:pt idx="16">
                  <c:v>6.74</c:v>
                </c:pt>
                <c:pt idx="17">
                  <c:v>6.6049999999999995</c:v>
                </c:pt>
                <c:pt idx="18">
                  <c:v>4.3279999999999994</c:v>
                </c:pt>
                <c:pt idx="19">
                  <c:v>3.1050000000000004</c:v>
                </c:pt>
                <c:pt idx="20">
                  <c:v>3.08</c:v>
                </c:pt>
                <c:pt idx="21">
                  <c:v>3.3019999999999996</c:v>
                </c:pt>
                <c:pt idx="22">
                  <c:v>5.4074999999999998</c:v>
                </c:pt>
                <c:pt idx="23">
                  <c:v>8.0875000000000004</c:v>
                </c:pt>
                <c:pt idx="24" formatCode="0.00">
                  <c:v>5.0119999999999996</c:v>
                </c:pt>
                <c:pt idx="25" formatCode="0.00">
                  <c:v>4.6049999999999995</c:v>
                </c:pt>
                <c:pt idx="26" formatCode="0.00">
                  <c:v>4.7349999999999994</c:v>
                </c:pt>
                <c:pt idx="27" formatCode="0.00">
                  <c:v>4.3339999999999996</c:v>
                </c:pt>
                <c:pt idx="28" formatCode="0.00">
                  <c:v>7.1524999999999999</c:v>
                </c:pt>
                <c:pt idx="29" formatCode="0.00">
                  <c:v>6.2850000000000001</c:v>
                </c:pt>
                <c:pt idx="30" formatCode="0.00">
                  <c:v>4.2880000000000003</c:v>
                </c:pt>
                <c:pt idx="31" formatCode="0.00">
                  <c:v>3.0949999999999998</c:v>
                </c:pt>
                <c:pt idx="32" formatCode="0.00">
                  <c:v>3.3774999999999999</c:v>
                </c:pt>
                <c:pt idx="33" formatCode="0.00">
                  <c:v>3.5859999999999999</c:v>
                </c:pt>
                <c:pt idx="34" formatCode="0.00">
                  <c:v>6.3100000000000005</c:v>
                </c:pt>
                <c:pt idx="35" formatCode="0.00">
                  <c:v>8.9450000000000003</c:v>
                </c:pt>
                <c:pt idx="36" formatCode="0.00">
                  <c:v>6.1180000000000003</c:v>
                </c:pt>
                <c:pt idx="37" formatCode="0.00">
                  <c:v>5.7649999999999997</c:v>
                </c:pt>
                <c:pt idx="38" formatCode="0.00">
                  <c:v>5.6280000000000001</c:v>
                </c:pt>
                <c:pt idx="39" formatCode="0.00">
                  <c:v>6.18</c:v>
                </c:pt>
                <c:pt idx="40" formatCode="0.00">
                  <c:v>6.3475000000000001</c:v>
                </c:pt>
                <c:pt idx="41" formatCode="0.00">
                  <c:v>5.2919999999999998</c:v>
                </c:pt>
                <c:pt idx="42" formatCode="0.00">
                  <c:v>3.5775000000000001</c:v>
                </c:pt>
                <c:pt idx="43" formatCode="0.00">
                  <c:v>2.8679999999999999</c:v>
                </c:pt>
                <c:pt idx="44" formatCode="0.00">
                  <c:v>3</c:v>
                </c:pt>
                <c:pt idx="45" formatCode="0.00">
                  <c:v>3.0100000000000002</c:v>
                </c:pt>
                <c:pt idx="46" formatCode="0.00">
                  <c:v>4.5620000000000003</c:v>
                </c:pt>
                <c:pt idx="47" formatCode="0.00">
                  <c:v>7.1033333333333326</c:v>
                </c:pt>
                <c:pt idx="48" formatCode="0.00">
                  <c:v>5.5879999999999992</c:v>
                </c:pt>
                <c:pt idx="49" formatCode="0.00">
                  <c:v>5.4449999999999994</c:v>
                </c:pt>
                <c:pt idx="50" formatCode="0.00">
                  <c:v>2.5219999999999998</c:v>
                </c:pt>
                <c:pt idx="51" formatCode="0.00">
                  <c:v>1.33</c:v>
                </c:pt>
                <c:pt idx="52" formatCode="0.00">
                  <c:v>1.0674999999999999</c:v>
                </c:pt>
                <c:pt idx="53" formatCode="0.00">
                  <c:v>1.8320000000000001</c:v>
                </c:pt>
                <c:pt idx="54" formatCode="0.00">
                  <c:v>2.0700000000000003</c:v>
                </c:pt>
                <c:pt idx="55" formatCode="0.00">
                  <c:v>1.6819999999999999</c:v>
                </c:pt>
                <c:pt idx="56" formatCode="0.00">
                  <c:v>1.7174999999999998</c:v>
                </c:pt>
                <c:pt idx="57" formatCode="0.00">
                  <c:v>1.7275</c:v>
                </c:pt>
                <c:pt idx="58" formatCode="0.00">
                  <c:v>2.1539999999999999</c:v>
                </c:pt>
                <c:pt idx="59" formatCode="0.00">
                  <c:v>2.5825</c:v>
                </c:pt>
                <c:pt idx="60" formatCode="0.00">
                  <c:v>2.6225000000000001</c:v>
                </c:pt>
                <c:pt idx="61" formatCode="0.00">
                  <c:v>2.6974999999999998</c:v>
                </c:pt>
                <c:pt idx="62" formatCode="0.00">
                  <c:v>2.6680000000000001</c:v>
                </c:pt>
                <c:pt idx="63" formatCode="0.00">
                  <c:v>3.4024999999999999</c:v>
                </c:pt>
                <c:pt idx="64" formatCode="0.00">
                  <c:v>3.44</c:v>
                </c:pt>
                <c:pt idx="65" formatCode="0.00">
                  <c:v>3.1975000000000002</c:v>
                </c:pt>
                <c:pt idx="66" formatCode="0.00">
                  <c:v>2.6074999999999999</c:v>
                </c:pt>
                <c:pt idx="67" formatCode="0.00">
                  <c:v>2.0059999999999998</c:v>
                </c:pt>
                <c:pt idx="68" formatCode="0.00">
                  <c:v>2.105</c:v>
                </c:pt>
                <c:pt idx="69" formatCode="0.00">
                  <c:v>2.3249999999999997</c:v>
                </c:pt>
                <c:pt idx="70" formatCode="0.00">
                  <c:v>3.8</c:v>
                </c:pt>
                <c:pt idx="71" formatCode="0.00">
                  <c:v>6.4975000000000005</c:v>
                </c:pt>
                <c:pt idx="72" formatCode="0.00">
                  <c:v>6.4380000000000006</c:v>
                </c:pt>
                <c:pt idx="73" formatCode="0.00">
                  <c:v>4.0925000000000002</c:v>
                </c:pt>
                <c:pt idx="74" formatCode="0.00">
                  <c:v>3.23</c:v>
                </c:pt>
                <c:pt idx="75" formatCode="0.00">
                  <c:v>3.5674999999999999</c:v>
                </c:pt>
                <c:pt idx="76" formatCode="0.00">
                  <c:v>4.4720000000000004</c:v>
                </c:pt>
                <c:pt idx="77" formatCode="0.00">
                  <c:v>5.3075000000000001</c:v>
                </c:pt>
                <c:pt idx="78" formatCode="0.00">
                  <c:v>3.63</c:v>
                </c:pt>
                <c:pt idx="79" formatCode="0.00">
                  <c:v>1.9359999999999999</c:v>
                </c:pt>
                <c:pt idx="80" formatCode="0.00">
                  <c:v>1.9849999999999999</c:v>
                </c:pt>
                <c:pt idx="81" formatCode="0.00">
                  <c:v>2.1999999999999997</c:v>
                </c:pt>
                <c:pt idx="82" formatCode="0.00">
                  <c:v>3.2500000000000004</c:v>
                </c:pt>
                <c:pt idx="83" formatCode="0.00">
                  <c:v>4.7549999999999999</c:v>
                </c:pt>
                <c:pt idx="84" formatCode="0.00">
                  <c:v>6.4479999999999986</c:v>
                </c:pt>
                <c:pt idx="85" formatCode="0.00">
                  <c:v>6.68</c:v>
                </c:pt>
                <c:pt idx="86" formatCode="0.00">
                  <c:v>4.7949999999999999</c:v>
                </c:pt>
                <c:pt idx="87" formatCode="0.00">
                  <c:v>4.4575000000000005</c:v>
                </c:pt>
                <c:pt idx="88" formatCode="0.00">
                  <c:v>5.68</c:v>
                </c:pt>
                <c:pt idx="89" formatCode="0.00">
                  <c:v>5.4224999999999994</c:v>
                </c:pt>
                <c:pt idx="90" formatCode="0.00">
                  <c:v>3.496</c:v>
                </c:pt>
                <c:pt idx="91" formatCode="0.00">
                  <c:v>2.6399999999999997</c:v>
                </c:pt>
                <c:pt idx="92" formatCode="0.00">
                  <c:v>3.0049999999999999</c:v>
                </c:pt>
                <c:pt idx="93" formatCode="0.00">
                  <c:v>2.996</c:v>
                </c:pt>
                <c:pt idx="94" formatCode="0.00">
                  <c:v>4.3899999999999997</c:v>
                </c:pt>
                <c:pt idx="95" formatCode="0.00">
                  <c:v>6.125</c:v>
                </c:pt>
                <c:pt idx="96" formatCode="0.00">
                  <c:v>6.1659999999999995</c:v>
                </c:pt>
                <c:pt idx="97" formatCode="0.00">
                  <c:v>5.8875000000000002</c:v>
                </c:pt>
                <c:pt idx="98" formatCode="0.00">
                  <c:v>4.83</c:v>
                </c:pt>
                <c:pt idx="99" formatCode="0.00">
                  <c:v>3.7759999999999998</c:v>
                </c:pt>
                <c:pt idx="100" formatCode="0.00">
                  <c:v>4.5375000000000005</c:v>
                </c:pt>
                <c:pt idx="101" formatCode="0.00">
                  <c:v>4.4749999999999996</c:v>
                </c:pt>
                <c:pt idx="102" formatCode="0.00">
                  <c:v>3.2380000000000004</c:v>
                </c:pt>
                <c:pt idx="103" formatCode="0.00">
                  <c:v>2.2949999999999999</c:v>
                </c:pt>
                <c:pt idx="104" formatCode="0.00">
                  <c:v>2.6459999999999999</c:v>
                </c:pt>
                <c:pt idx="105" formatCode="0.00">
                  <c:v>2.59</c:v>
                </c:pt>
                <c:pt idx="106" formatCode="0.00">
                  <c:v>3.14</c:v>
                </c:pt>
                <c:pt idx="107" formatCode="0.00">
                  <c:v>4.8574999999999999</c:v>
                </c:pt>
                <c:pt idx="108" formatCode="0.00">
                  <c:v>4.5319999999999991</c:v>
                </c:pt>
                <c:pt idx="109" formatCode="0.00">
                  <c:v>8.81</c:v>
                </c:pt>
                <c:pt idx="110" formatCode="0.00">
                  <c:v>9.1759999999999984</c:v>
                </c:pt>
                <c:pt idx="111" formatCode="0.00">
                  <c:v>7.9749999999999996</c:v>
                </c:pt>
                <c:pt idx="112" formatCode="0.00">
                  <c:v>6.7324999999999999</c:v>
                </c:pt>
                <c:pt idx="113" formatCode="0.00">
                  <c:v>5.9079999999999995</c:v>
                </c:pt>
                <c:pt idx="114" formatCode="0.00">
                  <c:v>4.9124999999999996</c:v>
                </c:pt>
                <c:pt idx="115" formatCode="0.00">
                  <c:v>3.8649999999999998</c:v>
                </c:pt>
                <c:pt idx="116" formatCode="0.00">
                  <c:v>4.218</c:v>
                </c:pt>
                <c:pt idx="117" formatCode="0.00">
                  <c:v>3.6850000000000001</c:v>
                </c:pt>
                <c:pt idx="118" formatCode="0.00">
                  <c:v>3.7350000000000003</c:v>
                </c:pt>
                <c:pt idx="119" formatCode="0.00">
                  <c:v>1.0525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3A-4F8C-986F-58128A2D6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752"/>
        <c:axId val="1"/>
      </c:lineChart>
      <c:catAx>
        <c:axId val="7624067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811617260778208E-4"/>
              <c:y val="2.271963861506393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75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1009146906435647"/>
          <c:y val="0.17705786491661271"/>
          <c:w val="0.15255214593502919"/>
          <c:h val="0.1919041952553358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6173316996342477"/>
          <c:y val="4.08756997121982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6071958422425917"/>
          <c:w val="0.87866912729658797"/>
          <c:h val="0.68317832801989475"/>
        </c:manualLayout>
      </c:layout>
      <c:lineChart>
        <c:grouping val="standard"/>
        <c:varyColors val="0"/>
        <c:ser>
          <c:idx val="3"/>
          <c:order val="0"/>
          <c:tx>
            <c:strRef>
              <c:f>[1]沖縄県!$DJ$21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[1]沖縄県!$DK$21:$FJ$21</c:f>
              <c:numCache>
                <c:formatCode>0_);[Red]\(0\)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4</c:v>
                </c:pt>
                <c:pt idx="13">
                  <c:v>0</c:v>
                </c:pt>
                <c:pt idx="14">
                  <c:v>1</c:v>
                </c:pt>
                <c:pt idx="15">
                  <c:v>3</c:v>
                </c:pt>
                <c:pt idx="16" formatCode="General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2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1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1D-4A8A-AEBA-D265E0B5D19B}"/>
            </c:ext>
          </c:extLst>
        </c:ser>
        <c:ser>
          <c:idx val="4"/>
          <c:order val="1"/>
          <c:tx>
            <c:strRef>
              <c:f>[1]沖縄県!$DJ$22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[1]沖縄県!$DK$22:$FJ$22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2</c:v>
                </c:pt>
                <c:pt idx="44">
                  <c:v>5</c:v>
                </c:pt>
                <c:pt idx="45">
                  <c:v>13</c:v>
                </c:pt>
                <c:pt idx="46">
                  <c:v>13</c:v>
                </c:pt>
                <c:pt idx="47">
                  <c:v>33</c:v>
                </c:pt>
                <c:pt idx="48">
                  <c:v>22</c:v>
                </c:pt>
                <c:pt idx="49">
                  <c:v>19</c:v>
                </c:pt>
                <c:pt idx="50">
                  <c:v>22</c:v>
                </c:pt>
                <c:pt idx="51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1D-4A8A-AEBA-D265E0B5D19B}"/>
            </c:ext>
          </c:extLst>
        </c:ser>
        <c:ser>
          <c:idx val="0"/>
          <c:order val="2"/>
          <c:tx>
            <c:strRef>
              <c:f>[1]沖縄県!$DJ$23</c:f>
              <c:strCache>
                <c:ptCount val="1"/>
                <c:pt idx="0">
                  <c:v>2022/2023</c:v>
                </c:pt>
              </c:strCache>
            </c:strRef>
          </c:tx>
          <c:spPr>
            <a:ln w="19050">
              <a:solidFill>
                <a:schemeClr val="accent6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[1]沖縄県!$DK$23:$FJ$23</c:f>
              <c:numCache>
                <c:formatCode>0_);[Red]\(0\)</c:formatCode>
                <c:ptCount val="52"/>
                <c:pt idx="0">
                  <c:v>46</c:v>
                </c:pt>
                <c:pt idx="1">
                  <c:v>32</c:v>
                </c:pt>
                <c:pt idx="2">
                  <c:v>17</c:v>
                </c:pt>
                <c:pt idx="3">
                  <c:v>10</c:v>
                </c:pt>
                <c:pt idx="4">
                  <c:v>7</c:v>
                </c:pt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0</c:v>
                </c:pt>
                <c:pt idx="10">
                  <c:v>17</c:v>
                </c:pt>
                <c:pt idx="11">
                  <c:v>12</c:v>
                </c:pt>
                <c:pt idx="12">
                  <c:v>6</c:v>
                </c:pt>
                <c:pt idx="13">
                  <c:v>14</c:v>
                </c:pt>
                <c:pt idx="14">
                  <c:v>45</c:v>
                </c:pt>
                <c:pt idx="15">
                  <c:v>163</c:v>
                </c:pt>
                <c:pt idx="16">
                  <c:v>554</c:v>
                </c:pt>
                <c:pt idx="17">
                  <c:v>1032</c:v>
                </c:pt>
                <c:pt idx="18">
                  <c:v>1861</c:v>
                </c:pt>
                <c:pt idx="19">
                  <c:v>2171</c:v>
                </c:pt>
                <c:pt idx="20">
                  <c:v>2309</c:v>
                </c:pt>
                <c:pt idx="21">
                  <c:v>2642</c:v>
                </c:pt>
                <c:pt idx="22">
                  <c:v>1664</c:v>
                </c:pt>
                <c:pt idx="23">
                  <c:v>1020</c:v>
                </c:pt>
                <c:pt idx="24">
                  <c:v>702</c:v>
                </c:pt>
                <c:pt idx="25">
                  <c:v>443</c:v>
                </c:pt>
                <c:pt idx="26">
                  <c:v>620</c:v>
                </c:pt>
                <c:pt idx="27">
                  <c:v>496</c:v>
                </c:pt>
                <c:pt idx="28">
                  <c:v>416</c:v>
                </c:pt>
                <c:pt idx="29">
                  <c:v>244</c:v>
                </c:pt>
                <c:pt idx="30">
                  <c:v>133</c:v>
                </c:pt>
                <c:pt idx="31">
                  <c:v>112</c:v>
                </c:pt>
                <c:pt idx="32">
                  <c:v>74</c:v>
                </c:pt>
                <c:pt idx="33">
                  <c:v>45</c:v>
                </c:pt>
                <c:pt idx="34">
                  <c:v>39</c:v>
                </c:pt>
                <c:pt idx="35">
                  <c:v>44</c:v>
                </c:pt>
                <c:pt idx="36">
                  <c:v>33</c:v>
                </c:pt>
                <c:pt idx="37">
                  <c:v>40</c:v>
                </c:pt>
                <c:pt idx="38">
                  <c:v>58</c:v>
                </c:pt>
                <c:pt idx="39">
                  <c:v>45</c:v>
                </c:pt>
                <c:pt idx="40">
                  <c:v>38</c:v>
                </c:pt>
                <c:pt idx="41">
                  <c:v>39</c:v>
                </c:pt>
                <c:pt idx="42">
                  <c:v>24</c:v>
                </c:pt>
                <c:pt idx="43">
                  <c:v>38</c:v>
                </c:pt>
                <c:pt idx="44">
                  <c:v>36</c:v>
                </c:pt>
                <c:pt idx="45">
                  <c:v>52</c:v>
                </c:pt>
                <c:pt idx="46">
                  <c:v>231</c:v>
                </c:pt>
                <c:pt idx="47">
                  <c:v>296</c:v>
                </c:pt>
                <c:pt idx="48">
                  <c:v>188</c:v>
                </c:pt>
                <c:pt idx="49">
                  <c:v>189</c:v>
                </c:pt>
                <c:pt idx="50">
                  <c:v>292</c:v>
                </c:pt>
                <c:pt idx="5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1D-4A8A-AEBA-D265E0B5D19B}"/>
            </c:ext>
          </c:extLst>
        </c:ser>
        <c:ser>
          <c:idx val="5"/>
          <c:order val="3"/>
          <c:tx>
            <c:strRef>
              <c:f>[1]沖縄県!$DJ$24</c:f>
              <c:strCache>
                <c:ptCount val="1"/>
                <c:pt idx="0">
                  <c:v>2023/2024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[1]沖縄県!$DK$24:$FJ$24</c:f>
              <c:numCache>
                <c:formatCode>0_);[Red]\(0\)</c:formatCode>
                <c:ptCount val="52"/>
                <c:pt idx="0">
                  <c:v>725</c:v>
                </c:pt>
                <c:pt idx="1">
                  <c:v>1126</c:v>
                </c:pt>
                <c:pt idx="2">
                  <c:v>1213</c:v>
                </c:pt>
                <c:pt idx="3">
                  <c:v>1400</c:v>
                </c:pt>
                <c:pt idx="4">
                  <c:v>1666</c:v>
                </c:pt>
                <c:pt idx="5">
                  <c:v>1370</c:v>
                </c:pt>
                <c:pt idx="6">
                  <c:v>987</c:v>
                </c:pt>
                <c:pt idx="7">
                  <c:v>795</c:v>
                </c:pt>
                <c:pt idx="8">
                  <c:v>737</c:v>
                </c:pt>
                <c:pt idx="9">
                  <c:v>653</c:v>
                </c:pt>
                <c:pt idx="10">
                  <c:v>639</c:v>
                </c:pt>
                <c:pt idx="11">
                  <c:v>633</c:v>
                </c:pt>
                <c:pt idx="12">
                  <c:v>441</c:v>
                </c:pt>
                <c:pt idx="13">
                  <c:v>522</c:v>
                </c:pt>
                <c:pt idx="14">
                  <c:v>519</c:v>
                </c:pt>
                <c:pt idx="15">
                  <c:v>605</c:v>
                </c:pt>
                <c:pt idx="16">
                  <c:v>853</c:v>
                </c:pt>
                <c:pt idx="17">
                  <c:v>1018</c:v>
                </c:pt>
                <c:pt idx="18">
                  <c:v>1195</c:v>
                </c:pt>
                <c:pt idx="19">
                  <c:v>1746</c:v>
                </c:pt>
                <c:pt idx="20">
                  <c:v>1719</c:v>
                </c:pt>
                <c:pt idx="21">
                  <c:v>2214</c:v>
                </c:pt>
                <c:pt idx="22">
                  <c:v>1604</c:v>
                </c:pt>
                <c:pt idx="23">
                  <c:v>1530</c:v>
                </c:pt>
                <c:pt idx="24">
                  <c:v>1152</c:v>
                </c:pt>
                <c:pt idx="25">
                  <c:v>930</c:v>
                </c:pt>
                <c:pt idx="26">
                  <c:v>820</c:v>
                </c:pt>
                <c:pt idx="27">
                  <c:v>724</c:v>
                </c:pt>
                <c:pt idx="28">
                  <c:v>562</c:v>
                </c:pt>
                <c:pt idx="29">
                  <c:v>463</c:v>
                </c:pt>
                <c:pt idx="30">
                  <c:v>287</c:v>
                </c:pt>
                <c:pt idx="31">
                  <c:v>202</c:v>
                </c:pt>
                <c:pt idx="32">
                  <c:v>148</c:v>
                </c:pt>
                <c:pt idx="33">
                  <c:v>166</c:v>
                </c:pt>
                <c:pt idx="34">
                  <c:v>120</c:v>
                </c:pt>
                <c:pt idx="35">
                  <c:v>141</c:v>
                </c:pt>
                <c:pt idx="36">
                  <c:v>85</c:v>
                </c:pt>
                <c:pt idx="37">
                  <c:v>60</c:v>
                </c:pt>
                <c:pt idx="38">
                  <c:v>89</c:v>
                </c:pt>
                <c:pt idx="39">
                  <c:v>53</c:v>
                </c:pt>
                <c:pt idx="40">
                  <c:v>48</c:v>
                </c:pt>
                <c:pt idx="41">
                  <c:v>74</c:v>
                </c:pt>
                <c:pt idx="42">
                  <c:v>153</c:v>
                </c:pt>
                <c:pt idx="43">
                  <c:v>206</c:v>
                </c:pt>
                <c:pt idx="44">
                  <c:v>335</c:v>
                </c:pt>
                <c:pt idx="45">
                  <c:v>431</c:v>
                </c:pt>
                <c:pt idx="46">
                  <c:v>521</c:v>
                </c:pt>
                <c:pt idx="47">
                  <c:v>635</c:v>
                </c:pt>
                <c:pt idx="48">
                  <c:v>609</c:v>
                </c:pt>
                <c:pt idx="49">
                  <c:v>466</c:v>
                </c:pt>
                <c:pt idx="50">
                  <c:v>446</c:v>
                </c:pt>
                <c:pt idx="51">
                  <c:v>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62-44D8-8669-8556F322D422}"/>
            </c:ext>
          </c:extLst>
        </c:ser>
        <c:ser>
          <c:idx val="1"/>
          <c:order val="4"/>
          <c:tx>
            <c:strRef>
              <c:f>[1]沖縄県!$DJ$25</c:f>
              <c:strCache>
                <c:ptCount val="1"/>
                <c:pt idx="0">
                  <c:v>2024/2025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2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[1]沖縄県!$DK$25:$FJ$25</c:f>
              <c:numCache>
                <c:formatCode>0_);[Red]\(0\)</c:formatCode>
                <c:ptCount val="52"/>
                <c:pt idx="0">
                  <c:v>626</c:v>
                </c:pt>
                <c:pt idx="1">
                  <c:v>925</c:v>
                </c:pt>
                <c:pt idx="2">
                  <c:v>962</c:v>
                </c:pt>
                <c:pt idx="3">
                  <c:v>986</c:v>
                </c:pt>
                <c:pt idx="4">
                  <c:v>1025</c:v>
                </c:pt>
                <c:pt idx="5">
                  <c:v>1071</c:v>
                </c:pt>
                <c:pt idx="6">
                  <c:v>626</c:v>
                </c:pt>
                <c:pt idx="7">
                  <c:v>622</c:v>
                </c:pt>
                <c:pt idx="8">
                  <c:v>596</c:v>
                </c:pt>
                <c:pt idx="9">
                  <c:v>413</c:v>
                </c:pt>
                <c:pt idx="10">
                  <c:v>281</c:v>
                </c:pt>
                <c:pt idx="11">
                  <c:v>309</c:v>
                </c:pt>
                <c:pt idx="12">
                  <c:v>202</c:v>
                </c:pt>
                <c:pt idx="13">
                  <c:v>224</c:v>
                </c:pt>
                <c:pt idx="14">
                  <c:v>290</c:v>
                </c:pt>
                <c:pt idx="15">
                  <c:v>584</c:v>
                </c:pt>
                <c:pt idx="16">
                  <c:v>1361</c:v>
                </c:pt>
                <c:pt idx="17">
                  <c:v>2074</c:v>
                </c:pt>
                <c:pt idx="18">
                  <c:v>1924</c:v>
                </c:pt>
                <c:pt idx="19">
                  <c:v>1865</c:v>
                </c:pt>
                <c:pt idx="20">
                  <c:v>1051</c:v>
                </c:pt>
                <c:pt idx="21">
                  <c:v>746</c:v>
                </c:pt>
                <c:pt idx="22">
                  <c:v>642</c:v>
                </c:pt>
                <c:pt idx="23">
                  <c:v>647</c:v>
                </c:pt>
                <c:pt idx="24">
                  <c:v>485</c:v>
                </c:pt>
                <c:pt idx="25">
                  <c:v>426</c:v>
                </c:pt>
                <c:pt idx="26">
                  <c:v>312</c:v>
                </c:pt>
                <c:pt idx="27">
                  <c:v>278</c:v>
                </c:pt>
                <c:pt idx="28">
                  <c:v>235</c:v>
                </c:pt>
                <c:pt idx="29">
                  <c:v>215</c:v>
                </c:pt>
                <c:pt idx="30">
                  <c:v>151</c:v>
                </c:pt>
                <c:pt idx="31">
                  <c:v>113</c:v>
                </c:pt>
                <c:pt idx="32">
                  <c:v>104</c:v>
                </c:pt>
                <c:pt idx="33">
                  <c:v>120</c:v>
                </c:pt>
                <c:pt idx="34">
                  <c:v>146</c:v>
                </c:pt>
                <c:pt idx="35">
                  <c:v>162</c:v>
                </c:pt>
                <c:pt idx="36">
                  <c:v>107</c:v>
                </c:pt>
                <c:pt idx="37">
                  <c:v>97</c:v>
                </c:pt>
                <c:pt idx="38">
                  <c:v>170</c:v>
                </c:pt>
                <c:pt idx="39">
                  <c:v>165</c:v>
                </c:pt>
                <c:pt idx="40">
                  <c:v>143</c:v>
                </c:pt>
                <c:pt idx="41">
                  <c:v>172</c:v>
                </c:pt>
                <c:pt idx="42">
                  <c:v>230</c:v>
                </c:pt>
                <c:pt idx="43">
                  <c:v>223</c:v>
                </c:pt>
                <c:pt idx="44">
                  <c:v>205</c:v>
                </c:pt>
                <c:pt idx="45">
                  <c:v>165</c:v>
                </c:pt>
                <c:pt idx="46">
                  <c:v>168</c:v>
                </c:pt>
                <c:pt idx="47">
                  <c:v>177</c:v>
                </c:pt>
                <c:pt idx="48">
                  <c:v>177</c:v>
                </c:pt>
                <c:pt idx="49">
                  <c:v>164</c:v>
                </c:pt>
                <c:pt idx="50">
                  <c:v>124</c:v>
                </c:pt>
                <c:pt idx="51">
                  <c:v>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62-44D8-8669-8556F322D422}"/>
            </c:ext>
          </c:extLst>
        </c:ser>
        <c:ser>
          <c:idx val="6"/>
          <c:order val="5"/>
          <c:tx>
            <c:strRef>
              <c:f>[1]沖縄県!$DJ$26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6"/>
            <c:spPr>
              <a:solidFill>
                <a:schemeClr val="bg1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[1]沖縄県!$DK$26:$FJ$26</c:f>
              <c:numCache>
                <c:formatCode>0_);[Red]\(0\)</c:formatCode>
                <c:ptCount val="52"/>
                <c:pt idx="0">
                  <c:v>142</c:v>
                </c:pt>
                <c:pt idx="1">
                  <c:v>222</c:v>
                </c:pt>
                <c:pt idx="2">
                  <c:v>320</c:v>
                </c:pt>
                <c:pt idx="3">
                  <c:v>404</c:v>
                </c:pt>
                <c:pt idx="4">
                  <c:v>548</c:v>
                </c:pt>
                <c:pt idx="5">
                  <c:v>647</c:v>
                </c:pt>
                <c:pt idx="6">
                  <c:v>677</c:v>
                </c:pt>
                <c:pt idx="7">
                  <c:v>873</c:v>
                </c:pt>
                <c:pt idx="8">
                  <c:v>1071</c:v>
                </c:pt>
                <c:pt idx="9">
                  <c:v>1055</c:v>
                </c:pt>
                <c:pt idx="10">
                  <c:v>977</c:v>
                </c:pt>
                <c:pt idx="11">
                  <c:v>1030</c:v>
                </c:pt>
                <c:pt idx="12">
                  <c:v>982</c:v>
                </c:pt>
                <c:pt idx="13">
                  <c:v>813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F9-476A-B3D7-89CACAF00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6944"/>
        <c:axId val="1"/>
      </c:lineChart>
      <c:catAx>
        <c:axId val="7629569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2335232496716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9054917716407662E-2"/>
              <c:y val="4.71892426276579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694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8007952528394646"/>
          <c:y val="0.19490131303642771"/>
          <c:w val="0.38873826124703975"/>
          <c:h val="0.2289488008859363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569230286532474"/>
          <c:y val="5.35493554065615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011886370106049E-2"/>
          <c:y val="0.16494413612238029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[1]沖縄県!$DJ$78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[1]沖縄県!$DK$60:$FJ$60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[1]沖縄県!$DK$78:$FJ$78</c:f>
              <c:numCache>
                <c:formatCode>0_);[Red]\(0\)</c:formatCode>
                <c:ptCount val="52"/>
                <c:pt idx="0">
                  <c:v>11</c:v>
                </c:pt>
                <c:pt idx="1">
                  <c:v>12</c:v>
                </c:pt>
                <c:pt idx="2">
                  <c:v>38</c:v>
                </c:pt>
                <c:pt idx="3">
                  <c:v>48</c:v>
                </c:pt>
                <c:pt idx="4">
                  <c:v>48</c:v>
                </c:pt>
                <c:pt idx="5">
                  <c:v>65</c:v>
                </c:pt>
                <c:pt idx="6">
                  <c:v>90</c:v>
                </c:pt>
                <c:pt idx="7">
                  <c:v>133</c:v>
                </c:pt>
                <c:pt idx="8">
                  <c:v>180</c:v>
                </c:pt>
                <c:pt idx="9">
                  <c:v>173</c:v>
                </c:pt>
                <c:pt idx="10">
                  <c:v>148</c:v>
                </c:pt>
                <c:pt idx="11">
                  <c:v>145</c:v>
                </c:pt>
                <c:pt idx="12">
                  <c:v>93</c:v>
                </c:pt>
                <c:pt idx="13">
                  <c:v>79</c:v>
                </c:pt>
                <c:pt idx="14">
                  <c:v>79</c:v>
                </c:pt>
                <c:pt idx="15">
                  <c:v>58</c:v>
                </c:pt>
                <c:pt idx="16" formatCode="General">
                  <c:v>34</c:v>
                </c:pt>
                <c:pt idx="17">
                  <c:v>27</c:v>
                </c:pt>
                <c:pt idx="18">
                  <c:v>12</c:v>
                </c:pt>
                <c:pt idx="19">
                  <c:v>39</c:v>
                </c:pt>
                <c:pt idx="20">
                  <c:v>49</c:v>
                </c:pt>
                <c:pt idx="21">
                  <c:v>26</c:v>
                </c:pt>
                <c:pt idx="22">
                  <c:v>13</c:v>
                </c:pt>
                <c:pt idx="23">
                  <c:v>11</c:v>
                </c:pt>
                <c:pt idx="24">
                  <c:v>15</c:v>
                </c:pt>
                <c:pt idx="25">
                  <c:v>15</c:v>
                </c:pt>
                <c:pt idx="26">
                  <c:v>26</c:v>
                </c:pt>
                <c:pt idx="27">
                  <c:v>11</c:v>
                </c:pt>
                <c:pt idx="28">
                  <c:v>4</c:v>
                </c:pt>
                <c:pt idx="29">
                  <c:v>7</c:v>
                </c:pt>
                <c:pt idx="30">
                  <c:v>8</c:v>
                </c:pt>
                <c:pt idx="31">
                  <c:v>5</c:v>
                </c:pt>
                <c:pt idx="32">
                  <c:v>6</c:v>
                </c:pt>
                <c:pt idx="33">
                  <c:v>7</c:v>
                </c:pt>
                <c:pt idx="34">
                  <c:v>6</c:v>
                </c:pt>
                <c:pt idx="35">
                  <c:v>10</c:v>
                </c:pt>
                <c:pt idx="36">
                  <c:v>5</c:v>
                </c:pt>
                <c:pt idx="37">
                  <c:v>4</c:v>
                </c:pt>
                <c:pt idx="38">
                  <c:v>7</c:v>
                </c:pt>
                <c:pt idx="39">
                  <c:v>4</c:v>
                </c:pt>
                <c:pt idx="40">
                  <c:v>7</c:v>
                </c:pt>
                <c:pt idx="41">
                  <c:v>12</c:v>
                </c:pt>
                <c:pt idx="42">
                  <c:v>6</c:v>
                </c:pt>
                <c:pt idx="43">
                  <c:v>12</c:v>
                </c:pt>
                <c:pt idx="44">
                  <c:v>11</c:v>
                </c:pt>
                <c:pt idx="45">
                  <c:v>15</c:v>
                </c:pt>
                <c:pt idx="46">
                  <c:v>14</c:v>
                </c:pt>
                <c:pt idx="47">
                  <c:v>14</c:v>
                </c:pt>
                <c:pt idx="48">
                  <c:v>18</c:v>
                </c:pt>
                <c:pt idx="49">
                  <c:v>26</c:v>
                </c:pt>
                <c:pt idx="50">
                  <c:v>39</c:v>
                </c:pt>
                <c:pt idx="51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7E-4F48-B3AF-832819075EB0}"/>
            </c:ext>
          </c:extLst>
        </c:ser>
        <c:ser>
          <c:idx val="2"/>
          <c:order val="1"/>
          <c:tx>
            <c:strRef>
              <c:f>[1]沖縄県!$DJ$79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[1]沖縄県!$DK$60:$FJ$60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[1]沖縄県!$DK$79:$FJ$79</c:f>
              <c:numCache>
                <c:formatCode>0_);[Red]\(0\)</c:formatCode>
                <c:ptCount val="52"/>
                <c:pt idx="0">
                  <c:v>47</c:v>
                </c:pt>
                <c:pt idx="1">
                  <c:v>57</c:v>
                </c:pt>
                <c:pt idx="2">
                  <c:v>77</c:v>
                </c:pt>
                <c:pt idx="3">
                  <c:v>73</c:v>
                </c:pt>
                <c:pt idx="4">
                  <c:v>115</c:v>
                </c:pt>
                <c:pt idx="5">
                  <c:v>118</c:v>
                </c:pt>
                <c:pt idx="6">
                  <c:v>122</c:v>
                </c:pt>
                <c:pt idx="7">
                  <c:v>120</c:v>
                </c:pt>
                <c:pt idx="8">
                  <c:v>130</c:v>
                </c:pt>
                <c:pt idx="9">
                  <c:v>81</c:v>
                </c:pt>
                <c:pt idx="10">
                  <c:v>88</c:v>
                </c:pt>
                <c:pt idx="11">
                  <c:v>88</c:v>
                </c:pt>
                <c:pt idx="12">
                  <c:v>73</c:v>
                </c:pt>
                <c:pt idx="13">
                  <c:v>82</c:v>
                </c:pt>
                <c:pt idx="14">
                  <c:v>87</c:v>
                </c:pt>
                <c:pt idx="15">
                  <c:v>116</c:v>
                </c:pt>
                <c:pt idx="16">
                  <c:v>88</c:v>
                </c:pt>
                <c:pt idx="17">
                  <c:v>76</c:v>
                </c:pt>
                <c:pt idx="18">
                  <c:v>31</c:v>
                </c:pt>
                <c:pt idx="19">
                  <c:v>25</c:v>
                </c:pt>
                <c:pt idx="20">
                  <c:v>11</c:v>
                </c:pt>
                <c:pt idx="21">
                  <c:v>5</c:v>
                </c:pt>
                <c:pt idx="22">
                  <c:v>6</c:v>
                </c:pt>
                <c:pt idx="23">
                  <c:v>9</c:v>
                </c:pt>
                <c:pt idx="24">
                  <c:v>7</c:v>
                </c:pt>
                <c:pt idx="25">
                  <c:v>2</c:v>
                </c:pt>
                <c:pt idx="26">
                  <c:v>3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8</c:v>
                </c:pt>
                <c:pt idx="47">
                  <c:v>19</c:v>
                </c:pt>
                <c:pt idx="48">
                  <c:v>20</c:v>
                </c:pt>
                <c:pt idx="49">
                  <c:v>17</c:v>
                </c:pt>
                <c:pt idx="50">
                  <c:v>30</c:v>
                </c:pt>
                <c:pt idx="51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7E-4F48-B3AF-832819075EB0}"/>
            </c:ext>
          </c:extLst>
        </c:ser>
        <c:ser>
          <c:idx val="3"/>
          <c:order val="2"/>
          <c:tx>
            <c:strRef>
              <c:f>[1]沖縄県!$DJ$80</c:f>
              <c:strCache>
                <c:ptCount val="1"/>
                <c:pt idx="0">
                  <c:v>2022/2023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[1]沖縄県!$DK$60:$FJ$60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[1]沖縄県!$DK$80:$FJ$80</c:f>
              <c:numCache>
                <c:formatCode>0_);[Red]\(0\)</c:formatCode>
                <c:ptCount val="52"/>
                <c:pt idx="0">
                  <c:v>36</c:v>
                </c:pt>
                <c:pt idx="1">
                  <c:v>59</c:v>
                </c:pt>
                <c:pt idx="2">
                  <c:v>53</c:v>
                </c:pt>
                <c:pt idx="3">
                  <c:v>74</c:v>
                </c:pt>
                <c:pt idx="4">
                  <c:v>74</c:v>
                </c:pt>
                <c:pt idx="5">
                  <c:v>91</c:v>
                </c:pt>
                <c:pt idx="6">
                  <c:v>72</c:v>
                </c:pt>
                <c:pt idx="7">
                  <c:v>68</c:v>
                </c:pt>
                <c:pt idx="8">
                  <c:v>90</c:v>
                </c:pt>
                <c:pt idx="9">
                  <c:v>80</c:v>
                </c:pt>
                <c:pt idx="10">
                  <c:v>83</c:v>
                </c:pt>
                <c:pt idx="11">
                  <c:v>53</c:v>
                </c:pt>
                <c:pt idx="12">
                  <c:v>39</c:v>
                </c:pt>
                <c:pt idx="13">
                  <c:v>32</c:v>
                </c:pt>
                <c:pt idx="14">
                  <c:v>19</c:v>
                </c:pt>
                <c:pt idx="15">
                  <c:v>14</c:v>
                </c:pt>
                <c:pt idx="16">
                  <c:v>11</c:v>
                </c:pt>
                <c:pt idx="17">
                  <c:v>11</c:v>
                </c:pt>
                <c:pt idx="18">
                  <c:v>6</c:v>
                </c:pt>
                <c:pt idx="19">
                  <c:v>6</c:v>
                </c:pt>
                <c:pt idx="20">
                  <c:v>7</c:v>
                </c:pt>
                <c:pt idx="21">
                  <c:v>11</c:v>
                </c:pt>
                <c:pt idx="22">
                  <c:v>9</c:v>
                </c:pt>
                <c:pt idx="23">
                  <c:v>8</c:v>
                </c:pt>
                <c:pt idx="24">
                  <c:v>4</c:v>
                </c:pt>
                <c:pt idx="25">
                  <c:v>3</c:v>
                </c:pt>
                <c:pt idx="26">
                  <c:v>3</c:v>
                </c:pt>
                <c:pt idx="27">
                  <c:v>8</c:v>
                </c:pt>
                <c:pt idx="28">
                  <c:v>6</c:v>
                </c:pt>
                <c:pt idx="29">
                  <c:v>10</c:v>
                </c:pt>
                <c:pt idx="30">
                  <c:v>6</c:v>
                </c:pt>
                <c:pt idx="31">
                  <c:v>19</c:v>
                </c:pt>
                <c:pt idx="32">
                  <c:v>26</c:v>
                </c:pt>
                <c:pt idx="33">
                  <c:v>26</c:v>
                </c:pt>
                <c:pt idx="34">
                  <c:v>29</c:v>
                </c:pt>
                <c:pt idx="35">
                  <c:v>25</c:v>
                </c:pt>
                <c:pt idx="36">
                  <c:v>27</c:v>
                </c:pt>
                <c:pt idx="37">
                  <c:v>58</c:v>
                </c:pt>
                <c:pt idx="38">
                  <c:v>53</c:v>
                </c:pt>
                <c:pt idx="39">
                  <c:v>61</c:v>
                </c:pt>
                <c:pt idx="40">
                  <c:v>98</c:v>
                </c:pt>
                <c:pt idx="41">
                  <c:v>135</c:v>
                </c:pt>
                <c:pt idx="42">
                  <c:v>137</c:v>
                </c:pt>
                <c:pt idx="43">
                  <c:v>150</c:v>
                </c:pt>
                <c:pt idx="44">
                  <c:v>154</c:v>
                </c:pt>
                <c:pt idx="45">
                  <c:v>127</c:v>
                </c:pt>
                <c:pt idx="46">
                  <c:v>103</c:v>
                </c:pt>
                <c:pt idx="47">
                  <c:v>68</c:v>
                </c:pt>
                <c:pt idx="48">
                  <c:v>45</c:v>
                </c:pt>
                <c:pt idx="49">
                  <c:v>22</c:v>
                </c:pt>
                <c:pt idx="50">
                  <c:v>15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7E-4F48-B3AF-832819075EB0}"/>
            </c:ext>
          </c:extLst>
        </c:ser>
        <c:ser>
          <c:idx val="4"/>
          <c:order val="3"/>
          <c:tx>
            <c:strRef>
              <c:f>[1]沖縄県!$DJ$81</c:f>
              <c:strCache>
                <c:ptCount val="1"/>
                <c:pt idx="0">
                  <c:v>2023/2024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[1]沖縄県!$DK$60:$FJ$60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[1]沖縄県!$DK$81:$FJ$81</c:f>
              <c:numCache>
                <c:formatCode>0_);[Red]\(0\)</c:formatCode>
                <c:ptCount val="52"/>
                <c:pt idx="0">
                  <c:v>12</c:v>
                </c:pt>
                <c:pt idx="1">
                  <c:v>18</c:v>
                </c:pt>
                <c:pt idx="2">
                  <c:v>7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5</c:v>
                </c:pt>
                <c:pt idx="18">
                  <c:v>2</c:v>
                </c:pt>
                <c:pt idx="19">
                  <c:v>13</c:v>
                </c:pt>
                <c:pt idx="20">
                  <c:v>3</c:v>
                </c:pt>
                <c:pt idx="21">
                  <c:v>7</c:v>
                </c:pt>
                <c:pt idx="22">
                  <c:v>4</c:v>
                </c:pt>
                <c:pt idx="23">
                  <c:v>3</c:v>
                </c:pt>
                <c:pt idx="24">
                  <c:v>7</c:v>
                </c:pt>
                <c:pt idx="25">
                  <c:v>3</c:v>
                </c:pt>
                <c:pt idx="26">
                  <c:v>3</c:v>
                </c:pt>
                <c:pt idx="27">
                  <c:v>8</c:v>
                </c:pt>
                <c:pt idx="28">
                  <c:v>4</c:v>
                </c:pt>
                <c:pt idx="29">
                  <c:v>2</c:v>
                </c:pt>
                <c:pt idx="30">
                  <c:v>6</c:v>
                </c:pt>
                <c:pt idx="31">
                  <c:v>25</c:v>
                </c:pt>
                <c:pt idx="32">
                  <c:v>29</c:v>
                </c:pt>
                <c:pt idx="33">
                  <c:v>39</c:v>
                </c:pt>
                <c:pt idx="34">
                  <c:v>42</c:v>
                </c:pt>
                <c:pt idx="35">
                  <c:v>49</c:v>
                </c:pt>
                <c:pt idx="36">
                  <c:v>68</c:v>
                </c:pt>
                <c:pt idx="37">
                  <c:v>98</c:v>
                </c:pt>
                <c:pt idx="38">
                  <c:v>109</c:v>
                </c:pt>
                <c:pt idx="39">
                  <c:v>124</c:v>
                </c:pt>
                <c:pt idx="40">
                  <c:v>99</c:v>
                </c:pt>
                <c:pt idx="41">
                  <c:v>131</c:v>
                </c:pt>
                <c:pt idx="42">
                  <c:v>129</c:v>
                </c:pt>
                <c:pt idx="43">
                  <c:v>94</c:v>
                </c:pt>
                <c:pt idx="44">
                  <c:v>93</c:v>
                </c:pt>
                <c:pt idx="45">
                  <c:v>74</c:v>
                </c:pt>
                <c:pt idx="46">
                  <c:v>42</c:v>
                </c:pt>
                <c:pt idx="47">
                  <c:v>33</c:v>
                </c:pt>
                <c:pt idx="48">
                  <c:v>21</c:v>
                </c:pt>
                <c:pt idx="49">
                  <c:v>14</c:v>
                </c:pt>
                <c:pt idx="50">
                  <c:v>12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7E-4F48-B3AF-832819075EB0}"/>
            </c:ext>
          </c:extLst>
        </c:ser>
        <c:ser>
          <c:idx val="0"/>
          <c:order val="4"/>
          <c:tx>
            <c:strRef>
              <c:f>[1]沖縄県!$DJ$82</c:f>
              <c:strCache>
                <c:ptCount val="1"/>
                <c:pt idx="0">
                  <c:v>2024/2025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[1]沖縄県!$DK$60:$FJ$60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[1]沖縄県!$DK$82:$FJ$82</c:f>
              <c:numCache>
                <c:formatCode>0_);[Red]\(0\)</c:formatCode>
                <c:ptCount val="52"/>
                <c:pt idx="0">
                  <c:v>7</c:v>
                </c:pt>
                <c:pt idx="1">
                  <c:v>2</c:v>
                </c:pt>
                <c:pt idx="2">
                  <c:v>8</c:v>
                </c:pt>
                <c:pt idx="3">
                  <c:v>3</c:v>
                </c:pt>
                <c:pt idx="4">
                  <c:v>8</c:v>
                </c:pt>
                <c:pt idx="5">
                  <c:v>7</c:v>
                </c:pt>
                <c:pt idx="6">
                  <c:v>2</c:v>
                </c:pt>
                <c:pt idx="7">
                  <c:v>1</c:v>
                </c:pt>
                <c:pt idx="8">
                  <c:v>7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5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7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5</c:v>
                </c:pt>
                <c:pt idx="21">
                  <c:v>5</c:v>
                </c:pt>
                <c:pt idx="22">
                  <c:v>6</c:v>
                </c:pt>
                <c:pt idx="23">
                  <c:v>5</c:v>
                </c:pt>
                <c:pt idx="24">
                  <c:v>5</c:v>
                </c:pt>
                <c:pt idx="25">
                  <c:v>10</c:v>
                </c:pt>
                <c:pt idx="26">
                  <c:v>8</c:v>
                </c:pt>
                <c:pt idx="27">
                  <c:v>16</c:v>
                </c:pt>
                <c:pt idx="28">
                  <c:v>17</c:v>
                </c:pt>
                <c:pt idx="29">
                  <c:v>22</c:v>
                </c:pt>
                <c:pt idx="30">
                  <c:v>26</c:v>
                </c:pt>
                <c:pt idx="31">
                  <c:v>35</c:v>
                </c:pt>
                <c:pt idx="32">
                  <c:v>34</c:v>
                </c:pt>
                <c:pt idx="33">
                  <c:v>24</c:v>
                </c:pt>
                <c:pt idx="34">
                  <c:v>35</c:v>
                </c:pt>
                <c:pt idx="35">
                  <c:v>35</c:v>
                </c:pt>
                <c:pt idx="36">
                  <c:v>44</c:v>
                </c:pt>
                <c:pt idx="37">
                  <c:v>79</c:v>
                </c:pt>
                <c:pt idx="38">
                  <c:v>77</c:v>
                </c:pt>
                <c:pt idx="39">
                  <c:v>82</c:v>
                </c:pt>
                <c:pt idx="40">
                  <c:v>97</c:v>
                </c:pt>
                <c:pt idx="41">
                  <c:v>112</c:v>
                </c:pt>
                <c:pt idx="42">
                  <c:v>114</c:v>
                </c:pt>
                <c:pt idx="43">
                  <c:v>93</c:v>
                </c:pt>
                <c:pt idx="44">
                  <c:v>79</c:v>
                </c:pt>
                <c:pt idx="45">
                  <c:v>75</c:v>
                </c:pt>
                <c:pt idx="46">
                  <c:v>43</c:v>
                </c:pt>
                <c:pt idx="47">
                  <c:v>39</c:v>
                </c:pt>
                <c:pt idx="48">
                  <c:v>42</c:v>
                </c:pt>
                <c:pt idx="49">
                  <c:v>25</c:v>
                </c:pt>
                <c:pt idx="50">
                  <c:v>20</c:v>
                </c:pt>
                <c:pt idx="51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7E-4F48-B3AF-832819075EB0}"/>
            </c:ext>
          </c:extLst>
        </c:ser>
        <c:ser>
          <c:idx val="5"/>
          <c:order val="5"/>
          <c:tx>
            <c:strRef>
              <c:f>[1]沖縄県!$DJ$83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3-8BE7-4448-8DD7-D301D83BA4C5}"/>
              </c:ext>
            </c:extLst>
          </c:dPt>
          <c:cat>
            <c:numRef>
              <c:f>[1]沖縄県!$DK$60:$FJ$60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[1]沖縄県!$DK$83:$FJ$83</c:f>
              <c:numCache>
                <c:formatCode>0_);[Red]\(0\)</c:formatCode>
                <c:ptCount val="52"/>
                <c:pt idx="0">
                  <c:v>6</c:v>
                </c:pt>
                <c:pt idx="1">
                  <c:v>3</c:v>
                </c:pt>
                <c:pt idx="2">
                  <c:v>8</c:v>
                </c:pt>
                <c:pt idx="3">
                  <c:v>12</c:v>
                </c:pt>
                <c:pt idx="4">
                  <c:v>5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4</c:v>
                </c:pt>
                <c:pt idx="10">
                  <c:v>8</c:v>
                </c:pt>
                <c:pt idx="11">
                  <c:v>10</c:v>
                </c:pt>
                <c:pt idx="12">
                  <c:v>6</c:v>
                </c:pt>
                <c:pt idx="13">
                  <c:v>5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E7-4448-8DD7-D301D83BA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4488"/>
        <c:axId val="1"/>
      </c:lineChart>
      <c:catAx>
        <c:axId val="7629644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597605404149318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1.8678161389119211E-2"/>
              <c:y val="5.563801378201844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44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896697838333732"/>
          <c:y val="0.1906929462623693"/>
          <c:w val="0.44448207407388007"/>
          <c:h val="0.2246971416978812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5343176490159403"/>
          <c:y val="3.24269177712867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258890102144"/>
          <c:y val="0.15227076241826573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[1]沖縄県!$DJ$249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[1]沖縄県!$DK$231:$FJ$231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[1]沖縄県!$DK$249:$FJ$249</c:f>
              <c:numCache>
                <c:formatCode>0_);[Red]\(0\)</c:formatCode>
                <c:ptCount val="52"/>
                <c:pt idx="0">
                  <c:v>26</c:v>
                </c:pt>
                <c:pt idx="1">
                  <c:v>20</c:v>
                </c:pt>
                <c:pt idx="2">
                  <c:v>26</c:v>
                </c:pt>
                <c:pt idx="3">
                  <c:v>21</c:v>
                </c:pt>
                <c:pt idx="4">
                  <c:v>30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25</c:v>
                </c:pt>
                <c:pt idx="9">
                  <c:v>22</c:v>
                </c:pt>
                <c:pt idx="10">
                  <c:v>24</c:v>
                </c:pt>
                <c:pt idx="11">
                  <c:v>22</c:v>
                </c:pt>
                <c:pt idx="12">
                  <c:v>24</c:v>
                </c:pt>
                <c:pt idx="13">
                  <c:v>28</c:v>
                </c:pt>
                <c:pt idx="14">
                  <c:v>30</c:v>
                </c:pt>
                <c:pt idx="15">
                  <c:v>23</c:v>
                </c:pt>
                <c:pt idx="16" formatCode="0">
                  <c:v>24.5</c:v>
                </c:pt>
                <c:pt idx="17">
                  <c:v>28</c:v>
                </c:pt>
                <c:pt idx="18">
                  <c:v>30</c:v>
                </c:pt>
                <c:pt idx="19">
                  <c:v>43</c:v>
                </c:pt>
                <c:pt idx="20">
                  <c:v>38</c:v>
                </c:pt>
                <c:pt idx="21">
                  <c:v>42</c:v>
                </c:pt>
                <c:pt idx="22">
                  <c:v>39</c:v>
                </c:pt>
                <c:pt idx="23">
                  <c:v>38</c:v>
                </c:pt>
                <c:pt idx="24">
                  <c:v>45</c:v>
                </c:pt>
                <c:pt idx="25">
                  <c:v>45</c:v>
                </c:pt>
                <c:pt idx="26">
                  <c:v>40</c:v>
                </c:pt>
                <c:pt idx="27">
                  <c:v>52</c:v>
                </c:pt>
                <c:pt idx="28">
                  <c:v>45</c:v>
                </c:pt>
                <c:pt idx="29">
                  <c:v>33</c:v>
                </c:pt>
                <c:pt idx="30">
                  <c:v>29</c:v>
                </c:pt>
                <c:pt idx="31">
                  <c:v>43</c:v>
                </c:pt>
                <c:pt idx="32">
                  <c:v>49</c:v>
                </c:pt>
                <c:pt idx="33">
                  <c:v>78</c:v>
                </c:pt>
                <c:pt idx="34">
                  <c:v>51</c:v>
                </c:pt>
                <c:pt idx="35">
                  <c:v>81</c:v>
                </c:pt>
                <c:pt idx="36">
                  <c:v>124</c:v>
                </c:pt>
                <c:pt idx="37">
                  <c:v>143</c:v>
                </c:pt>
                <c:pt idx="38">
                  <c:v>105</c:v>
                </c:pt>
                <c:pt idx="39">
                  <c:v>83</c:v>
                </c:pt>
                <c:pt idx="40">
                  <c:v>68</c:v>
                </c:pt>
                <c:pt idx="41">
                  <c:v>69</c:v>
                </c:pt>
                <c:pt idx="42">
                  <c:v>75</c:v>
                </c:pt>
                <c:pt idx="43">
                  <c:v>73</c:v>
                </c:pt>
                <c:pt idx="44">
                  <c:v>43</c:v>
                </c:pt>
                <c:pt idx="45">
                  <c:v>58</c:v>
                </c:pt>
                <c:pt idx="46">
                  <c:v>42</c:v>
                </c:pt>
                <c:pt idx="47">
                  <c:v>34</c:v>
                </c:pt>
                <c:pt idx="48">
                  <c:v>32</c:v>
                </c:pt>
                <c:pt idx="49">
                  <c:v>43</c:v>
                </c:pt>
                <c:pt idx="50">
                  <c:v>22</c:v>
                </c:pt>
                <c:pt idx="5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31-4F25-A984-8357263AC7BF}"/>
            </c:ext>
          </c:extLst>
        </c:ser>
        <c:ser>
          <c:idx val="2"/>
          <c:order val="1"/>
          <c:tx>
            <c:strRef>
              <c:f>[1]沖縄県!$DJ$250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[1]沖縄県!$DK$231:$FJ$231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[1]沖縄県!$DK$250:$FJ$250</c:f>
              <c:numCache>
                <c:formatCode>0_);[Red]\(0\)</c:formatCode>
                <c:ptCount val="52"/>
                <c:pt idx="0">
                  <c:v>21</c:v>
                </c:pt>
                <c:pt idx="1">
                  <c:v>29</c:v>
                </c:pt>
                <c:pt idx="2">
                  <c:v>21</c:v>
                </c:pt>
                <c:pt idx="3">
                  <c:v>19</c:v>
                </c:pt>
                <c:pt idx="4">
                  <c:v>30</c:v>
                </c:pt>
                <c:pt idx="5">
                  <c:v>36</c:v>
                </c:pt>
                <c:pt idx="6">
                  <c:v>34</c:v>
                </c:pt>
                <c:pt idx="7">
                  <c:v>36</c:v>
                </c:pt>
                <c:pt idx="8">
                  <c:v>33</c:v>
                </c:pt>
                <c:pt idx="9">
                  <c:v>27</c:v>
                </c:pt>
                <c:pt idx="10">
                  <c:v>43</c:v>
                </c:pt>
                <c:pt idx="11">
                  <c:v>39</c:v>
                </c:pt>
                <c:pt idx="12">
                  <c:v>52</c:v>
                </c:pt>
                <c:pt idx="13">
                  <c:v>71</c:v>
                </c:pt>
                <c:pt idx="14">
                  <c:v>59</c:v>
                </c:pt>
                <c:pt idx="15">
                  <c:v>56</c:v>
                </c:pt>
                <c:pt idx="16">
                  <c:v>55</c:v>
                </c:pt>
                <c:pt idx="17">
                  <c:v>48</c:v>
                </c:pt>
                <c:pt idx="18">
                  <c:v>49</c:v>
                </c:pt>
                <c:pt idx="19">
                  <c:v>32</c:v>
                </c:pt>
                <c:pt idx="20">
                  <c:v>69</c:v>
                </c:pt>
                <c:pt idx="21">
                  <c:v>38</c:v>
                </c:pt>
                <c:pt idx="22">
                  <c:v>28</c:v>
                </c:pt>
                <c:pt idx="23">
                  <c:v>38</c:v>
                </c:pt>
                <c:pt idx="24">
                  <c:v>31</c:v>
                </c:pt>
                <c:pt idx="25">
                  <c:v>44</c:v>
                </c:pt>
                <c:pt idx="26">
                  <c:v>35</c:v>
                </c:pt>
                <c:pt idx="27">
                  <c:v>45</c:v>
                </c:pt>
                <c:pt idx="28">
                  <c:v>55</c:v>
                </c:pt>
                <c:pt idx="29">
                  <c:v>44</c:v>
                </c:pt>
                <c:pt idx="30">
                  <c:v>45</c:v>
                </c:pt>
                <c:pt idx="31">
                  <c:v>54</c:v>
                </c:pt>
                <c:pt idx="32">
                  <c:v>73</c:v>
                </c:pt>
                <c:pt idx="33">
                  <c:v>69</c:v>
                </c:pt>
                <c:pt idx="34">
                  <c:v>59</c:v>
                </c:pt>
                <c:pt idx="35">
                  <c:v>47</c:v>
                </c:pt>
                <c:pt idx="36">
                  <c:v>71</c:v>
                </c:pt>
                <c:pt idx="37">
                  <c:v>82</c:v>
                </c:pt>
                <c:pt idx="38">
                  <c:v>72</c:v>
                </c:pt>
                <c:pt idx="39">
                  <c:v>65</c:v>
                </c:pt>
                <c:pt idx="40">
                  <c:v>74</c:v>
                </c:pt>
                <c:pt idx="41">
                  <c:v>75</c:v>
                </c:pt>
                <c:pt idx="42">
                  <c:v>90</c:v>
                </c:pt>
                <c:pt idx="43">
                  <c:v>103</c:v>
                </c:pt>
                <c:pt idx="44">
                  <c:v>98</c:v>
                </c:pt>
                <c:pt idx="45">
                  <c:v>99</c:v>
                </c:pt>
                <c:pt idx="46">
                  <c:v>79</c:v>
                </c:pt>
                <c:pt idx="47">
                  <c:v>59</c:v>
                </c:pt>
                <c:pt idx="48">
                  <c:v>85</c:v>
                </c:pt>
                <c:pt idx="49">
                  <c:v>54</c:v>
                </c:pt>
                <c:pt idx="50">
                  <c:v>72</c:v>
                </c:pt>
                <c:pt idx="51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31-4F25-A984-8357263AC7BF}"/>
            </c:ext>
          </c:extLst>
        </c:ser>
        <c:ser>
          <c:idx val="3"/>
          <c:order val="2"/>
          <c:tx>
            <c:strRef>
              <c:f>[1]沖縄県!$DJ$251</c:f>
              <c:strCache>
                <c:ptCount val="1"/>
                <c:pt idx="0">
                  <c:v>2022/2023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[1]沖縄県!$DK$231:$FJ$231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[1]沖縄県!$DK$251:$FJ$251</c:f>
              <c:numCache>
                <c:formatCode>0_);[Red]\(0\)</c:formatCode>
                <c:ptCount val="52"/>
                <c:pt idx="0">
                  <c:v>68</c:v>
                </c:pt>
                <c:pt idx="1">
                  <c:v>73</c:v>
                </c:pt>
                <c:pt idx="2">
                  <c:v>55</c:v>
                </c:pt>
                <c:pt idx="3">
                  <c:v>42</c:v>
                </c:pt>
                <c:pt idx="4">
                  <c:v>52</c:v>
                </c:pt>
                <c:pt idx="5">
                  <c:v>57</c:v>
                </c:pt>
                <c:pt idx="6">
                  <c:v>64</c:v>
                </c:pt>
                <c:pt idx="7">
                  <c:v>40</c:v>
                </c:pt>
                <c:pt idx="8">
                  <c:v>43</c:v>
                </c:pt>
                <c:pt idx="9">
                  <c:v>40</c:v>
                </c:pt>
                <c:pt idx="10">
                  <c:v>46</c:v>
                </c:pt>
                <c:pt idx="11">
                  <c:v>31</c:v>
                </c:pt>
                <c:pt idx="12">
                  <c:v>59</c:v>
                </c:pt>
                <c:pt idx="13">
                  <c:v>44</c:v>
                </c:pt>
                <c:pt idx="14">
                  <c:v>44</c:v>
                </c:pt>
                <c:pt idx="15">
                  <c:v>53</c:v>
                </c:pt>
                <c:pt idx="16">
                  <c:v>88</c:v>
                </c:pt>
                <c:pt idx="17">
                  <c:v>36</c:v>
                </c:pt>
                <c:pt idx="18">
                  <c:v>56</c:v>
                </c:pt>
                <c:pt idx="19">
                  <c:v>52</c:v>
                </c:pt>
                <c:pt idx="20">
                  <c:v>61</c:v>
                </c:pt>
                <c:pt idx="21">
                  <c:v>45</c:v>
                </c:pt>
                <c:pt idx="22">
                  <c:v>54</c:v>
                </c:pt>
                <c:pt idx="23">
                  <c:v>48</c:v>
                </c:pt>
                <c:pt idx="24">
                  <c:v>50</c:v>
                </c:pt>
                <c:pt idx="25">
                  <c:v>53</c:v>
                </c:pt>
                <c:pt idx="26">
                  <c:v>73</c:v>
                </c:pt>
                <c:pt idx="27">
                  <c:v>75</c:v>
                </c:pt>
                <c:pt idx="28">
                  <c:v>50</c:v>
                </c:pt>
                <c:pt idx="29">
                  <c:v>57</c:v>
                </c:pt>
                <c:pt idx="30">
                  <c:v>77</c:v>
                </c:pt>
                <c:pt idx="31">
                  <c:v>93</c:v>
                </c:pt>
                <c:pt idx="32">
                  <c:v>78</c:v>
                </c:pt>
                <c:pt idx="33">
                  <c:v>112</c:v>
                </c:pt>
                <c:pt idx="34">
                  <c:v>108</c:v>
                </c:pt>
                <c:pt idx="35">
                  <c:v>97</c:v>
                </c:pt>
                <c:pt idx="36">
                  <c:v>143</c:v>
                </c:pt>
                <c:pt idx="37">
                  <c:v>106</c:v>
                </c:pt>
                <c:pt idx="38">
                  <c:v>97</c:v>
                </c:pt>
                <c:pt idx="39">
                  <c:v>103</c:v>
                </c:pt>
                <c:pt idx="40">
                  <c:v>91</c:v>
                </c:pt>
                <c:pt idx="41">
                  <c:v>80</c:v>
                </c:pt>
                <c:pt idx="42">
                  <c:v>66</c:v>
                </c:pt>
                <c:pt idx="43">
                  <c:v>54</c:v>
                </c:pt>
                <c:pt idx="44">
                  <c:v>85</c:v>
                </c:pt>
                <c:pt idx="45">
                  <c:v>74</c:v>
                </c:pt>
                <c:pt idx="46">
                  <c:v>94</c:v>
                </c:pt>
                <c:pt idx="47">
                  <c:v>59</c:v>
                </c:pt>
                <c:pt idx="48">
                  <c:v>59</c:v>
                </c:pt>
                <c:pt idx="49">
                  <c:v>69</c:v>
                </c:pt>
                <c:pt idx="50">
                  <c:v>50</c:v>
                </c:pt>
                <c:pt idx="51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31-4F25-A984-8357263AC7BF}"/>
            </c:ext>
          </c:extLst>
        </c:ser>
        <c:ser>
          <c:idx val="4"/>
          <c:order val="3"/>
          <c:tx>
            <c:strRef>
              <c:f>[1]沖縄県!$DJ$252</c:f>
              <c:strCache>
                <c:ptCount val="1"/>
                <c:pt idx="0">
                  <c:v>2023/2024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[1]沖縄県!$DK$231:$FJ$231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[1]沖縄県!$DK$252:$FJ$252</c:f>
              <c:numCache>
                <c:formatCode>0_);[Red]\(0\)</c:formatCode>
                <c:ptCount val="52"/>
                <c:pt idx="0">
                  <c:v>57</c:v>
                </c:pt>
                <c:pt idx="1">
                  <c:v>64</c:v>
                </c:pt>
                <c:pt idx="2">
                  <c:v>50</c:v>
                </c:pt>
                <c:pt idx="3">
                  <c:v>59</c:v>
                </c:pt>
                <c:pt idx="4">
                  <c:v>54</c:v>
                </c:pt>
                <c:pt idx="5">
                  <c:v>42</c:v>
                </c:pt>
                <c:pt idx="6">
                  <c:v>34</c:v>
                </c:pt>
                <c:pt idx="7">
                  <c:v>38</c:v>
                </c:pt>
                <c:pt idx="8">
                  <c:v>37</c:v>
                </c:pt>
                <c:pt idx="9">
                  <c:v>61</c:v>
                </c:pt>
                <c:pt idx="10">
                  <c:v>72</c:v>
                </c:pt>
                <c:pt idx="11">
                  <c:v>50</c:v>
                </c:pt>
                <c:pt idx="12">
                  <c:v>64</c:v>
                </c:pt>
                <c:pt idx="13">
                  <c:v>60</c:v>
                </c:pt>
                <c:pt idx="14">
                  <c:v>64</c:v>
                </c:pt>
                <c:pt idx="15">
                  <c:v>56</c:v>
                </c:pt>
                <c:pt idx="16">
                  <c:v>69</c:v>
                </c:pt>
                <c:pt idx="17">
                  <c:v>62</c:v>
                </c:pt>
                <c:pt idx="18">
                  <c:v>66</c:v>
                </c:pt>
                <c:pt idx="19">
                  <c:v>53</c:v>
                </c:pt>
                <c:pt idx="20">
                  <c:v>67</c:v>
                </c:pt>
                <c:pt idx="21">
                  <c:v>79</c:v>
                </c:pt>
                <c:pt idx="22">
                  <c:v>63</c:v>
                </c:pt>
                <c:pt idx="23">
                  <c:v>75</c:v>
                </c:pt>
                <c:pt idx="24">
                  <c:v>69</c:v>
                </c:pt>
                <c:pt idx="25">
                  <c:v>46</c:v>
                </c:pt>
                <c:pt idx="26">
                  <c:v>66</c:v>
                </c:pt>
                <c:pt idx="27">
                  <c:v>81</c:v>
                </c:pt>
                <c:pt idx="28">
                  <c:v>65</c:v>
                </c:pt>
                <c:pt idx="29">
                  <c:v>39</c:v>
                </c:pt>
                <c:pt idx="30">
                  <c:v>66</c:v>
                </c:pt>
                <c:pt idx="31">
                  <c:v>60</c:v>
                </c:pt>
                <c:pt idx="32">
                  <c:v>47</c:v>
                </c:pt>
                <c:pt idx="33">
                  <c:v>48</c:v>
                </c:pt>
                <c:pt idx="34">
                  <c:v>38</c:v>
                </c:pt>
                <c:pt idx="35">
                  <c:v>52</c:v>
                </c:pt>
                <c:pt idx="36">
                  <c:v>51</c:v>
                </c:pt>
                <c:pt idx="37">
                  <c:v>67</c:v>
                </c:pt>
                <c:pt idx="38">
                  <c:v>58</c:v>
                </c:pt>
                <c:pt idx="39">
                  <c:v>78</c:v>
                </c:pt>
                <c:pt idx="40">
                  <c:v>48</c:v>
                </c:pt>
                <c:pt idx="41">
                  <c:v>62</c:v>
                </c:pt>
                <c:pt idx="42">
                  <c:v>69</c:v>
                </c:pt>
                <c:pt idx="43">
                  <c:v>67</c:v>
                </c:pt>
                <c:pt idx="44">
                  <c:v>60</c:v>
                </c:pt>
                <c:pt idx="45">
                  <c:v>73</c:v>
                </c:pt>
                <c:pt idx="46">
                  <c:v>59</c:v>
                </c:pt>
                <c:pt idx="47">
                  <c:v>71</c:v>
                </c:pt>
                <c:pt idx="48">
                  <c:v>63</c:v>
                </c:pt>
                <c:pt idx="49">
                  <c:v>61</c:v>
                </c:pt>
                <c:pt idx="50">
                  <c:v>58</c:v>
                </c:pt>
                <c:pt idx="5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31-4F25-A984-8357263AC7BF}"/>
            </c:ext>
          </c:extLst>
        </c:ser>
        <c:ser>
          <c:idx val="0"/>
          <c:order val="4"/>
          <c:tx>
            <c:strRef>
              <c:f>[1]沖縄県!$DJ$253</c:f>
              <c:strCache>
                <c:ptCount val="1"/>
                <c:pt idx="0">
                  <c:v>2024/2025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[1]沖縄県!$DK$231:$FJ$231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[1]沖縄県!$DK$253:$FJ$253</c:f>
              <c:numCache>
                <c:formatCode>0_);[Red]\(0\)</c:formatCode>
                <c:ptCount val="52"/>
                <c:pt idx="0">
                  <c:v>70</c:v>
                </c:pt>
                <c:pt idx="1">
                  <c:v>62</c:v>
                </c:pt>
                <c:pt idx="2">
                  <c:v>43</c:v>
                </c:pt>
                <c:pt idx="3">
                  <c:v>69</c:v>
                </c:pt>
                <c:pt idx="4">
                  <c:v>60</c:v>
                </c:pt>
                <c:pt idx="5">
                  <c:v>46</c:v>
                </c:pt>
                <c:pt idx="6">
                  <c:v>55</c:v>
                </c:pt>
                <c:pt idx="7">
                  <c:v>50</c:v>
                </c:pt>
                <c:pt idx="8">
                  <c:v>41</c:v>
                </c:pt>
                <c:pt idx="9">
                  <c:v>55</c:v>
                </c:pt>
                <c:pt idx="10">
                  <c:v>49</c:v>
                </c:pt>
                <c:pt idx="11">
                  <c:v>46</c:v>
                </c:pt>
                <c:pt idx="12">
                  <c:v>44</c:v>
                </c:pt>
                <c:pt idx="13">
                  <c:v>58</c:v>
                </c:pt>
                <c:pt idx="14">
                  <c:v>74</c:v>
                </c:pt>
                <c:pt idx="15">
                  <c:v>74</c:v>
                </c:pt>
                <c:pt idx="16">
                  <c:v>71</c:v>
                </c:pt>
                <c:pt idx="17">
                  <c:v>72</c:v>
                </c:pt>
                <c:pt idx="18">
                  <c:v>62</c:v>
                </c:pt>
                <c:pt idx="19">
                  <c:v>75</c:v>
                </c:pt>
                <c:pt idx="20">
                  <c:v>112</c:v>
                </c:pt>
                <c:pt idx="21">
                  <c:v>72</c:v>
                </c:pt>
                <c:pt idx="22">
                  <c:v>97</c:v>
                </c:pt>
                <c:pt idx="23">
                  <c:v>99</c:v>
                </c:pt>
                <c:pt idx="24">
                  <c:v>140</c:v>
                </c:pt>
                <c:pt idx="25">
                  <c:v>160</c:v>
                </c:pt>
                <c:pt idx="26">
                  <c:v>114</c:v>
                </c:pt>
                <c:pt idx="27">
                  <c:v>132</c:v>
                </c:pt>
                <c:pt idx="28">
                  <c:v>94</c:v>
                </c:pt>
                <c:pt idx="29">
                  <c:v>92</c:v>
                </c:pt>
                <c:pt idx="30">
                  <c:v>63</c:v>
                </c:pt>
                <c:pt idx="31">
                  <c:v>73</c:v>
                </c:pt>
                <c:pt idx="32">
                  <c:v>70</c:v>
                </c:pt>
                <c:pt idx="33">
                  <c:v>100</c:v>
                </c:pt>
                <c:pt idx="34">
                  <c:v>96</c:v>
                </c:pt>
                <c:pt idx="35">
                  <c:v>99</c:v>
                </c:pt>
                <c:pt idx="36">
                  <c:v>127</c:v>
                </c:pt>
                <c:pt idx="37">
                  <c:v>99</c:v>
                </c:pt>
                <c:pt idx="38">
                  <c:v>110</c:v>
                </c:pt>
                <c:pt idx="39">
                  <c:v>71</c:v>
                </c:pt>
                <c:pt idx="40">
                  <c:v>112</c:v>
                </c:pt>
                <c:pt idx="41">
                  <c:v>98</c:v>
                </c:pt>
                <c:pt idx="42">
                  <c:v>86</c:v>
                </c:pt>
                <c:pt idx="43">
                  <c:v>102</c:v>
                </c:pt>
                <c:pt idx="44">
                  <c:v>97</c:v>
                </c:pt>
                <c:pt idx="45">
                  <c:v>115</c:v>
                </c:pt>
                <c:pt idx="46">
                  <c:v>96</c:v>
                </c:pt>
                <c:pt idx="47">
                  <c:v>103</c:v>
                </c:pt>
                <c:pt idx="48">
                  <c:v>121</c:v>
                </c:pt>
                <c:pt idx="49">
                  <c:v>69</c:v>
                </c:pt>
                <c:pt idx="50">
                  <c:v>119</c:v>
                </c:pt>
                <c:pt idx="51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31-4F25-A984-8357263AC7BF}"/>
            </c:ext>
          </c:extLst>
        </c:ser>
        <c:ser>
          <c:idx val="5"/>
          <c:order val="5"/>
          <c:tx>
            <c:strRef>
              <c:f>[1]沖縄県!$DJ$254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6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[1]沖縄県!$DK$231:$FJ$231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[1]沖縄県!$DK$254:$FJ$254</c:f>
              <c:numCache>
                <c:formatCode>0_);[Red]\(0\)</c:formatCode>
                <c:ptCount val="52"/>
                <c:pt idx="0">
                  <c:v>107</c:v>
                </c:pt>
                <c:pt idx="1">
                  <c:v>118</c:v>
                </c:pt>
                <c:pt idx="2">
                  <c:v>79</c:v>
                </c:pt>
                <c:pt idx="3">
                  <c:v>90</c:v>
                </c:pt>
                <c:pt idx="4">
                  <c:v>79</c:v>
                </c:pt>
                <c:pt idx="5">
                  <c:v>88</c:v>
                </c:pt>
                <c:pt idx="6">
                  <c:v>93</c:v>
                </c:pt>
                <c:pt idx="7">
                  <c:v>93</c:v>
                </c:pt>
                <c:pt idx="8">
                  <c:v>81</c:v>
                </c:pt>
                <c:pt idx="9">
                  <c:v>71</c:v>
                </c:pt>
                <c:pt idx="10">
                  <c:v>98</c:v>
                </c:pt>
                <c:pt idx="11">
                  <c:v>93</c:v>
                </c:pt>
                <c:pt idx="12">
                  <c:v>81</c:v>
                </c:pt>
                <c:pt idx="13">
                  <c:v>75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C3-421D-B2E3-EC89890D8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1864"/>
        <c:axId val="1"/>
      </c:lineChart>
      <c:catAx>
        <c:axId val="7629618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2335235046338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6979566450949972E-2"/>
              <c:y val="3.02910249591100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18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481627585242193"/>
          <c:y val="0.18223979014295946"/>
          <c:w val="0.55880981828872012"/>
          <c:h val="0.140410354712544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3644581551990166"/>
          <c:y val="4.08756997121982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39596824733653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[1]沖縄県!$BF$135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[1]沖縄県!$BG$135:$DF$135</c:f>
              <c:numCache>
                <c:formatCode>0_);[Red]\(0\)</c:formatCode>
                <c:ptCount val="52"/>
                <c:pt idx="0">
                  <c:v>7</c:v>
                </c:pt>
                <c:pt idx="1">
                  <c:v>17</c:v>
                </c:pt>
                <c:pt idx="2">
                  <c:v>14</c:v>
                </c:pt>
                <c:pt idx="3">
                  <c:v>10</c:v>
                </c:pt>
                <c:pt idx="4">
                  <c:v>14</c:v>
                </c:pt>
                <c:pt idx="5">
                  <c:v>14</c:v>
                </c:pt>
                <c:pt idx="6">
                  <c:v>11</c:v>
                </c:pt>
                <c:pt idx="7">
                  <c:v>13</c:v>
                </c:pt>
                <c:pt idx="8">
                  <c:v>13</c:v>
                </c:pt>
                <c:pt idx="9">
                  <c:v>16</c:v>
                </c:pt>
                <c:pt idx="10">
                  <c:v>14</c:v>
                </c:pt>
                <c:pt idx="11">
                  <c:v>11</c:v>
                </c:pt>
                <c:pt idx="12">
                  <c:v>8</c:v>
                </c:pt>
                <c:pt idx="13">
                  <c:v>7</c:v>
                </c:pt>
                <c:pt idx="14">
                  <c:v>8</c:v>
                </c:pt>
                <c:pt idx="15">
                  <c:v>3</c:v>
                </c:pt>
                <c:pt idx="16">
                  <c:v>2</c:v>
                </c:pt>
                <c:pt idx="17">
                  <c:v>3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3</c:v>
                </c:pt>
                <c:pt idx="22">
                  <c:v>8</c:v>
                </c:pt>
                <c:pt idx="23">
                  <c:v>14</c:v>
                </c:pt>
                <c:pt idx="24">
                  <c:v>17</c:v>
                </c:pt>
                <c:pt idx="25">
                  <c:v>21</c:v>
                </c:pt>
                <c:pt idx="26">
                  <c:v>25</c:v>
                </c:pt>
                <c:pt idx="27">
                  <c:v>31</c:v>
                </c:pt>
                <c:pt idx="28">
                  <c:v>35</c:v>
                </c:pt>
                <c:pt idx="29">
                  <c:v>41</c:v>
                </c:pt>
                <c:pt idx="30">
                  <c:v>43</c:v>
                </c:pt>
                <c:pt idx="31">
                  <c:v>33</c:v>
                </c:pt>
                <c:pt idx="32">
                  <c:v>27</c:v>
                </c:pt>
                <c:pt idx="33">
                  <c:v>28</c:v>
                </c:pt>
                <c:pt idx="34">
                  <c:v>19</c:v>
                </c:pt>
                <c:pt idx="35">
                  <c:v>9</c:v>
                </c:pt>
                <c:pt idx="36">
                  <c:v>15</c:v>
                </c:pt>
                <c:pt idx="37">
                  <c:v>11</c:v>
                </c:pt>
                <c:pt idx="38">
                  <c:v>9</c:v>
                </c:pt>
                <c:pt idx="39">
                  <c:v>14</c:v>
                </c:pt>
                <c:pt idx="40">
                  <c:v>9</c:v>
                </c:pt>
                <c:pt idx="41">
                  <c:v>6</c:v>
                </c:pt>
                <c:pt idx="42">
                  <c:v>12</c:v>
                </c:pt>
                <c:pt idx="43">
                  <c:v>12</c:v>
                </c:pt>
                <c:pt idx="44">
                  <c:v>2</c:v>
                </c:pt>
                <c:pt idx="45">
                  <c:v>6</c:v>
                </c:pt>
                <c:pt idx="46">
                  <c:v>9</c:v>
                </c:pt>
                <c:pt idx="47">
                  <c:v>5</c:v>
                </c:pt>
                <c:pt idx="48">
                  <c:v>8</c:v>
                </c:pt>
                <c:pt idx="49">
                  <c:v>9</c:v>
                </c:pt>
                <c:pt idx="50">
                  <c:v>17</c:v>
                </c:pt>
                <c:pt idx="51" formatCode="#,##0_);[Red]\(#,##0\)">
                  <c:v>15.5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2A-4B8E-B464-98FC30836446}"/>
            </c:ext>
          </c:extLst>
        </c:ser>
        <c:ser>
          <c:idx val="2"/>
          <c:order val="1"/>
          <c:tx>
            <c:strRef>
              <c:f>[1]沖縄県!$BF$136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[1]沖縄県!$BG$136:$DF$136</c:f>
              <c:numCache>
                <c:formatCode>0_);[Red]\(0\)</c:formatCode>
                <c:ptCount val="52"/>
                <c:pt idx="0">
                  <c:v>16</c:v>
                </c:pt>
                <c:pt idx="1">
                  <c:v>16</c:v>
                </c:pt>
                <c:pt idx="2">
                  <c:v>15</c:v>
                </c:pt>
                <c:pt idx="3">
                  <c:v>15</c:v>
                </c:pt>
                <c:pt idx="4">
                  <c:v>19</c:v>
                </c:pt>
                <c:pt idx="5">
                  <c:v>13</c:v>
                </c:pt>
                <c:pt idx="6">
                  <c:v>19</c:v>
                </c:pt>
                <c:pt idx="7">
                  <c:v>17</c:v>
                </c:pt>
                <c:pt idx="8">
                  <c:v>18</c:v>
                </c:pt>
                <c:pt idx="9">
                  <c:v>21</c:v>
                </c:pt>
                <c:pt idx="10">
                  <c:v>9</c:v>
                </c:pt>
                <c:pt idx="11">
                  <c:v>5</c:v>
                </c:pt>
                <c:pt idx="12">
                  <c:v>6</c:v>
                </c:pt>
                <c:pt idx="13">
                  <c:v>14</c:v>
                </c:pt>
                <c:pt idx="14">
                  <c:v>8</c:v>
                </c:pt>
                <c:pt idx="15">
                  <c:v>12</c:v>
                </c:pt>
                <c:pt idx="16">
                  <c:v>12</c:v>
                </c:pt>
                <c:pt idx="17">
                  <c:v>9</c:v>
                </c:pt>
                <c:pt idx="18">
                  <c:v>26</c:v>
                </c:pt>
                <c:pt idx="19">
                  <c:v>26</c:v>
                </c:pt>
                <c:pt idx="20">
                  <c:v>29</c:v>
                </c:pt>
                <c:pt idx="21">
                  <c:v>32</c:v>
                </c:pt>
                <c:pt idx="22">
                  <c:v>33</c:v>
                </c:pt>
                <c:pt idx="23">
                  <c:v>19</c:v>
                </c:pt>
                <c:pt idx="24">
                  <c:v>24</c:v>
                </c:pt>
                <c:pt idx="25">
                  <c:v>11</c:v>
                </c:pt>
                <c:pt idx="26">
                  <c:v>10</c:v>
                </c:pt>
                <c:pt idx="27">
                  <c:v>13</c:v>
                </c:pt>
                <c:pt idx="28">
                  <c:v>17</c:v>
                </c:pt>
                <c:pt idx="29">
                  <c:v>12</c:v>
                </c:pt>
                <c:pt idx="30">
                  <c:v>6</c:v>
                </c:pt>
                <c:pt idx="31">
                  <c:v>9</c:v>
                </c:pt>
                <c:pt idx="32">
                  <c:v>10</c:v>
                </c:pt>
                <c:pt idx="33">
                  <c:v>7</c:v>
                </c:pt>
                <c:pt idx="34">
                  <c:v>3</c:v>
                </c:pt>
                <c:pt idx="35">
                  <c:v>6</c:v>
                </c:pt>
                <c:pt idx="36">
                  <c:v>4</c:v>
                </c:pt>
                <c:pt idx="37">
                  <c:v>6</c:v>
                </c:pt>
                <c:pt idx="38">
                  <c:v>10</c:v>
                </c:pt>
                <c:pt idx="39">
                  <c:v>5</c:v>
                </c:pt>
                <c:pt idx="40">
                  <c:v>6</c:v>
                </c:pt>
                <c:pt idx="41">
                  <c:v>11</c:v>
                </c:pt>
                <c:pt idx="42">
                  <c:v>6</c:v>
                </c:pt>
                <c:pt idx="43">
                  <c:v>3</c:v>
                </c:pt>
                <c:pt idx="44">
                  <c:v>7</c:v>
                </c:pt>
                <c:pt idx="45">
                  <c:v>10</c:v>
                </c:pt>
                <c:pt idx="46">
                  <c:v>12</c:v>
                </c:pt>
                <c:pt idx="47">
                  <c:v>9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 formatCode="#,##0_);[Red]\(#,##0\)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2A-4B8E-B464-98FC30836446}"/>
            </c:ext>
          </c:extLst>
        </c:ser>
        <c:ser>
          <c:idx val="3"/>
          <c:order val="2"/>
          <c:tx>
            <c:strRef>
              <c:f>[1]沖縄県!$BF$137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[1]沖縄県!$BG$137:$DF$137</c:f>
              <c:numCache>
                <c:formatCode>0_);[Red]\(0\)</c:formatCode>
                <c:ptCount val="52"/>
                <c:pt idx="0">
                  <c:v>11</c:v>
                </c:pt>
                <c:pt idx="1">
                  <c:v>4</c:v>
                </c:pt>
                <c:pt idx="2">
                  <c:v>13</c:v>
                </c:pt>
                <c:pt idx="3">
                  <c:v>8</c:v>
                </c:pt>
                <c:pt idx="4">
                  <c:v>5</c:v>
                </c:pt>
                <c:pt idx="5">
                  <c:v>1</c:v>
                </c:pt>
                <c:pt idx="6">
                  <c:v>7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6</c:v>
                </c:pt>
                <c:pt idx="13">
                  <c:v>6</c:v>
                </c:pt>
                <c:pt idx="14">
                  <c:v>2</c:v>
                </c:pt>
                <c:pt idx="15">
                  <c:v>4</c:v>
                </c:pt>
                <c:pt idx="16">
                  <c:v>4</c:v>
                </c:pt>
                <c:pt idx="17">
                  <c:v>0</c:v>
                </c:pt>
                <c:pt idx="18">
                  <c:v>5</c:v>
                </c:pt>
                <c:pt idx="19">
                  <c:v>2</c:v>
                </c:pt>
                <c:pt idx="20">
                  <c:v>6</c:v>
                </c:pt>
                <c:pt idx="21">
                  <c:v>8</c:v>
                </c:pt>
                <c:pt idx="22">
                  <c:v>9</c:v>
                </c:pt>
                <c:pt idx="23">
                  <c:v>4</c:v>
                </c:pt>
                <c:pt idx="24">
                  <c:v>5</c:v>
                </c:pt>
                <c:pt idx="25">
                  <c:v>10</c:v>
                </c:pt>
                <c:pt idx="26">
                  <c:v>4</c:v>
                </c:pt>
                <c:pt idx="27">
                  <c:v>3</c:v>
                </c:pt>
                <c:pt idx="28">
                  <c:v>4</c:v>
                </c:pt>
                <c:pt idx="29">
                  <c:v>4</c:v>
                </c:pt>
                <c:pt idx="30">
                  <c:v>8</c:v>
                </c:pt>
                <c:pt idx="31">
                  <c:v>2</c:v>
                </c:pt>
                <c:pt idx="32">
                  <c:v>4</c:v>
                </c:pt>
                <c:pt idx="33">
                  <c:v>2</c:v>
                </c:pt>
                <c:pt idx="34">
                  <c:v>2</c:v>
                </c:pt>
                <c:pt idx="35">
                  <c:v>8</c:v>
                </c:pt>
                <c:pt idx="36">
                  <c:v>7</c:v>
                </c:pt>
                <c:pt idx="37">
                  <c:v>6</c:v>
                </c:pt>
                <c:pt idx="38">
                  <c:v>6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2</c:v>
                </c:pt>
                <c:pt idx="45">
                  <c:v>2</c:v>
                </c:pt>
                <c:pt idx="46">
                  <c:v>3</c:v>
                </c:pt>
                <c:pt idx="47">
                  <c:v>2</c:v>
                </c:pt>
                <c:pt idx="48">
                  <c:v>8</c:v>
                </c:pt>
                <c:pt idx="49">
                  <c:v>7</c:v>
                </c:pt>
                <c:pt idx="50">
                  <c:v>5</c:v>
                </c:pt>
                <c:pt idx="51" formatCode="#,##0_);[Red]\(#,##0\)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2A-4B8E-B464-98FC30836446}"/>
            </c:ext>
          </c:extLst>
        </c:ser>
        <c:ser>
          <c:idx val="4"/>
          <c:order val="3"/>
          <c:tx>
            <c:strRef>
              <c:f>[1]沖縄県!$BF$138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[1]沖縄県!$BG$138:$DF$138</c:f>
              <c:numCache>
                <c:formatCode>0_);[Red]\(0\)</c:formatCode>
                <c:ptCount val="52"/>
                <c:pt idx="0">
                  <c:v>5</c:v>
                </c:pt>
                <c:pt idx="1">
                  <c:v>7</c:v>
                </c:pt>
                <c:pt idx="2">
                  <c:v>6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5</c:v>
                </c:pt>
                <c:pt idx="7">
                  <c:v>6</c:v>
                </c:pt>
                <c:pt idx="8">
                  <c:v>4</c:v>
                </c:pt>
                <c:pt idx="9">
                  <c:v>8</c:v>
                </c:pt>
                <c:pt idx="10">
                  <c:v>5</c:v>
                </c:pt>
                <c:pt idx="11">
                  <c:v>8</c:v>
                </c:pt>
                <c:pt idx="12">
                  <c:v>13</c:v>
                </c:pt>
                <c:pt idx="13">
                  <c:v>4</c:v>
                </c:pt>
                <c:pt idx="14">
                  <c:v>6</c:v>
                </c:pt>
                <c:pt idx="15">
                  <c:v>12</c:v>
                </c:pt>
                <c:pt idx="16">
                  <c:v>17</c:v>
                </c:pt>
                <c:pt idx="17">
                  <c:v>6</c:v>
                </c:pt>
                <c:pt idx="18">
                  <c:v>12</c:v>
                </c:pt>
                <c:pt idx="19">
                  <c:v>5</c:v>
                </c:pt>
                <c:pt idx="20">
                  <c:v>16</c:v>
                </c:pt>
                <c:pt idx="21">
                  <c:v>8</c:v>
                </c:pt>
                <c:pt idx="22">
                  <c:v>14</c:v>
                </c:pt>
                <c:pt idx="23">
                  <c:v>7</c:v>
                </c:pt>
                <c:pt idx="24">
                  <c:v>10</c:v>
                </c:pt>
                <c:pt idx="25">
                  <c:v>1</c:v>
                </c:pt>
                <c:pt idx="26">
                  <c:v>11</c:v>
                </c:pt>
                <c:pt idx="27">
                  <c:v>16</c:v>
                </c:pt>
                <c:pt idx="28">
                  <c:v>17</c:v>
                </c:pt>
                <c:pt idx="29">
                  <c:v>19</c:v>
                </c:pt>
                <c:pt idx="30">
                  <c:v>19</c:v>
                </c:pt>
                <c:pt idx="31">
                  <c:v>28</c:v>
                </c:pt>
                <c:pt idx="32">
                  <c:v>33</c:v>
                </c:pt>
                <c:pt idx="33">
                  <c:v>33</c:v>
                </c:pt>
                <c:pt idx="34">
                  <c:v>57</c:v>
                </c:pt>
                <c:pt idx="35">
                  <c:v>82</c:v>
                </c:pt>
                <c:pt idx="36">
                  <c:v>81</c:v>
                </c:pt>
                <c:pt idx="37">
                  <c:v>112</c:v>
                </c:pt>
                <c:pt idx="38">
                  <c:v>139</c:v>
                </c:pt>
                <c:pt idx="39">
                  <c:v>154</c:v>
                </c:pt>
                <c:pt idx="40">
                  <c:v>161</c:v>
                </c:pt>
                <c:pt idx="41">
                  <c:v>214</c:v>
                </c:pt>
                <c:pt idx="42">
                  <c:v>180</c:v>
                </c:pt>
                <c:pt idx="43">
                  <c:v>144</c:v>
                </c:pt>
                <c:pt idx="44">
                  <c:v>156</c:v>
                </c:pt>
                <c:pt idx="45">
                  <c:v>159</c:v>
                </c:pt>
                <c:pt idx="46">
                  <c:v>151</c:v>
                </c:pt>
                <c:pt idx="47">
                  <c:v>183</c:v>
                </c:pt>
                <c:pt idx="48">
                  <c:v>170</c:v>
                </c:pt>
                <c:pt idx="49">
                  <c:v>161</c:v>
                </c:pt>
                <c:pt idx="50">
                  <c:v>110</c:v>
                </c:pt>
                <c:pt idx="51" formatCode="#,##0_);[Red]\(#,##0\)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2A-4B8E-B464-98FC30836446}"/>
            </c:ext>
          </c:extLst>
        </c:ser>
        <c:ser>
          <c:idx val="0"/>
          <c:order val="4"/>
          <c:tx>
            <c:strRef>
              <c:f>[1]沖縄県!$BF$139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[1]沖縄県!$BG$139:$DF$139</c:f>
              <c:numCache>
                <c:formatCode>0_);[Red]\(0\)</c:formatCode>
                <c:ptCount val="52"/>
                <c:pt idx="0">
                  <c:v>48</c:v>
                </c:pt>
                <c:pt idx="1">
                  <c:v>45</c:v>
                </c:pt>
                <c:pt idx="2">
                  <c:v>53</c:v>
                </c:pt>
                <c:pt idx="3">
                  <c:v>36</c:v>
                </c:pt>
                <c:pt idx="4">
                  <c:v>28</c:v>
                </c:pt>
                <c:pt idx="5">
                  <c:v>22</c:v>
                </c:pt>
                <c:pt idx="6">
                  <c:v>24</c:v>
                </c:pt>
                <c:pt idx="7">
                  <c:v>28</c:v>
                </c:pt>
                <c:pt idx="8">
                  <c:v>28</c:v>
                </c:pt>
                <c:pt idx="9">
                  <c:v>39</c:v>
                </c:pt>
                <c:pt idx="10">
                  <c:v>9</c:v>
                </c:pt>
                <c:pt idx="11">
                  <c:v>42</c:v>
                </c:pt>
                <c:pt idx="12">
                  <c:v>43</c:v>
                </c:pt>
                <c:pt idx="13">
                  <c:v>20</c:v>
                </c:pt>
                <c:pt idx="14">
                  <c:v>27</c:v>
                </c:pt>
                <c:pt idx="15">
                  <c:v>30</c:v>
                </c:pt>
                <c:pt idx="16">
                  <c:v>29</c:v>
                </c:pt>
                <c:pt idx="17">
                  <c:v>10</c:v>
                </c:pt>
                <c:pt idx="18">
                  <c:v>15</c:v>
                </c:pt>
                <c:pt idx="19">
                  <c:v>7</c:v>
                </c:pt>
                <c:pt idx="20">
                  <c:v>19</c:v>
                </c:pt>
                <c:pt idx="21">
                  <c:v>25</c:v>
                </c:pt>
                <c:pt idx="22">
                  <c:v>13</c:v>
                </c:pt>
                <c:pt idx="23">
                  <c:v>15</c:v>
                </c:pt>
                <c:pt idx="24">
                  <c:v>19</c:v>
                </c:pt>
                <c:pt idx="25">
                  <c:v>22</c:v>
                </c:pt>
                <c:pt idx="26">
                  <c:v>24</c:v>
                </c:pt>
                <c:pt idx="27">
                  <c:v>14</c:v>
                </c:pt>
                <c:pt idx="28">
                  <c:v>11</c:v>
                </c:pt>
                <c:pt idx="29">
                  <c:v>17</c:v>
                </c:pt>
                <c:pt idx="30">
                  <c:v>14</c:v>
                </c:pt>
                <c:pt idx="31">
                  <c:v>25</c:v>
                </c:pt>
                <c:pt idx="32">
                  <c:v>8</c:v>
                </c:pt>
                <c:pt idx="33">
                  <c:v>15</c:v>
                </c:pt>
                <c:pt idx="34">
                  <c:v>12</c:v>
                </c:pt>
                <c:pt idx="35">
                  <c:v>19</c:v>
                </c:pt>
                <c:pt idx="36">
                  <c:v>7</c:v>
                </c:pt>
                <c:pt idx="37">
                  <c:v>12</c:v>
                </c:pt>
                <c:pt idx="38">
                  <c:v>16</c:v>
                </c:pt>
                <c:pt idx="39">
                  <c:v>12</c:v>
                </c:pt>
                <c:pt idx="40">
                  <c:v>13</c:v>
                </c:pt>
                <c:pt idx="41">
                  <c:v>21</c:v>
                </c:pt>
                <c:pt idx="42">
                  <c:v>7</c:v>
                </c:pt>
                <c:pt idx="43">
                  <c:v>2</c:v>
                </c:pt>
                <c:pt idx="44">
                  <c:v>9</c:v>
                </c:pt>
                <c:pt idx="45">
                  <c:v>1</c:v>
                </c:pt>
                <c:pt idx="46">
                  <c:v>5</c:v>
                </c:pt>
                <c:pt idx="47">
                  <c:v>2</c:v>
                </c:pt>
                <c:pt idx="48">
                  <c:v>4</c:v>
                </c:pt>
                <c:pt idx="49">
                  <c:v>5</c:v>
                </c:pt>
                <c:pt idx="50">
                  <c:v>1</c:v>
                </c:pt>
                <c:pt idx="51" formatCode="#,##0_);[Red]\(#,##0\)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52A-4B8E-B464-98FC30836446}"/>
            </c:ext>
          </c:extLst>
        </c:ser>
        <c:ser>
          <c:idx val="5"/>
          <c:order val="5"/>
          <c:tx>
            <c:strRef>
              <c:f>[1]沖縄県!$BF$140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[1]沖縄県!$BG$140:$DF$140</c:f>
              <c:numCache>
                <c:formatCode>0_);[Red]\(0\)</c:formatCode>
                <c:ptCount val="52"/>
                <c:pt idx="0">
                  <c:v>0</c:v>
                </c:pt>
                <c:pt idx="1">
                  <c:v>9</c:v>
                </c:pt>
                <c:pt idx="2">
                  <c:v>2</c:v>
                </c:pt>
                <c:pt idx="3">
                  <c:v>6</c:v>
                </c:pt>
                <c:pt idx="4">
                  <c:v>7</c:v>
                </c:pt>
                <c:pt idx="5">
                  <c:v>4</c:v>
                </c:pt>
                <c:pt idx="6">
                  <c:v>7</c:v>
                </c:pt>
                <c:pt idx="7">
                  <c:v>3</c:v>
                </c:pt>
                <c:pt idx="8">
                  <c:v>5</c:v>
                </c:pt>
                <c:pt idx="9">
                  <c:v>7</c:v>
                </c:pt>
                <c:pt idx="10">
                  <c:v>12</c:v>
                </c:pt>
                <c:pt idx="11">
                  <c:v>2</c:v>
                </c:pt>
                <c:pt idx="12">
                  <c:v>4</c:v>
                </c:pt>
                <c:pt idx="13">
                  <c:v>8</c:v>
                </c:pt>
                <c:pt idx="14">
                  <c:v>1</c:v>
                </c:pt>
                <c:pt idx="15">
                  <c:v>10</c:v>
                </c:pt>
                <c:pt idx="16">
                  <c:v>4</c:v>
                </c:pt>
                <c:pt idx="17">
                  <c:v>7</c:v>
                </c:pt>
                <c:pt idx="18">
                  <c:v>9</c:v>
                </c:pt>
                <c:pt idx="19">
                  <c:v>6</c:v>
                </c:pt>
                <c:pt idx="20">
                  <c:v>14</c:v>
                </c:pt>
                <c:pt idx="21">
                  <c:v>33</c:v>
                </c:pt>
                <c:pt idx="22">
                  <c:v>7</c:v>
                </c:pt>
                <c:pt idx="23">
                  <c:v>23</c:v>
                </c:pt>
                <c:pt idx="24">
                  <c:v>16</c:v>
                </c:pt>
                <c:pt idx="25">
                  <c:v>9</c:v>
                </c:pt>
                <c:pt idx="26">
                  <c:v>15</c:v>
                </c:pt>
                <c:pt idx="27">
                  <c:v>18</c:v>
                </c:pt>
                <c:pt idx="28">
                  <c:v>23</c:v>
                </c:pt>
                <c:pt idx="29">
                  <c:v>17</c:v>
                </c:pt>
                <c:pt idx="30">
                  <c:v>13</c:v>
                </c:pt>
                <c:pt idx="31">
                  <c:v>10</c:v>
                </c:pt>
                <c:pt idx="32">
                  <c:v>16</c:v>
                </c:pt>
                <c:pt idx="33">
                  <c:v>17</c:v>
                </c:pt>
                <c:pt idx="34">
                  <c:v>14</c:v>
                </c:pt>
                <c:pt idx="35">
                  <c:v>23</c:v>
                </c:pt>
                <c:pt idx="36">
                  <c:v>19</c:v>
                </c:pt>
                <c:pt idx="37">
                  <c:v>11</c:v>
                </c:pt>
                <c:pt idx="38">
                  <c:v>11</c:v>
                </c:pt>
                <c:pt idx="39">
                  <c:v>14</c:v>
                </c:pt>
                <c:pt idx="40">
                  <c:v>6</c:v>
                </c:pt>
                <c:pt idx="41">
                  <c:v>17</c:v>
                </c:pt>
                <c:pt idx="42">
                  <c:v>16</c:v>
                </c:pt>
                <c:pt idx="43">
                  <c:v>22</c:v>
                </c:pt>
                <c:pt idx="44">
                  <c:v>6</c:v>
                </c:pt>
                <c:pt idx="45">
                  <c:v>11</c:v>
                </c:pt>
                <c:pt idx="46">
                  <c:v>4</c:v>
                </c:pt>
                <c:pt idx="47">
                  <c:v>4</c:v>
                </c:pt>
                <c:pt idx="48">
                  <c:v>8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53-4647-8AC4-950E63E88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4648"/>
        <c:axId val="1"/>
      </c:lineChart>
      <c:catAx>
        <c:axId val="7629546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736270570898083"/>
              <c:y val="0.92335232496716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5280971512780729E-2"/>
              <c:y val="2.606648313705244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46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689162711787962"/>
          <c:y val="0.17377012317063595"/>
          <c:w val="0.25153652198337867"/>
          <c:h val="0.3459593059944301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097327437810549"/>
          <c:y val="4.9325119742721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[1]沖縄県!$BF$192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[1]沖縄県!$BG$192:$DF$192</c:f>
              <c:numCache>
                <c:formatCode>0_);[Red]\(0\)</c:formatCode>
                <c:ptCount val="52"/>
                <c:pt idx="0">
                  <c:v>59</c:v>
                </c:pt>
                <c:pt idx="1">
                  <c:v>86</c:v>
                </c:pt>
                <c:pt idx="2">
                  <c:v>99</c:v>
                </c:pt>
                <c:pt idx="3">
                  <c:v>95</c:v>
                </c:pt>
                <c:pt idx="4">
                  <c:v>97</c:v>
                </c:pt>
                <c:pt idx="5">
                  <c:v>97</c:v>
                </c:pt>
                <c:pt idx="6">
                  <c:v>84</c:v>
                </c:pt>
                <c:pt idx="7">
                  <c:v>103</c:v>
                </c:pt>
                <c:pt idx="8">
                  <c:v>86</c:v>
                </c:pt>
                <c:pt idx="9">
                  <c:v>88</c:v>
                </c:pt>
                <c:pt idx="10">
                  <c:v>86</c:v>
                </c:pt>
                <c:pt idx="11">
                  <c:v>95</c:v>
                </c:pt>
                <c:pt idx="12">
                  <c:v>83</c:v>
                </c:pt>
                <c:pt idx="13">
                  <c:v>59</c:v>
                </c:pt>
                <c:pt idx="14">
                  <c:v>34</c:v>
                </c:pt>
                <c:pt idx="15">
                  <c:v>33</c:v>
                </c:pt>
                <c:pt idx="16">
                  <c:v>20</c:v>
                </c:pt>
                <c:pt idx="17">
                  <c:v>21</c:v>
                </c:pt>
                <c:pt idx="18">
                  <c:v>15</c:v>
                </c:pt>
                <c:pt idx="19">
                  <c:v>14</c:v>
                </c:pt>
                <c:pt idx="20">
                  <c:v>21</c:v>
                </c:pt>
                <c:pt idx="21">
                  <c:v>31</c:v>
                </c:pt>
                <c:pt idx="22">
                  <c:v>23</c:v>
                </c:pt>
                <c:pt idx="23">
                  <c:v>38</c:v>
                </c:pt>
                <c:pt idx="24">
                  <c:v>34</c:v>
                </c:pt>
                <c:pt idx="25">
                  <c:v>33</c:v>
                </c:pt>
                <c:pt idx="26">
                  <c:v>43</c:v>
                </c:pt>
                <c:pt idx="27">
                  <c:v>44</c:v>
                </c:pt>
                <c:pt idx="28">
                  <c:v>43</c:v>
                </c:pt>
                <c:pt idx="29">
                  <c:v>48</c:v>
                </c:pt>
                <c:pt idx="30">
                  <c:v>44</c:v>
                </c:pt>
                <c:pt idx="31">
                  <c:v>37</c:v>
                </c:pt>
                <c:pt idx="32">
                  <c:v>29</c:v>
                </c:pt>
                <c:pt idx="33">
                  <c:v>19</c:v>
                </c:pt>
                <c:pt idx="34">
                  <c:v>11</c:v>
                </c:pt>
                <c:pt idx="35">
                  <c:v>27</c:v>
                </c:pt>
                <c:pt idx="36">
                  <c:v>26</c:v>
                </c:pt>
                <c:pt idx="37">
                  <c:v>31</c:v>
                </c:pt>
                <c:pt idx="38">
                  <c:v>24</c:v>
                </c:pt>
                <c:pt idx="39">
                  <c:v>32</c:v>
                </c:pt>
                <c:pt idx="40">
                  <c:v>25</c:v>
                </c:pt>
                <c:pt idx="41">
                  <c:v>28</c:v>
                </c:pt>
                <c:pt idx="42">
                  <c:v>30</c:v>
                </c:pt>
                <c:pt idx="43">
                  <c:v>37</c:v>
                </c:pt>
                <c:pt idx="44">
                  <c:v>30</c:v>
                </c:pt>
                <c:pt idx="45">
                  <c:v>24</c:v>
                </c:pt>
                <c:pt idx="46">
                  <c:v>14</c:v>
                </c:pt>
                <c:pt idx="47">
                  <c:v>23</c:v>
                </c:pt>
                <c:pt idx="48">
                  <c:v>20</c:v>
                </c:pt>
                <c:pt idx="49">
                  <c:v>16</c:v>
                </c:pt>
                <c:pt idx="50">
                  <c:v>15</c:v>
                </c:pt>
                <c:pt idx="51">
                  <c:v>18.5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57-4B58-B48C-13F2E5A9CF38}"/>
            </c:ext>
          </c:extLst>
        </c:ser>
        <c:ser>
          <c:idx val="2"/>
          <c:order val="1"/>
          <c:tx>
            <c:strRef>
              <c:f>[1]沖縄県!$BF$193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[1]沖縄県!$BG$193:$DF$193</c:f>
              <c:numCache>
                <c:formatCode>0_);[Red]\(0\)</c:formatCode>
                <c:ptCount val="52"/>
                <c:pt idx="0">
                  <c:v>17</c:v>
                </c:pt>
                <c:pt idx="1">
                  <c:v>12</c:v>
                </c:pt>
                <c:pt idx="2">
                  <c:v>15</c:v>
                </c:pt>
                <c:pt idx="3">
                  <c:v>19</c:v>
                </c:pt>
                <c:pt idx="4">
                  <c:v>24</c:v>
                </c:pt>
                <c:pt idx="5">
                  <c:v>22</c:v>
                </c:pt>
                <c:pt idx="6">
                  <c:v>27</c:v>
                </c:pt>
                <c:pt idx="7">
                  <c:v>29</c:v>
                </c:pt>
                <c:pt idx="8">
                  <c:v>26</c:v>
                </c:pt>
                <c:pt idx="9">
                  <c:v>41</c:v>
                </c:pt>
                <c:pt idx="10">
                  <c:v>22</c:v>
                </c:pt>
                <c:pt idx="11">
                  <c:v>39</c:v>
                </c:pt>
                <c:pt idx="12">
                  <c:v>33</c:v>
                </c:pt>
                <c:pt idx="13">
                  <c:v>35</c:v>
                </c:pt>
                <c:pt idx="14">
                  <c:v>52</c:v>
                </c:pt>
                <c:pt idx="15">
                  <c:v>31</c:v>
                </c:pt>
                <c:pt idx="16">
                  <c:v>47</c:v>
                </c:pt>
                <c:pt idx="17">
                  <c:v>18</c:v>
                </c:pt>
                <c:pt idx="18">
                  <c:v>42</c:v>
                </c:pt>
                <c:pt idx="19">
                  <c:v>37</c:v>
                </c:pt>
                <c:pt idx="20">
                  <c:v>32</c:v>
                </c:pt>
                <c:pt idx="21">
                  <c:v>29</c:v>
                </c:pt>
                <c:pt idx="22">
                  <c:v>22</c:v>
                </c:pt>
                <c:pt idx="23">
                  <c:v>26</c:v>
                </c:pt>
                <c:pt idx="24">
                  <c:v>25</c:v>
                </c:pt>
                <c:pt idx="25">
                  <c:v>37</c:v>
                </c:pt>
                <c:pt idx="26">
                  <c:v>38</c:v>
                </c:pt>
                <c:pt idx="27">
                  <c:v>38</c:v>
                </c:pt>
                <c:pt idx="28">
                  <c:v>29</c:v>
                </c:pt>
                <c:pt idx="29">
                  <c:v>28</c:v>
                </c:pt>
                <c:pt idx="30">
                  <c:v>30</c:v>
                </c:pt>
                <c:pt idx="31">
                  <c:v>31</c:v>
                </c:pt>
                <c:pt idx="32">
                  <c:v>41</c:v>
                </c:pt>
                <c:pt idx="33">
                  <c:v>34</c:v>
                </c:pt>
                <c:pt idx="34">
                  <c:v>24</c:v>
                </c:pt>
                <c:pt idx="35">
                  <c:v>17</c:v>
                </c:pt>
                <c:pt idx="36">
                  <c:v>14</c:v>
                </c:pt>
                <c:pt idx="37">
                  <c:v>16</c:v>
                </c:pt>
                <c:pt idx="38">
                  <c:v>19</c:v>
                </c:pt>
                <c:pt idx="39">
                  <c:v>25</c:v>
                </c:pt>
                <c:pt idx="40">
                  <c:v>20</c:v>
                </c:pt>
                <c:pt idx="41">
                  <c:v>19</c:v>
                </c:pt>
                <c:pt idx="42">
                  <c:v>19</c:v>
                </c:pt>
                <c:pt idx="43">
                  <c:v>13</c:v>
                </c:pt>
                <c:pt idx="44">
                  <c:v>19</c:v>
                </c:pt>
                <c:pt idx="45">
                  <c:v>21</c:v>
                </c:pt>
                <c:pt idx="46">
                  <c:v>28</c:v>
                </c:pt>
                <c:pt idx="47">
                  <c:v>35</c:v>
                </c:pt>
                <c:pt idx="48">
                  <c:v>28</c:v>
                </c:pt>
                <c:pt idx="49">
                  <c:v>72</c:v>
                </c:pt>
                <c:pt idx="50">
                  <c:v>134</c:v>
                </c:pt>
                <c:pt idx="51" formatCode="#,##0_);[Red]\(#,##0\)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57-4B58-B48C-13F2E5A9CF38}"/>
            </c:ext>
          </c:extLst>
        </c:ser>
        <c:ser>
          <c:idx val="3"/>
          <c:order val="2"/>
          <c:tx>
            <c:strRef>
              <c:f>[1]沖縄県!$BF$194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[1]沖縄県!$BG$194:$DF$194</c:f>
              <c:numCache>
                <c:formatCode>0_);[Red]\(0\)</c:formatCode>
                <c:ptCount val="52"/>
                <c:pt idx="0">
                  <c:v>20</c:v>
                </c:pt>
                <c:pt idx="1">
                  <c:v>32</c:v>
                </c:pt>
                <c:pt idx="2">
                  <c:v>30</c:v>
                </c:pt>
                <c:pt idx="3">
                  <c:v>21</c:v>
                </c:pt>
                <c:pt idx="4">
                  <c:v>8</c:v>
                </c:pt>
                <c:pt idx="5">
                  <c:v>16</c:v>
                </c:pt>
                <c:pt idx="6">
                  <c:v>16</c:v>
                </c:pt>
                <c:pt idx="7">
                  <c:v>23</c:v>
                </c:pt>
                <c:pt idx="8">
                  <c:v>11</c:v>
                </c:pt>
                <c:pt idx="9">
                  <c:v>29</c:v>
                </c:pt>
                <c:pt idx="10">
                  <c:v>15</c:v>
                </c:pt>
                <c:pt idx="11">
                  <c:v>13</c:v>
                </c:pt>
                <c:pt idx="12">
                  <c:v>11</c:v>
                </c:pt>
                <c:pt idx="13">
                  <c:v>8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9</c:v>
                </c:pt>
                <c:pt idx="18">
                  <c:v>15</c:v>
                </c:pt>
                <c:pt idx="19">
                  <c:v>13</c:v>
                </c:pt>
                <c:pt idx="20">
                  <c:v>24</c:v>
                </c:pt>
                <c:pt idx="21">
                  <c:v>18</c:v>
                </c:pt>
                <c:pt idx="22">
                  <c:v>17</c:v>
                </c:pt>
                <c:pt idx="23">
                  <c:v>21</c:v>
                </c:pt>
                <c:pt idx="24">
                  <c:v>13</c:v>
                </c:pt>
                <c:pt idx="25">
                  <c:v>42</c:v>
                </c:pt>
                <c:pt idx="26">
                  <c:v>17</c:v>
                </c:pt>
                <c:pt idx="27">
                  <c:v>13</c:v>
                </c:pt>
                <c:pt idx="28">
                  <c:v>20</c:v>
                </c:pt>
                <c:pt idx="29">
                  <c:v>15</c:v>
                </c:pt>
                <c:pt idx="30">
                  <c:v>22</c:v>
                </c:pt>
                <c:pt idx="31">
                  <c:v>13</c:v>
                </c:pt>
                <c:pt idx="32">
                  <c:v>23</c:v>
                </c:pt>
                <c:pt idx="33">
                  <c:v>18</c:v>
                </c:pt>
                <c:pt idx="34">
                  <c:v>26</c:v>
                </c:pt>
                <c:pt idx="35">
                  <c:v>14</c:v>
                </c:pt>
                <c:pt idx="36">
                  <c:v>22</c:v>
                </c:pt>
                <c:pt idx="37">
                  <c:v>20</c:v>
                </c:pt>
                <c:pt idx="38">
                  <c:v>15</c:v>
                </c:pt>
                <c:pt idx="39">
                  <c:v>16</c:v>
                </c:pt>
                <c:pt idx="40">
                  <c:v>10</c:v>
                </c:pt>
                <c:pt idx="41">
                  <c:v>11</c:v>
                </c:pt>
                <c:pt idx="42">
                  <c:v>15</c:v>
                </c:pt>
                <c:pt idx="43">
                  <c:v>11</c:v>
                </c:pt>
                <c:pt idx="44">
                  <c:v>11</c:v>
                </c:pt>
                <c:pt idx="45">
                  <c:v>13</c:v>
                </c:pt>
                <c:pt idx="46">
                  <c:v>9</c:v>
                </c:pt>
                <c:pt idx="47">
                  <c:v>15</c:v>
                </c:pt>
                <c:pt idx="48">
                  <c:v>27</c:v>
                </c:pt>
                <c:pt idx="49">
                  <c:v>36</c:v>
                </c:pt>
                <c:pt idx="50">
                  <c:v>21</c:v>
                </c:pt>
                <c:pt idx="51" formatCode="#,##0_);[Red]\(#,##0\)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57-4B58-B48C-13F2E5A9CF38}"/>
            </c:ext>
          </c:extLst>
        </c:ser>
        <c:ser>
          <c:idx val="4"/>
          <c:order val="3"/>
          <c:tx>
            <c:strRef>
              <c:f>[1]沖縄県!$BF$195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[1]沖縄県!$BG$195:$DF$195</c:f>
              <c:numCache>
                <c:formatCode>0_);[Red]\(0\)</c:formatCode>
                <c:ptCount val="52"/>
                <c:pt idx="0">
                  <c:v>22</c:v>
                </c:pt>
                <c:pt idx="1">
                  <c:v>7</c:v>
                </c:pt>
                <c:pt idx="2">
                  <c:v>18</c:v>
                </c:pt>
                <c:pt idx="3">
                  <c:v>23</c:v>
                </c:pt>
                <c:pt idx="4">
                  <c:v>28</c:v>
                </c:pt>
                <c:pt idx="5">
                  <c:v>26</c:v>
                </c:pt>
                <c:pt idx="6">
                  <c:v>34</c:v>
                </c:pt>
                <c:pt idx="7">
                  <c:v>24</c:v>
                </c:pt>
                <c:pt idx="8">
                  <c:v>43</c:v>
                </c:pt>
                <c:pt idx="9">
                  <c:v>49</c:v>
                </c:pt>
                <c:pt idx="10">
                  <c:v>50</c:v>
                </c:pt>
                <c:pt idx="11">
                  <c:v>38</c:v>
                </c:pt>
                <c:pt idx="12">
                  <c:v>37</c:v>
                </c:pt>
                <c:pt idx="13">
                  <c:v>40</c:v>
                </c:pt>
                <c:pt idx="14">
                  <c:v>44</c:v>
                </c:pt>
                <c:pt idx="15">
                  <c:v>61</c:v>
                </c:pt>
                <c:pt idx="16">
                  <c:v>54</c:v>
                </c:pt>
                <c:pt idx="17">
                  <c:v>38</c:v>
                </c:pt>
                <c:pt idx="18">
                  <c:v>55</c:v>
                </c:pt>
                <c:pt idx="19">
                  <c:v>72</c:v>
                </c:pt>
                <c:pt idx="20">
                  <c:v>52</c:v>
                </c:pt>
                <c:pt idx="21">
                  <c:v>81</c:v>
                </c:pt>
                <c:pt idx="22">
                  <c:v>64</c:v>
                </c:pt>
                <c:pt idx="23">
                  <c:v>67</c:v>
                </c:pt>
                <c:pt idx="24">
                  <c:v>44</c:v>
                </c:pt>
                <c:pt idx="25">
                  <c:v>63</c:v>
                </c:pt>
                <c:pt idx="26">
                  <c:v>66</c:v>
                </c:pt>
                <c:pt idx="27">
                  <c:v>69</c:v>
                </c:pt>
                <c:pt idx="28">
                  <c:v>54</c:v>
                </c:pt>
                <c:pt idx="29">
                  <c:v>63</c:v>
                </c:pt>
                <c:pt idx="30">
                  <c:v>47</c:v>
                </c:pt>
                <c:pt idx="31">
                  <c:v>38</c:v>
                </c:pt>
                <c:pt idx="32">
                  <c:v>50</c:v>
                </c:pt>
                <c:pt idx="33">
                  <c:v>95</c:v>
                </c:pt>
                <c:pt idx="34">
                  <c:v>76</c:v>
                </c:pt>
                <c:pt idx="35">
                  <c:v>56</c:v>
                </c:pt>
                <c:pt idx="36">
                  <c:v>71</c:v>
                </c:pt>
                <c:pt idx="37">
                  <c:v>48</c:v>
                </c:pt>
                <c:pt idx="38">
                  <c:v>61</c:v>
                </c:pt>
                <c:pt idx="39">
                  <c:v>51</c:v>
                </c:pt>
                <c:pt idx="40">
                  <c:v>44</c:v>
                </c:pt>
                <c:pt idx="41">
                  <c:v>56</c:v>
                </c:pt>
                <c:pt idx="42">
                  <c:v>53</c:v>
                </c:pt>
                <c:pt idx="43">
                  <c:v>50</c:v>
                </c:pt>
                <c:pt idx="44">
                  <c:v>57</c:v>
                </c:pt>
                <c:pt idx="45">
                  <c:v>75</c:v>
                </c:pt>
                <c:pt idx="46">
                  <c:v>80</c:v>
                </c:pt>
                <c:pt idx="47">
                  <c:v>90</c:v>
                </c:pt>
                <c:pt idx="48">
                  <c:v>114</c:v>
                </c:pt>
                <c:pt idx="49">
                  <c:v>122</c:v>
                </c:pt>
                <c:pt idx="50">
                  <c:v>113</c:v>
                </c:pt>
                <c:pt idx="51" formatCode="#,##0_);[Red]\(#,##0\)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57-4B58-B48C-13F2E5A9CF38}"/>
            </c:ext>
          </c:extLst>
        </c:ser>
        <c:ser>
          <c:idx val="0"/>
          <c:order val="4"/>
          <c:tx>
            <c:strRef>
              <c:f>[1]沖縄県!$BF$196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[1]沖縄県!$BG$196:$DF$196</c:f>
              <c:numCache>
                <c:formatCode>0_);[Red]\(0\)</c:formatCode>
                <c:ptCount val="52"/>
                <c:pt idx="0">
                  <c:v>83</c:v>
                </c:pt>
                <c:pt idx="1">
                  <c:v>125</c:v>
                </c:pt>
                <c:pt idx="2">
                  <c:v>148</c:v>
                </c:pt>
                <c:pt idx="3">
                  <c:v>153</c:v>
                </c:pt>
                <c:pt idx="4">
                  <c:v>203</c:v>
                </c:pt>
                <c:pt idx="5">
                  <c:v>234</c:v>
                </c:pt>
                <c:pt idx="6">
                  <c:v>153</c:v>
                </c:pt>
                <c:pt idx="7">
                  <c:v>151</c:v>
                </c:pt>
                <c:pt idx="8">
                  <c:v>125</c:v>
                </c:pt>
                <c:pt idx="9">
                  <c:v>115</c:v>
                </c:pt>
                <c:pt idx="10">
                  <c:v>176</c:v>
                </c:pt>
                <c:pt idx="11">
                  <c:v>107</c:v>
                </c:pt>
                <c:pt idx="12">
                  <c:v>118</c:v>
                </c:pt>
                <c:pt idx="13">
                  <c:v>98</c:v>
                </c:pt>
                <c:pt idx="14">
                  <c:v>94</c:v>
                </c:pt>
                <c:pt idx="15">
                  <c:v>104</c:v>
                </c:pt>
                <c:pt idx="16">
                  <c:v>100</c:v>
                </c:pt>
                <c:pt idx="17">
                  <c:v>57</c:v>
                </c:pt>
                <c:pt idx="18">
                  <c:v>83</c:v>
                </c:pt>
                <c:pt idx="19">
                  <c:v>74</c:v>
                </c:pt>
                <c:pt idx="20">
                  <c:v>89</c:v>
                </c:pt>
                <c:pt idx="21">
                  <c:v>81</c:v>
                </c:pt>
                <c:pt idx="22">
                  <c:v>70</c:v>
                </c:pt>
                <c:pt idx="23">
                  <c:v>78</c:v>
                </c:pt>
                <c:pt idx="24">
                  <c:v>101</c:v>
                </c:pt>
                <c:pt idx="25">
                  <c:v>81</c:v>
                </c:pt>
                <c:pt idx="26">
                  <c:v>74</c:v>
                </c:pt>
                <c:pt idx="27">
                  <c:v>57</c:v>
                </c:pt>
                <c:pt idx="28">
                  <c:v>65</c:v>
                </c:pt>
                <c:pt idx="29">
                  <c:v>52</c:v>
                </c:pt>
                <c:pt idx="30">
                  <c:v>61</c:v>
                </c:pt>
                <c:pt idx="31">
                  <c:v>65</c:v>
                </c:pt>
                <c:pt idx="32">
                  <c:v>53</c:v>
                </c:pt>
                <c:pt idx="33">
                  <c:v>69</c:v>
                </c:pt>
                <c:pt idx="34">
                  <c:v>68</c:v>
                </c:pt>
                <c:pt idx="35">
                  <c:v>59</c:v>
                </c:pt>
                <c:pt idx="36">
                  <c:v>81</c:v>
                </c:pt>
                <c:pt idx="37">
                  <c:v>75</c:v>
                </c:pt>
                <c:pt idx="38">
                  <c:v>48</c:v>
                </c:pt>
                <c:pt idx="39">
                  <c:v>75</c:v>
                </c:pt>
                <c:pt idx="40">
                  <c:v>58</c:v>
                </c:pt>
                <c:pt idx="41">
                  <c:v>47</c:v>
                </c:pt>
                <c:pt idx="42">
                  <c:v>49</c:v>
                </c:pt>
                <c:pt idx="43">
                  <c:v>55</c:v>
                </c:pt>
                <c:pt idx="44">
                  <c:v>41</c:v>
                </c:pt>
                <c:pt idx="45">
                  <c:v>60</c:v>
                </c:pt>
                <c:pt idx="46">
                  <c:v>46</c:v>
                </c:pt>
                <c:pt idx="47">
                  <c:v>41</c:v>
                </c:pt>
                <c:pt idx="48">
                  <c:v>64</c:v>
                </c:pt>
                <c:pt idx="49">
                  <c:v>75</c:v>
                </c:pt>
                <c:pt idx="50">
                  <c:v>72</c:v>
                </c:pt>
                <c:pt idx="51" formatCode="#,##0_);[Red]\(#,##0\)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57-4B58-B48C-13F2E5A9CF38}"/>
            </c:ext>
          </c:extLst>
        </c:ser>
        <c:ser>
          <c:idx val="5"/>
          <c:order val="5"/>
          <c:tx>
            <c:strRef>
              <c:f>[1]沖縄県!$BF$197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[1]沖縄県!$BG$197:$DF$197</c:f>
              <c:numCache>
                <c:formatCode>0_);[Red]\(0\)</c:formatCode>
                <c:ptCount val="52"/>
                <c:pt idx="0">
                  <c:v>31</c:v>
                </c:pt>
                <c:pt idx="1">
                  <c:v>68</c:v>
                </c:pt>
                <c:pt idx="2">
                  <c:v>56</c:v>
                </c:pt>
                <c:pt idx="3">
                  <c:v>76</c:v>
                </c:pt>
                <c:pt idx="4">
                  <c:v>77</c:v>
                </c:pt>
                <c:pt idx="5">
                  <c:v>91</c:v>
                </c:pt>
                <c:pt idx="6">
                  <c:v>78</c:v>
                </c:pt>
                <c:pt idx="7">
                  <c:v>70</c:v>
                </c:pt>
                <c:pt idx="8">
                  <c:v>76</c:v>
                </c:pt>
                <c:pt idx="9">
                  <c:v>77</c:v>
                </c:pt>
                <c:pt idx="10">
                  <c:v>70</c:v>
                </c:pt>
                <c:pt idx="11">
                  <c:v>66</c:v>
                </c:pt>
                <c:pt idx="12">
                  <c:v>59</c:v>
                </c:pt>
                <c:pt idx="13">
                  <c:v>24</c:v>
                </c:pt>
                <c:pt idx="14">
                  <c:v>32</c:v>
                </c:pt>
                <c:pt idx="15">
                  <c:v>45</c:v>
                </c:pt>
                <c:pt idx="16">
                  <c:v>29</c:v>
                </c:pt>
                <c:pt idx="17">
                  <c:v>35</c:v>
                </c:pt>
                <c:pt idx="18">
                  <c:v>19</c:v>
                </c:pt>
                <c:pt idx="19">
                  <c:v>38</c:v>
                </c:pt>
                <c:pt idx="20">
                  <c:v>37</c:v>
                </c:pt>
                <c:pt idx="21">
                  <c:v>23</c:v>
                </c:pt>
                <c:pt idx="22">
                  <c:v>29</c:v>
                </c:pt>
                <c:pt idx="23">
                  <c:v>33</c:v>
                </c:pt>
                <c:pt idx="24">
                  <c:v>78</c:v>
                </c:pt>
                <c:pt idx="25">
                  <c:v>37</c:v>
                </c:pt>
                <c:pt idx="26">
                  <c:v>38</c:v>
                </c:pt>
                <c:pt idx="27">
                  <c:v>49</c:v>
                </c:pt>
                <c:pt idx="28">
                  <c:v>33</c:v>
                </c:pt>
                <c:pt idx="29">
                  <c:v>36</c:v>
                </c:pt>
                <c:pt idx="30">
                  <c:v>53</c:v>
                </c:pt>
                <c:pt idx="31">
                  <c:v>20</c:v>
                </c:pt>
                <c:pt idx="32">
                  <c:v>27</c:v>
                </c:pt>
                <c:pt idx="33">
                  <c:v>21</c:v>
                </c:pt>
                <c:pt idx="34">
                  <c:v>31</c:v>
                </c:pt>
                <c:pt idx="35">
                  <c:v>32</c:v>
                </c:pt>
                <c:pt idx="36">
                  <c:v>42</c:v>
                </c:pt>
                <c:pt idx="37">
                  <c:v>20</c:v>
                </c:pt>
                <c:pt idx="38">
                  <c:v>30</c:v>
                </c:pt>
                <c:pt idx="39">
                  <c:v>21</c:v>
                </c:pt>
                <c:pt idx="40">
                  <c:v>36</c:v>
                </c:pt>
                <c:pt idx="41">
                  <c:v>15</c:v>
                </c:pt>
                <c:pt idx="42">
                  <c:v>24</c:v>
                </c:pt>
                <c:pt idx="43">
                  <c:v>29</c:v>
                </c:pt>
                <c:pt idx="44">
                  <c:v>27</c:v>
                </c:pt>
                <c:pt idx="45">
                  <c:v>28</c:v>
                </c:pt>
                <c:pt idx="46">
                  <c:v>28</c:v>
                </c:pt>
                <c:pt idx="47">
                  <c:v>17</c:v>
                </c:pt>
                <c:pt idx="48">
                  <c:v>42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2-47F9-866E-C93172708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8912"/>
        <c:axId val="1"/>
      </c:lineChart>
      <c:catAx>
        <c:axId val="7629589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19123475627503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1130268981865352E-2"/>
              <c:y val="3.451557545196869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8912"/>
        <c:crosses val="autoZero"/>
        <c:crossBetween val="between"/>
        <c:majorUnit val="25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1081016137491131"/>
          <c:y val="0.16512136757630419"/>
          <c:w val="0.40387202885066775"/>
          <c:h val="0.203439160878490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719932817447853"/>
          <c:y val="4.51005692498628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258890102144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[1]沖縄県!$BF$306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[1]沖縄県!$BG$306:$DF$306</c:f>
              <c:numCache>
                <c:formatCode>0_);[Red]\(0\)</c:formatCode>
                <c:ptCount val="52"/>
                <c:pt idx="0">
                  <c:v>30</c:v>
                </c:pt>
                <c:pt idx="1">
                  <c:v>27</c:v>
                </c:pt>
                <c:pt idx="2">
                  <c:v>16</c:v>
                </c:pt>
                <c:pt idx="3">
                  <c:v>15</c:v>
                </c:pt>
                <c:pt idx="4">
                  <c:v>28</c:v>
                </c:pt>
                <c:pt idx="5">
                  <c:v>24</c:v>
                </c:pt>
                <c:pt idx="6">
                  <c:v>38</c:v>
                </c:pt>
                <c:pt idx="7">
                  <c:v>21</c:v>
                </c:pt>
                <c:pt idx="8">
                  <c:v>36</c:v>
                </c:pt>
                <c:pt idx="9">
                  <c:v>20</c:v>
                </c:pt>
                <c:pt idx="10">
                  <c:v>22</c:v>
                </c:pt>
                <c:pt idx="11">
                  <c:v>18</c:v>
                </c:pt>
                <c:pt idx="12">
                  <c:v>17</c:v>
                </c:pt>
                <c:pt idx="13">
                  <c:v>12</c:v>
                </c:pt>
                <c:pt idx="14">
                  <c:v>6</c:v>
                </c:pt>
                <c:pt idx="15">
                  <c:v>7</c:v>
                </c:pt>
                <c:pt idx="16">
                  <c:v>7</c:v>
                </c:pt>
                <c:pt idx="17">
                  <c:v>1</c:v>
                </c:pt>
                <c:pt idx="18">
                  <c:v>7</c:v>
                </c:pt>
                <c:pt idx="19">
                  <c:v>16</c:v>
                </c:pt>
                <c:pt idx="20">
                  <c:v>4</c:v>
                </c:pt>
                <c:pt idx="21">
                  <c:v>4</c:v>
                </c:pt>
                <c:pt idx="22">
                  <c:v>2</c:v>
                </c:pt>
                <c:pt idx="23">
                  <c:v>1</c:v>
                </c:pt>
                <c:pt idx="24">
                  <c:v>2</c:v>
                </c:pt>
                <c:pt idx="25">
                  <c:v>3</c:v>
                </c:pt>
                <c:pt idx="26">
                  <c:v>2</c:v>
                </c:pt>
                <c:pt idx="27">
                  <c:v>4</c:v>
                </c:pt>
                <c:pt idx="28">
                  <c:v>5</c:v>
                </c:pt>
                <c:pt idx="29">
                  <c:v>8</c:v>
                </c:pt>
                <c:pt idx="30">
                  <c:v>3</c:v>
                </c:pt>
                <c:pt idx="31">
                  <c:v>4</c:v>
                </c:pt>
                <c:pt idx="32">
                  <c:v>2</c:v>
                </c:pt>
                <c:pt idx="33">
                  <c:v>3</c:v>
                </c:pt>
                <c:pt idx="34">
                  <c:v>2</c:v>
                </c:pt>
                <c:pt idx="35">
                  <c:v>4</c:v>
                </c:pt>
                <c:pt idx="36">
                  <c:v>5</c:v>
                </c:pt>
                <c:pt idx="37">
                  <c:v>2</c:v>
                </c:pt>
                <c:pt idx="38">
                  <c:v>6</c:v>
                </c:pt>
                <c:pt idx="39">
                  <c:v>5</c:v>
                </c:pt>
                <c:pt idx="40">
                  <c:v>4</c:v>
                </c:pt>
                <c:pt idx="41">
                  <c:v>6</c:v>
                </c:pt>
                <c:pt idx="42">
                  <c:v>2</c:v>
                </c:pt>
                <c:pt idx="43">
                  <c:v>11</c:v>
                </c:pt>
                <c:pt idx="44">
                  <c:v>2</c:v>
                </c:pt>
                <c:pt idx="45">
                  <c:v>2</c:v>
                </c:pt>
                <c:pt idx="46">
                  <c:v>3</c:v>
                </c:pt>
                <c:pt idx="47">
                  <c:v>11</c:v>
                </c:pt>
                <c:pt idx="48">
                  <c:v>3</c:v>
                </c:pt>
                <c:pt idx="49">
                  <c:v>5</c:v>
                </c:pt>
                <c:pt idx="50">
                  <c:v>7</c:v>
                </c:pt>
                <c:pt idx="5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29-449E-8946-10D9DB15C5CA}"/>
            </c:ext>
          </c:extLst>
        </c:ser>
        <c:ser>
          <c:idx val="2"/>
          <c:order val="1"/>
          <c:tx>
            <c:strRef>
              <c:f>[1]沖縄県!$BF$307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[1]沖縄県!$BG$307:$DF$307</c:f>
              <c:numCache>
                <c:formatCode>0_);[Red]\(0\)</c:formatCode>
                <c:ptCount val="52"/>
                <c:pt idx="0">
                  <c:v>9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13</c:v>
                </c:pt>
                <c:pt idx="5">
                  <c:v>16</c:v>
                </c:pt>
                <c:pt idx="6">
                  <c:v>3</c:v>
                </c:pt>
                <c:pt idx="7">
                  <c:v>14</c:v>
                </c:pt>
                <c:pt idx="8">
                  <c:v>8</c:v>
                </c:pt>
                <c:pt idx="9">
                  <c:v>17</c:v>
                </c:pt>
                <c:pt idx="10">
                  <c:v>8</c:v>
                </c:pt>
                <c:pt idx="11">
                  <c:v>8</c:v>
                </c:pt>
                <c:pt idx="12">
                  <c:v>6</c:v>
                </c:pt>
                <c:pt idx="13">
                  <c:v>3</c:v>
                </c:pt>
                <c:pt idx="14">
                  <c:v>11</c:v>
                </c:pt>
                <c:pt idx="15">
                  <c:v>5</c:v>
                </c:pt>
                <c:pt idx="16">
                  <c:v>4</c:v>
                </c:pt>
                <c:pt idx="17">
                  <c:v>7</c:v>
                </c:pt>
                <c:pt idx="18">
                  <c:v>3</c:v>
                </c:pt>
                <c:pt idx="19">
                  <c:v>5</c:v>
                </c:pt>
                <c:pt idx="20">
                  <c:v>3</c:v>
                </c:pt>
                <c:pt idx="21">
                  <c:v>6</c:v>
                </c:pt>
                <c:pt idx="22">
                  <c:v>7</c:v>
                </c:pt>
                <c:pt idx="23">
                  <c:v>10</c:v>
                </c:pt>
                <c:pt idx="24">
                  <c:v>2</c:v>
                </c:pt>
                <c:pt idx="25">
                  <c:v>3</c:v>
                </c:pt>
                <c:pt idx="26">
                  <c:v>7</c:v>
                </c:pt>
                <c:pt idx="27">
                  <c:v>5</c:v>
                </c:pt>
                <c:pt idx="28">
                  <c:v>2</c:v>
                </c:pt>
                <c:pt idx="29">
                  <c:v>0</c:v>
                </c:pt>
                <c:pt idx="30">
                  <c:v>5</c:v>
                </c:pt>
                <c:pt idx="31">
                  <c:v>4</c:v>
                </c:pt>
                <c:pt idx="32">
                  <c:v>1</c:v>
                </c:pt>
                <c:pt idx="33">
                  <c:v>2</c:v>
                </c:pt>
                <c:pt idx="34">
                  <c:v>2</c:v>
                </c:pt>
                <c:pt idx="35">
                  <c:v>4</c:v>
                </c:pt>
                <c:pt idx="36">
                  <c:v>6</c:v>
                </c:pt>
                <c:pt idx="37">
                  <c:v>4</c:v>
                </c:pt>
                <c:pt idx="38">
                  <c:v>7</c:v>
                </c:pt>
                <c:pt idx="39">
                  <c:v>3</c:v>
                </c:pt>
                <c:pt idx="40">
                  <c:v>2</c:v>
                </c:pt>
                <c:pt idx="41">
                  <c:v>3</c:v>
                </c:pt>
                <c:pt idx="42">
                  <c:v>3</c:v>
                </c:pt>
                <c:pt idx="43">
                  <c:v>5</c:v>
                </c:pt>
                <c:pt idx="44">
                  <c:v>4</c:v>
                </c:pt>
                <c:pt idx="45">
                  <c:v>2</c:v>
                </c:pt>
                <c:pt idx="46">
                  <c:v>6</c:v>
                </c:pt>
                <c:pt idx="47">
                  <c:v>5</c:v>
                </c:pt>
                <c:pt idx="48">
                  <c:v>6</c:v>
                </c:pt>
                <c:pt idx="49">
                  <c:v>6</c:v>
                </c:pt>
                <c:pt idx="50">
                  <c:v>3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29-449E-8946-10D9DB15C5CA}"/>
            </c:ext>
          </c:extLst>
        </c:ser>
        <c:ser>
          <c:idx val="3"/>
          <c:order val="2"/>
          <c:tx>
            <c:strRef>
              <c:f>[1]沖縄県!$BF$308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[1]沖縄県!$BG$308:$DF$308</c:f>
              <c:numCache>
                <c:formatCode>0_);[Red]\(0\)</c:formatCode>
                <c:ptCount val="52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4</c:v>
                </c:pt>
                <c:pt idx="8">
                  <c:v>0</c:v>
                </c:pt>
                <c:pt idx="9">
                  <c:v>2</c:v>
                </c:pt>
                <c:pt idx="10">
                  <c:v>4</c:v>
                </c:pt>
                <c:pt idx="11">
                  <c:v>6</c:v>
                </c:pt>
                <c:pt idx="12">
                  <c:v>6</c:v>
                </c:pt>
                <c:pt idx="13">
                  <c:v>3</c:v>
                </c:pt>
                <c:pt idx="14">
                  <c:v>6</c:v>
                </c:pt>
                <c:pt idx="15">
                  <c:v>7</c:v>
                </c:pt>
                <c:pt idx="16">
                  <c:v>3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3</c:v>
                </c:pt>
                <c:pt idx="21">
                  <c:v>2</c:v>
                </c:pt>
                <c:pt idx="22">
                  <c:v>4</c:v>
                </c:pt>
                <c:pt idx="23">
                  <c:v>2</c:v>
                </c:pt>
                <c:pt idx="24">
                  <c:v>4</c:v>
                </c:pt>
                <c:pt idx="25">
                  <c:v>4</c:v>
                </c:pt>
                <c:pt idx="26">
                  <c:v>3</c:v>
                </c:pt>
                <c:pt idx="27">
                  <c:v>1</c:v>
                </c:pt>
                <c:pt idx="28">
                  <c:v>4</c:v>
                </c:pt>
                <c:pt idx="29">
                  <c:v>2</c:v>
                </c:pt>
                <c:pt idx="30">
                  <c:v>3</c:v>
                </c:pt>
                <c:pt idx="31">
                  <c:v>7</c:v>
                </c:pt>
                <c:pt idx="32">
                  <c:v>3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4</c:v>
                </c:pt>
                <c:pt idx="37">
                  <c:v>2</c:v>
                </c:pt>
                <c:pt idx="38">
                  <c:v>4</c:v>
                </c:pt>
                <c:pt idx="39">
                  <c:v>1</c:v>
                </c:pt>
                <c:pt idx="40">
                  <c:v>5</c:v>
                </c:pt>
                <c:pt idx="41">
                  <c:v>6</c:v>
                </c:pt>
                <c:pt idx="42">
                  <c:v>5</c:v>
                </c:pt>
                <c:pt idx="43">
                  <c:v>0</c:v>
                </c:pt>
                <c:pt idx="44">
                  <c:v>7</c:v>
                </c:pt>
                <c:pt idx="45">
                  <c:v>5</c:v>
                </c:pt>
                <c:pt idx="46">
                  <c:v>9</c:v>
                </c:pt>
                <c:pt idx="47">
                  <c:v>9</c:v>
                </c:pt>
                <c:pt idx="48">
                  <c:v>8</c:v>
                </c:pt>
                <c:pt idx="49">
                  <c:v>7</c:v>
                </c:pt>
                <c:pt idx="50">
                  <c:v>2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29-449E-8946-10D9DB15C5CA}"/>
            </c:ext>
          </c:extLst>
        </c:ser>
        <c:ser>
          <c:idx val="4"/>
          <c:order val="3"/>
          <c:tx>
            <c:strRef>
              <c:f>[1]沖縄県!$BF$309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[1]沖縄県!$BG$309:$DF$309</c:f>
              <c:numCache>
                <c:formatCode>0_);[Red]\(0\)</c:formatCode>
                <c:ptCount val="52"/>
                <c:pt idx="0">
                  <c:v>5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5</c:v>
                </c:pt>
                <c:pt idx="13">
                  <c:v>2</c:v>
                </c:pt>
                <c:pt idx="14">
                  <c:v>7</c:v>
                </c:pt>
                <c:pt idx="15">
                  <c:v>1</c:v>
                </c:pt>
                <c:pt idx="16">
                  <c:v>2</c:v>
                </c:pt>
                <c:pt idx="17">
                  <c:v>4</c:v>
                </c:pt>
                <c:pt idx="18">
                  <c:v>3</c:v>
                </c:pt>
                <c:pt idx="19">
                  <c:v>0</c:v>
                </c:pt>
                <c:pt idx="20">
                  <c:v>3</c:v>
                </c:pt>
                <c:pt idx="21">
                  <c:v>1</c:v>
                </c:pt>
                <c:pt idx="22">
                  <c:v>0</c:v>
                </c:pt>
                <c:pt idx="23">
                  <c:v>5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1</c:v>
                </c:pt>
                <c:pt idx="29">
                  <c:v>2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1</c:v>
                </c:pt>
                <c:pt idx="37">
                  <c:v>2</c:v>
                </c:pt>
                <c:pt idx="38">
                  <c:v>0</c:v>
                </c:pt>
                <c:pt idx="39">
                  <c:v>2</c:v>
                </c:pt>
                <c:pt idx="40">
                  <c:v>5</c:v>
                </c:pt>
                <c:pt idx="41">
                  <c:v>6</c:v>
                </c:pt>
                <c:pt idx="42">
                  <c:v>2</c:v>
                </c:pt>
                <c:pt idx="43">
                  <c:v>3</c:v>
                </c:pt>
                <c:pt idx="44">
                  <c:v>2</c:v>
                </c:pt>
                <c:pt idx="45">
                  <c:v>5</c:v>
                </c:pt>
                <c:pt idx="46">
                  <c:v>2</c:v>
                </c:pt>
                <c:pt idx="47">
                  <c:v>8</c:v>
                </c:pt>
                <c:pt idx="48">
                  <c:v>3</c:v>
                </c:pt>
                <c:pt idx="49">
                  <c:v>6</c:v>
                </c:pt>
                <c:pt idx="50">
                  <c:v>7</c:v>
                </c:pt>
                <c:pt idx="51" formatCode="#,##0_);[Red]\(#,##0\)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29-449E-8946-10D9DB15C5CA}"/>
            </c:ext>
          </c:extLst>
        </c:ser>
        <c:ser>
          <c:idx val="0"/>
          <c:order val="4"/>
          <c:tx>
            <c:strRef>
              <c:f>[1]沖縄県!$BF$310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[1]沖縄県!$BG$310:$DF$310</c:f>
              <c:numCache>
                <c:formatCode>0_);[Red]\(0\)</c:formatCode>
                <c:ptCount val="52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7</c:v>
                </c:pt>
                <c:pt idx="4">
                  <c:v>9</c:v>
                </c:pt>
                <c:pt idx="5">
                  <c:v>7</c:v>
                </c:pt>
                <c:pt idx="6">
                  <c:v>6</c:v>
                </c:pt>
                <c:pt idx="7">
                  <c:v>6</c:v>
                </c:pt>
                <c:pt idx="8">
                  <c:v>9</c:v>
                </c:pt>
                <c:pt idx="9">
                  <c:v>4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11</c:v>
                </c:pt>
                <c:pt idx="14">
                  <c:v>12</c:v>
                </c:pt>
                <c:pt idx="15">
                  <c:v>6</c:v>
                </c:pt>
                <c:pt idx="16">
                  <c:v>9</c:v>
                </c:pt>
                <c:pt idx="17">
                  <c:v>10</c:v>
                </c:pt>
                <c:pt idx="18">
                  <c:v>11</c:v>
                </c:pt>
                <c:pt idx="19">
                  <c:v>7</c:v>
                </c:pt>
                <c:pt idx="20">
                  <c:v>15</c:v>
                </c:pt>
                <c:pt idx="21">
                  <c:v>3</c:v>
                </c:pt>
                <c:pt idx="22">
                  <c:v>2</c:v>
                </c:pt>
                <c:pt idx="23">
                  <c:v>5</c:v>
                </c:pt>
                <c:pt idx="24">
                  <c:v>5</c:v>
                </c:pt>
                <c:pt idx="25">
                  <c:v>7</c:v>
                </c:pt>
                <c:pt idx="26">
                  <c:v>9</c:v>
                </c:pt>
                <c:pt idx="27">
                  <c:v>12</c:v>
                </c:pt>
                <c:pt idx="28">
                  <c:v>4</c:v>
                </c:pt>
                <c:pt idx="29">
                  <c:v>12</c:v>
                </c:pt>
                <c:pt idx="30">
                  <c:v>1</c:v>
                </c:pt>
                <c:pt idx="31">
                  <c:v>5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0</c:v>
                </c:pt>
                <c:pt idx="36">
                  <c:v>9</c:v>
                </c:pt>
                <c:pt idx="37">
                  <c:v>4</c:v>
                </c:pt>
                <c:pt idx="38">
                  <c:v>4</c:v>
                </c:pt>
                <c:pt idx="39">
                  <c:v>5</c:v>
                </c:pt>
                <c:pt idx="40">
                  <c:v>3</c:v>
                </c:pt>
                <c:pt idx="41">
                  <c:v>2</c:v>
                </c:pt>
                <c:pt idx="42">
                  <c:v>2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3</c:v>
                </c:pt>
                <c:pt idx="47">
                  <c:v>13</c:v>
                </c:pt>
                <c:pt idx="48">
                  <c:v>6</c:v>
                </c:pt>
                <c:pt idx="49">
                  <c:v>10</c:v>
                </c:pt>
                <c:pt idx="50">
                  <c:v>7</c:v>
                </c:pt>
                <c:pt idx="51" formatCode="#,##0_);[Red]\(#,##0\)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29-449E-8946-10D9DB15C5CA}"/>
            </c:ext>
          </c:extLst>
        </c:ser>
        <c:ser>
          <c:idx val="5"/>
          <c:order val="5"/>
          <c:tx>
            <c:strRef>
              <c:f>[1]沖縄県!$BF$311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[1]沖縄県!$BG$311:$DF$311</c:f>
              <c:numCache>
                <c:formatCode>0_);[Red]\(0\)</c:formatCode>
                <c:ptCount val="52"/>
                <c:pt idx="0">
                  <c:v>11</c:v>
                </c:pt>
                <c:pt idx="1">
                  <c:v>26</c:v>
                </c:pt>
                <c:pt idx="2">
                  <c:v>12</c:v>
                </c:pt>
                <c:pt idx="3">
                  <c:v>20</c:v>
                </c:pt>
                <c:pt idx="4">
                  <c:v>11</c:v>
                </c:pt>
                <c:pt idx="5">
                  <c:v>17</c:v>
                </c:pt>
                <c:pt idx="6">
                  <c:v>29</c:v>
                </c:pt>
                <c:pt idx="7">
                  <c:v>26</c:v>
                </c:pt>
                <c:pt idx="8">
                  <c:v>41</c:v>
                </c:pt>
                <c:pt idx="9">
                  <c:v>18</c:v>
                </c:pt>
                <c:pt idx="10">
                  <c:v>31</c:v>
                </c:pt>
                <c:pt idx="11">
                  <c:v>23</c:v>
                </c:pt>
                <c:pt idx="12">
                  <c:v>34</c:v>
                </c:pt>
                <c:pt idx="13">
                  <c:v>18</c:v>
                </c:pt>
                <c:pt idx="14">
                  <c:v>19</c:v>
                </c:pt>
                <c:pt idx="15">
                  <c:v>30</c:v>
                </c:pt>
                <c:pt idx="16">
                  <c:v>22</c:v>
                </c:pt>
                <c:pt idx="17">
                  <c:v>19</c:v>
                </c:pt>
                <c:pt idx="18">
                  <c:v>20</c:v>
                </c:pt>
                <c:pt idx="19">
                  <c:v>18</c:v>
                </c:pt>
                <c:pt idx="20">
                  <c:v>21</c:v>
                </c:pt>
                <c:pt idx="21">
                  <c:v>18</c:v>
                </c:pt>
                <c:pt idx="22">
                  <c:v>21</c:v>
                </c:pt>
                <c:pt idx="23">
                  <c:v>19</c:v>
                </c:pt>
                <c:pt idx="24">
                  <c:v>30</c:v>
                </c:pt>
                <c:pt idx="25">
                  <c:v>13</c:v>
                </c:pt>
                <c:pt idx="26">
                  <c:v>11</c:v>
                </c:pt>
                <c:pt idx="27">
                  <c:v>6</c:v>
                </c:pt>
                <c:pt idx="28">
                  <c:v>5</c:v>
                </c:pt>
                <c:pt idx="29">
                  <c:v>10</c:v>
                </c:pt>
                <c:pt idx="30">
                  <c:v>6</c:v>
                </c:pt>
                <c:pt idx="31">
                  <c:v>3</c:v>
                </c:pt>
                <c:pt idx="32">
                  <c:v>3</c:v>
                </c:pt>
                <c:pt idx="33">
                  <c:v>11</c:v>
                </c:pt>
                <c:pt idx="34">
                  <c:v>3</c:v>
                </c:pt>
                <c:pt idx="35">
                  <c:v>5</c:v>
                </c:pt>
                <c:pt idx="36">
                  <c:v>8</c:v>
                </c:pt>
                <c:pt idx="37">
                  <c:v>10</c:v>
                </c:pt>
                <c:pt idx="38">
                  <c:v>7</c:v>
                </c:pt>
                <c:pt idx="39">
                  <c:v>9</c:v>
                </c:pt>
                <c:pt idx="40">
                  <c:v>23</c:v>
                </c:pt>
                <c:pt idx="41">
                  <c:v>15</c:v>
                </c:pt>
                <c:pt idx="42">
                  <c:v>21</c:v>
                </c:pt>
                <c:pt idx="43">
                  <c:v>15</c:v>
                </c:pt>
                <c:pt idx="44">
                  <c:v>18</c:v>
                </c:pt>
                <c:pt idx="45">
                  <c:v>22</c:v>
                </c:pt>
                <c:pt idx="46">
                  <c:v>11</c:v>
                </c:pt>
                <c:pt idx="47">
                  <c:v>7</c:v>
                </c:pt>
                <c:pt idx="48">
                  <c:v>12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35-4D97-8C67-D3A14FE52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1048"/>
        <c:axId val="1"/>
      </c:lineChart>
      <c:catAx>
        <c:axId val="7629710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9123475627503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6979566450949972E-2"/>
              <c:y val="4.296467643768605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10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1490542541050854"/>
          <c:y val="0.16516695161196912"/>
          <c:w val="0.40413850991905398"/>
          <c:h val="0.1651749860986641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3229511298898629"/>
          <c:y val="4.93251197427215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[1]沖縄県!$BF$363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[1]沖縄県!$BG$363:$DF$363</c:f>
              <c:numCache>
                <c:formatCode>0_);[Red]\(0\)</c:formatCode>
                <c:ptCount val="52"/>
                <c:pt idx="0">
                  <c:v>6</c:v>
                </c:pt>
                <c:pt idx="1">
                  <c:v>3</c:v>
                </c:pt>
                <c:pt idx="2">
                  <c:v>4</c:v>
                </c:pt>
                <c:pt idx="3">
                  <c:v>14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5</c:v>
                </c:pt>
                <c:pt idx="9">
                  <c:v>8</c:v>
                </c:pt>
                <c:pt idx="10">
                  <c:v>4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4</c:v>
                </c:pt>
                <c:pt idx="19">
                  <c:v>3</c:v>
                </c:pt>
                <c:pt idx="20">
                  <c:v>2</c:v>
                </c:pt>
                <c:pt idx="21">
                  <c:v>5</c:v>
                </c:pt>
                <c:pt idx="22">
                  <c:v>5</c:v>
                </c:pt>
                <c:pt idx="23">
                  <c:v>1</c:v>
                </c:pt>
                <c:pt idx="24">
                  <c:v>2</c:v>
                </c:pt>
                <c:pt idx="25">
                  <c:v>6</c:v>
                </c:pt>
                <c:pt idx="26">
                  <c:v>4</c:v>
                </c:pt>
                <c:pt idx="27">
                  <c:v>5</c:v>
                </c:pt>
                <c:pt idx="28">
                  <c:v>8</c:v>
                </c:pt>
                <c:pt idx="29">
                  <c:v>8</c:v>
                </c:pt>
                <c:pt idx="30">
                  <c:v>6</c:v>
                </c:pt>
                <c:pt idx="31">
                  <c:v>6</c:v>
                </c:pt>
                <c:pt idx="32">
                  <c:v>10</c:v>
                </c:pt>
                <c:pt idx="33">
                  <c:v>16</c:v>
                </c:pt>
                <c:pt idx="34">
                  <c:v>12</c:v>
                </c:pt>
                <c:pt idx="35">
                  <c:v>12</c:v>
                </c:pt>
                <c:pt idx="36">
                  <c:v>20</c:v>
                </c:pt>
                <c:pt idx="37">
                  <c:v>28</c:v>
                </c:pt>
                <c:pt idx="38">
                  <c:v>41</c:v>
                </c:pt>
                <c:pt idx="39">
                  <c:v>43</c:v>
                </c:pt>
                <c:pt idx="40">
                  <c:v>63</c:v>
                </c:pt>
                <c:pt idx="41">
                  <c:v>67</c:v>
                </c:pt>
                <c:pt idx="42">
                  <c:v>63</c:v>
                </c:pt>
                <c:pt idx="43">
                  <c:v>50</c:v>
                </c:pt>
                <c:pt idx="44">
                  <c:v>45</c:v>
                </c:pt>
                <c:pt idx="45">
                  <c:v>32</c:v>
                </c:pt>
                <c:pt idx="46">
                  <c:v>38</c:v>
                </c:pt>
                <c:pt idx="47">
                  <c:v>31</c:v>
                </c:pt>
                <c:pt idx="48">
                  <c:v>32</c:v>
                </c:pt>
                <c:pt idx="49">
                  <c:v>35</c:v>
                </c:pt>
                <c:pt idx="50">
                  <c:v>20</c:v>
                </c:pt>
                <c:pt idx="5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CB-4378-A36E-69B406710234}"/>
            </c:ext>
          </c:extLst>
        </c:ser>
        <c:ser>
          <c:idx val="2"/>
          <c:order val="1"/>
          <c:tx>
            <c:strRef>
              <c:f>[1]沖縄県!$BF$364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[1]沖縄県!$BG$364:$DF$364</c:f>
              <c:numCache>
                <c:formatCode>0_);[Red]\(0\)</c:formatCode>
                <c:ptCount val="52"/>
                <c:pt idx="0">
                  <c:v>8</c:v>
                </c:pt>
                <c:pt idx="1">
                  <c:v>12</c:v>
                </c:pt>
                <c:pt idx="2">
                  <c:v>13</c:v>
                </c:pt>
                <c:pt idx="3">
                  <c:v>8</c:v>
                </c:pt>
                <c:pt idx="4">
                  <c:v>7</c:v>
                </c:pt>
                <c:pt idx="5">
                  <c:v>3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  <c:pt idx="10">
                  <c:v>6</c:v>
                </c:pt>
                <c:pt idx="11">
                  <c:v>4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5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5</c:v>
                </c:pt>
                <c:pt idx="27">
                  <c:v>2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3</c:v>
                </c:pt>
                <c:pt idx="32">
                  <c:v>3</c:v>
                </c:pt>
                <c:pt idx="33">
                  <c:v>2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6</c:v>
                </c:pt>
                <c:pt idx="41">
                  <c:v>11</c:v>
                </c:pt>
                <c:pt idx="42">
                  <c:v>24</c:v>
                </c:pt>
                <c:pt idx="43">
                  <c:v>27</c:v>
                </c:pt>
                <c:pt idx="44">
                  <c:v>46</c:v>
                </c:pt>
                <c:pt idx="45">
                  <c:v>51</c:v>
                </c:pt>
                <c:pt idx="46">
                  <c:v>65</c:v>
                </c:pt>
                <c:pt idx="47">
                  <c:v>67</c:v>
                </c:pt>
                <c:pt idx="48">
                  <c:v>65</c:v>
                </c:pt>
                <c:pt idx="49">
                  <c:v>90</c:v>
                </c:pt>
                <c:pt idx="50">
                  <c:v>99</c:v>
                </c:pt>
                <c:pt idx="51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CB-4378-A36E-69B406710234}"/>
            </c:ext>
          </c:extLst>
        </c:ser>
        <c:ser>
          <c:idx val="3"/>
          <c:order val="2"/>
          <c:tx>
            <c:strRef>
              <c:f>[1]沖縄県!$BF$365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[1]沖縄県!$BG$365:$DF$365</c:f>
              <c:numCache>
                <c:formatCode>0_);[Red]\(0\)</c:formatCode>
                <c:ptCount val="52"/>
                <c:pt idx="0">
                  <c:v>73</c:v>
                </c:pt>
                <c:pt idx="1">
                  <c:v>39</c:v>
                </c:pt>
                <c:pt idx="2">
                  <c:v>30</c:v>
                </c:pt>
                <c:pt idx="3">
                  <c:v>32</c:v>
                </c:pt>
                <c:pt idx="4">
                  <c:v>14</c:v>
                </c:pt>
                <c:pt idx="5">
                  <c:v>18</c:v>
                </c:pt>
                <c:pt idx="6">
                  <c:v>19</c:v>
                </c:pt>
                <c:pt idx="7">
                  <c:v>11</c:v>
                </c:pt>
                <c:pt idx="8">
                  <c:v>13</c:v>
                </c:pt>
                <c:pt idx="9">
                  <c:v>36</c:v>
                </c:pt>
                <c:pt idx="10">
                  <c:v>31</c:v>
                </c:pt>
                <c:pt idx="11">
                  <c:v>47</c:v>
                </c:pt>
                <c:pt idx="12">
                  <c:v>57</c:v>
                </c:pt>
                <c:pt idx="13">
                  <c:v>55</c:v>
                </c:pt>
                <c:pt idx="14">
                  <c:v>53</c:v>
                </c:pt>
                <c:pt idx="15">
                  <c:v>71</c:v>
                </c:pt>
                <c:pt idx="16">
                  <c:v>102</c:v>
                </c:pt>
                <c:pt idx="17">
                  <c:v>95</c:v>
                </c:pt>
                <c:pt idx="18">
                  <c:v>127</c:v>
                </c:pt>
                <c:pt idx="19">
                  <c:v>171</c:v>
                </c:pt>
                <c:pt idx="20">
                  <c:v>111</c:v>
                </c:pt>
                <c:pt idx="21">
                  <c:v>93</c:v>
                </c:pt>
                <c:pt idx="22">
                  <c:v>103</c:v>
                </c:pt>
                <c:pt idx="23">
                  <c:v>102</c:v>
                </c:pt>
                <c:pt idx="24">
                  <c:v>109</c:v>
                </c:pt>
                <c:pt idx="25">
                  <c:v>119</c:v>
                </c:pt>
                <c:pt idx="26">
                  <c:v>155</c:v>
                </c:pt>
                <c:pt idx="27">
                  <c:v>124</c:v>
                </c:pt>
                <c:pt idx="28">
                  <c:v>64</c:v>
                </c:pt>
                <c:pt idx="29">
                  <c:v>87</c:v>
                </c:pt>
                <c:pt idx="30">
                  <c:v>70</c:v>
                </c:pt>
                <c:pt idx="31">
                  <c:v>66</c:v>
                </c:pt>
                <c:pt idx="32">
                  <c:v>50</c:v>
                </c:pt>
                <c:pt idx="33">
                  <c:v>35</c:v>
                </c:pt>
                <c:pt idx="34">
                  <c:v>20</c:v>
                </c:pt>
                <c:pt idx="35">
                  <c:v>30</c:v>
                </c:pt>
                <c:pt idx="36">
                  <c:v>29</c:v>
                </c:pt>
                <c:pt idx="37">
                  <c:v>28</c:v>
                </c:pt>
                <c:pt idx="38">
                  <c:v>20</c:v>
                </c:pt>
                <c:pt idx="39">
                  <c:v>29</c:v>
                </c:pt>
                <c:pt idx="40">
                  <c:v>17</c:v>
                </c:pt>
                <c:pt idx="41">
                  <c:v>30</c:v>
                </c:pt>
                <c:pt idx="42">
                  <c:v>29</c:v>
                </c:pt>
                <c:pt idx="43">
                  <c:v>26</c:v>
                </c:pt>
                <c:pt idx="44">
                  <c:v>33</c:v>
                </c:pt>
                <c:pt idx="45">
                  <c:v>49</c:v>
                </c:pt>
                <c:pt idx="46">
                  <c:v>40</c:v>
                </c:pt>
                <c:pt idx="47">
                  <c:v>37</c:v>
                </c:pt>
                <c:pt idx="48">
                  <c:v>37</c:v>
                </c:pt>
                <c:pt idx="49">
                  <c:v>23</c:v>
                </c:pt>
                <c:pt idx="50">
                  <c:v>25</c:v>
                </c:pt>
                <c:pt idx="51" formatCode="#,##0_);[Red]\(#,##0\)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CB-4378-A36E-69B406710234}"/>
            </c:ext>
          </c:extLst>
        </c:ser>
        <c:ser>
          <c:idx val="4"/>
          <c:order val="3"/>
          <c:tx>
            <c:strRef>
              <c:f>[1]沖縄県!$BF$366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[1]沖縄県!$BG$366:$DF$366</c:f>
              <c:numCache>
                <c:formatCode>0_);[Red]\(0\)</c:formatCode>
                <c:ptCount val="52"/>
                <c:pt idx="0">
                  <c:v>12</c:v>
                </c:pt>
                <c:pt idx="1">
                  <c:v>23</c:v>
                </c:pt>
                <c:pt idx="2">
                  <c:v>28</c:v>
                </c:pt>
                <c:pt idx="3">
                  <c:v>33</c:v>
                </c:pt>
                <c:pt idx="4">
                  <c:v>34</c:v>
                </c:pt>
                <c:pt idx="5">
                  <c:v>54</c:v>
                </c:pt>
                <c:pt idx="6">
                  <c:v>61</c:v>
                </c:pt>
                <c:pt idx="7">
                  <c:v>75</c:v>
                </c:pt>
                <c:pt idx="8">
                  <c:v>86</c:v>
                </c:pt>
                <c:pt idx="9">
                  <c:v>81</c:v>
                </c:pt>
                <c:pt idx="10">
                  <c:v>97</c:v>
                </c:pt>
                <c:pt idx="11">
                  <c:v>119</c:v>
                </c:pt>
                <c:pt idx="12">
                  <c:v>130</c:v>
                </c:pt>
                <c:pt idx="13">
                  <c:v>133</c:v>
                </c:pt>
                <c:pt idx="14">
                  <c:v>159</c:v>
                </c:pt>
                <c:pt idx="15">
                  <c:v>192</c:v>
                </c:pt>
                <c:pt idx="16">
                  <c:v>162</c:v>
                </c:pt>
                <c:pt idx="17">
                  <c:v>98</c:v>
                </c:pt>
                <c:pt idx="18">
                  <c:v>80</c:v>
                </c:pt>
                <c:pt idx="19">
                  <c:v>55</c:v>
                </c:pt>
                <c:pt idx="20">
                  <c:v>46</c:v>
                </c:pt>
                <c:pt idx="21">
                  <c:v>29</c:v>
                </c:pt>
                <c:pt idx="22">
                  <c:v>23</c:v>
                </c:pt>
                <c:pt idx="23">
                  <c:v>22</c:v>
                </c:pt>
                <c:pt idx="24">
                  <c:v>15</c:v>
                </c:pt>
                <c:pt idx="25">
                  <c:v>7</c:v>
                </c:pt>
                <c:pt idx="26">
                  <c:v>8</c:v>
                </c:pt>
                <c:pt idx="27">
                  <c:v>9</c:v>
                </c:pt>
                <c:pt idx="28">
                  <c:v>6</c:v>
                </c:pt>
                <c:pt idx="29">
                  <c:v>6</c:v>
                </c:pt>
                <c:pt idx="30">
                  <c:v>1</c:v>
                </c:pt>
                <c:pt idx="31">
                  <c:v>2</c:v>
                </c:pt>
                <c:pt idx="32">
                  <c:v>7</c:v>
                </c:pt>
                <c:pt idx="33">
                  <c:v>2</c:v>
                </c:pt>
                <c:pt idx="34">
                  <c:v>10</c:v>
                </c:pt>
                <c:pt idx="35">
                  <c:v>17</c:v>
                </c:pt>
                <c:pt idx="36">
                  <c:v>36</c:v>
                </c:pt>
                <c:pt idx="37">
                  <c:v>24</c:v>
                </c:pt>
                <c:pt idx="38">
                  <c:v>43</c:v>
                </c:pt>
                <c:pt idx="39">
                  <c:v>41</c:v>
                </c:pt>
                <c:pt idx="40">
                  <c:v>45</c:v>
                </c:pt>
                <c:pt idx="41">
                  <c:v>48</c:v>
                </c:pt>
                <c:pt idx="42">
                  <c:v>67</c:v>
                </c:pt>
                <c:pt idx="43">
                  <c:v>47</c:v>
                </c:pt>
                <c:pt idx="44">
                  <c:v>44</c:v>
                </c:pt>
                <c:pt idx="45">
                  <c:v>32</c:v>
                </c:pt>
                <c:pt idx="46">
                  <c:v>42</c:v>
                </c:pt>
                <c:pt idx="47">
                  <c:v>25</c:v>
                </c:pt>
                <c:pt idx="48">
                  <c:v>31</c:v>
                </c:pt>
                <c:pt idx="49">
                  <c:v>31</c:v>
                </c:pt>
                <c:pt idx="50">
                  <c:v>26</c:v>
                </c:pt>
                <c:pt idx="51" formatCode="#,##0_);[Red]\(#,##0\)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CB-4378-A36E-69B406710234}"/>
            </c:ext>
          </c:extLst>
        </c:ser>
        <c:ser>
          <c:idx val="0"/>
          <c:order val="4"/>
          <c:tx>
            <c:strRef>
              <c:f>[1]沖縄県!$BF$367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[1]沖縄県!$BG$367:$DF$367</c:f>
              <c:numCache>
                <c:formatCode>0_);[Red]\(0\)</c:formatCode>
                <c:ptCount val="52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11</c:v>
                </c:pt>
                <c:pt idx="11">
                  <c:v>4</c:v>
                </c:pt>
                <c:pt idx="12">
                  <c:v>2</c:v>
                </c:pt>
                <c:pt idx="13">
                  <c:v>5</c:v>
                </c:pt>
                <c:pt idx="14">
                  <c:v>13</c:v>
                </c:pt>
                <c:pt idx="15">
                  <c:v>20</c:v>
                </c:pt>
                <c:pt idx="16">
                  <c:v>30</c:v>
                </c:pt>
                <c:pt idx="17">
                  <c:v>37</c:v>
                </c:pt>
                <c:pt idx="18">
                  <c:v>46</c:v>
                </c:pt>
                <c:pt idx="19">
                  <c:v>48</c:v>
                </c:pt>
                <c:pt idx="20">
                  <c:v>72</c:v>
                </c:pt>
                <c:pt idx="21">
                  <c:v>103</c:v>
                </c:pt>
                <c:pt idx="22">
                  <c:v>96</c:v>
                </c:pt>
                <c:pt idx="23">
                  <c:v>71</c:v>
                </c:pt>
                <c:pt idx="24">
                  <c:v>84</c:v>
                </c:pt>
                <c:pt idx="25">
                  <c:v>99</c:v>
                </c:pt>
                <c:pt idx="26">
                  <c:v>64</c:v>
                </c:pt>
                <c:pt idx="27">
                  <c:v>72</c:v>
                </c:pt>
                <c:pt idx="28">
                  <c:v>67</c:v>
                </c:pt>
                <c:pt idx="29">
                  <c:v>67</c:v>
                </c:pt>
                <c:pt idx="30">
                  <c:v>58</c:v>
                </c:pt>
                <c:pt idx="31">
                  <c:v>59</c:v>
                </c:pt>
                <c:pt idx="32">
                  <c:v>48</c:v>
                </c:pt>
                <c:pt idx="33">
                  <c:v>39</c:v>
                </c:pt>
                <c:pt idx="34">
                  <c:v>35</c:v>
                </c:pt>
                <c:pt idx="35">
                  <c:v>41</c:v>
                </c:pt>
                <c:pt idx="36">
                  <c:v>62</c:v>
                </c:pt>
                <c:pt idx="37">
                  <c:v>72</c:v>
                </c:pt>
                <c:pt idx="38">
                  <c:v>88</c:v>
                </c:pt>
                <c:pt idx="39">
                  <c:v>200</c:v>
                </c:pt>
                <c:pt idx="40">
                  <c:v>311</c:v>
                </c:pt>
                <c:pt idx="41">
                  <c:v>282</c:v>
                </c:pt>
                <c:pt idx="42">
                  <c:v>329</c:v>
                </c:pt>
                <c:pt idx="43">
                  <c:v>281</c:v>
                </c:pt>
                <c:pt idx="44">
                  <c:v>237</c:v>
                </c:pt>
                <c:pt idx="45">
                  <c:v>213</c:v>
                </c:pt>
                <c:pt idx="46">
                  <c:v>235</c:v>
                </c:pt>
                <c:pt idx="47">
                  <c:v>218</c:v>
                </c:pt>
                <c:pt idx="48">
                  <c:v>117</c:v>
                </c:pt>
                <c:pt idx="49">
                  <c:v>74</c:v>
                </c:pt>
                <c:pt idx="50">
                  <c:v>34</c:v>
                </c:pt>
                <c:pt idx="51" formatCode="#,##0_);[Red]\(#,##0\)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CB-4378-A36E-69B406710234}"/>
            </c:ext>
          </c:extLst>
        </c:ser>
        <c:ser>
          <c:idx val="5"/>
          <c:order val="5"/>
          <c:tx>
            <c:strRef>
              <c:f>[1]沖縄県!$BF$368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[1]沖縄県!$BG$368:$DF$368</c:f>
              <c:numCache>
                <c:formatCode>0_);[Red]\(0\)</c:formatCode>
                <c:ptCount val="52"/>
                <c:pt idx="0">
                  <c:v>3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4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6</c:v>
                </c:pt>
                <c:pt idx="9">
                  <c:v>6</c:v>
                </c:pt>
                <c:pt idx="10">
                  <c:v>5</c:v>
                </c:pt>
                <c:pt idx="11">
                  <c:v>8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11</c:v>
                </c:pt>
                <c:pt idx="16">
                  <c:v>2</c:v>
                </c:pt>
                <c:pt idx="17">
                  <c:v>5</c:v>
                </c:pt>
                <c:pt idx="18">
                  <c:v>4</c:v>
                </c:pt>
                <c:pt idx="19">
                  <c:v>12</c:v>
                </c:pt>
                <c:pt idx="20">
                  <c:v>18</c:v>
                </c:pt>
                <c:pt idx="21">
                  <c:v>13</c:v>
                </c:pt>
                <c:pt idx="22">
                  <c:v>10</c:v>
                </c:pt>
                <c:pt idx="23">
                  <c:v>18</c:v>
                </c:pt>
                <c:pt idx="24">
                  <c:v>9</c:v>
                </c:pt>
                <c:pt idx="25">
                  <c:v>10</c:v>
                </c:pt>
                <c:pt idx="26">
                  <c:v>10</c:v>
                </c:pt>
                <c:pt idx="27">
                  <c:v>11</c:v>
                </c:pt>
                <c:pt idx="28">
                  <c:v>17</c:v>
                </c:pt>
                <c:pt idx="29">
                  <c:v>22</c:v>
                </c:pt>
                <c:pt idx="30">
                  <c:v>15</c:v>
                </c:pt>
                <c:pt idx="31">
                  <c:v>23</c:v>
                </c:pt>
                <c:pt idx="32">
                  <c:v>13</c:v>
                </c:pt>
                <c:pt idx="33">
                  <c:v>17</c:v>
                </c:pt>
                <c:pt idx="34">
                  <c:v>25</c:v>
                </c:pt>
                <c:pt idx="35">
                  <c:v>40</c:v>
                </c:pt>
                <c:pt idx="36">
                  <c:v>37</c:v>
                </c:pt>
                <c:pt idx="37">
                  <c:v>31</c:v>
                </c:pt>
                <c:pt idx="38">
                  <c:v>41</c:v>
                </c:pt>
                <c:pt idx="39">
                  <c:v>52</c:v>
                </c:pt>
                <c:pt idx="40">
                  <c:v>53</c:v>
                </c:pt>
                <c:pt idx="41">
                  <c:v>31</c:v>
                </c:pt>
                <c:pt idx="42">
                  <c:v>40</c:v>
                </c:pt>
                <c:pt idx="43">
                  <c:v>36</c:v>
                </c:pt>
                <c:pt idx="44">
                  <c:v>29</c:v>
                </c:pt>
                <c:pt idx="45">
                  <c:v>32</c:v>
                </c:pt>
                <c:pt idx="46">
                  <c:v>27</c:v>
                </c:pt>
                <c:pt idx="47">
                  <c:v>22</c:v>
                </c:pt>
                <c:pt idx="48">
                  <c:v>21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47-4CAE-A1DD-8F38D9E97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0392"/>
        <c:axId val="1"/>
      </c:lineChart>
      <c:catAx>
        <c:axId val="762970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943805697443849"/>
              <c:y val="0.92334802612036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5280971512780729E-2"/>
              <c:y val="3.02910249591100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0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142247201457724"/>
          <c:y val="0.16083446234685503"/>
          <c:w val="0.54523139657686404"/>
          <c:h val="0.2119425359736013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4474722058173241"/>
          <c:y val="3.24265959159560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0323261380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[1]沖縄県!$BF$420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[1]沖縄県!$BG$420:$DF$420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2</c:v>
                </c:pt>
                <c:pt idx="7">
                  <c:v>0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4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2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71-4609-A959-8F20A8ABB3A4}"/>
            </c:ext>
          </c:extLst>
        </c:ser>
        <c:ser>
          <c:idx val="2"/>
          <c:order val="1"/>
          <c:tx>
            <c:strRef>
              <c:f>[1]沖縄県!$BF$421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[1]沖縄県!$BG$421:$DF$421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71-4609-A959-8F20A8ABB3A4}"/>
            </c:ext>
          </c:extLst>
        </c:ser>
        <c:ser>
          <c:idx val="3"/>
          <c:order val="2"/>
          <c:tx>
            <c:strRef>
              <c:f>[1]沖縄県!$BF$422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[1]沖縄県!$BG$422:$DF$422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71-4609-A959-8F20A8ABB3A4}"/>
            </c:ext>
          </c:extLst>
        </c:ser>
        <c:ser>
          <c:idx val="4"/>
          <c:order val="3"/>
          <c:tx>
            <c:strRef>
              <c:f>[1]沖縄県!$BF$423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[1]沖縄県!$BG$423:$DF$423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6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71-4609-A959-8F20A8ABB3A4}"/>
            </c:ext>
          </c:extLst>
        </c:ser>
        <c:ser>
          <c:idx val="0"/>
          <c:order val="4"/>
          <c:tx>
            <c:strRef>
              <c:f>[1]沖縄県!$BF$424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[1]沖縄県!$BG$424:$DF$424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3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3</c:v>
                </c:pt>
                <c:pt idx="41">
                  <c:v>3</c:v>
                </c:pt>
                <c:pt idx="42">
                  <c:v>17</c:v>
                </c:pt>
                <c:pt idx="43">
                  <c:v>6</c:v>
                </c:pt>
                <c:pt idx="44">
                  <c:v>7</c:v>
                </c:pt>
                <c:pt idx="45">
                  <c:v>9</c:v>
                </c:pt>
                <c:pt idx="46">
                  <c:v>7</c:v>
                </c:pt>
                <c:pt idx="47">
                  <c:v>15</c:v>
                </c:pt>
                <c:pt idx="48">
                  <c:v>12</c:v>
                </c:pt>
                <c:pt idx="49">
                  <c:v>9</c:v>
                </c:pt>
                <c:pt idx="50">
                  <c:v>5</c:v>
                </c:pt>
                <c:pt idx="51" formatCode="#,##0_);[Red]\(#,##0\)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71-4609-A959-8F20A8ABB3A4}"/>
            </c:ext>
          </c:extLst>
        </c:ser>
        <c:ser>
          <c:idx val="5"/>
          <c:order val="5"/>
          <c:tx>
            <c:strRef>
              <c:f>[1]沖縄県!$BF$425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[1]沖縄県!$BG$425:$DF$425</c:f>
              <c:numCache>
                <c:formatCode>0_);[Red]\(0\)</c:formatCode>
                <c:ptCount val="52"/>
                <c:pt idx="0">
                  <c:v>1</c:v>
                </c:pt>
                <c:pt idx="1">
                  <c:v>11</c:v>
                </c:pt>
                <c:pt idx="2">
                  <c:v>12</c:v>
                </c:pt>
                <c:pt idx="3">
                  <c:v>16</c:v>
                </c:pt>
                <c:pt idx="4">
                  <c:v>12</c:v>
                </c:pt>
                <c:pt idx="5">
                  <c:v>11</c:v>
                </c:pt>
                <c:pt idx="6">
                  <c:v>8</c:v>
                </c:pt>
                <c:pt idx="7">
                  <c:v>11</c:v>
                </c:pt>
                <c:pt idx="8">
                  <c:v>12</c:v>
                </c:pt>
                <c:pt idx="9">
                  <c:v>26</c:v>
                </c:pt>
                <c:pt idx="10">
                  <c:v>26</c:v>
                </c:pt>
                <c:pt idx="11">
                  <c:v>11</c:v>
                </c:pt>
                <c:pt idx="12">
                  <c:v>26</c:v>
                </c:pt>
                <c:pt idx="13">
                  <c:v>4</c:v>
                </c:pt>
                <c:pt idx="14">
                  <c:v>11</c:v>
                </c:pt>
                <c:pt idx="15">
                  <c:v>7</c:v>
                </c:pt>
                <c:pt idx="16">
                  <c:v>17</c:v>
                </c:pt>
                <c:pt idx="17">
                  <c:v>8</c:v>
                </c:pt>
                <c:pt idx="18">
                  <c:v>9</c:v>
                </c:pt>
                <c:pt idx="19">
                  <c:v>14</c:v>
                </c:pt>
                <c:pt idx="20">
                  <c:v>12</c:v>
                </c:pt>
                <c:pt idx="21">
                  <c:v>10</c:v>
                </c:pt>
                <c:pt idx="22">
                  <c:v>19</c:v>
                </c:pt>
                <c:pt idx="23">
                  <c:v>24</c:v>
                </c:pt>
                <c:pt idx="24">
                  <c:v>20</c:v>
                </c:pt>
                <c:pt idx="25">
                  <c:v>13</c:v>
                </c:pt>
                <c:pt idx="26">
                  <c:v>20</c:v>
                </c:pt>
                <c:pt idx="27">
                  <c:v>22</c:v>
                </c:pt>
                <c:pt idx="28">
                  <c:v>30</c:v>
                </c:pt>
                <c:pt idx="29">
                  <c:v>52</c:v>
                </c:pt>
                <c:pt idx="30">
                  <c:v>46</c:v>
                </c:pt>
                <c:pt idx="31">
                  <c:v>50</c:v>
                </c:pt>
                <c:pt idx="32">
                  <c:v>29</c:v>
                </c:pt>
                <c:pt idx="33">
                  <c:v>39</c:v>
                </c:pt>
                <c:pt idx="34">
                  <c:v>36</c:v>
                </c:pt>
                <c:pt idx="35">
                  <c:v>38</c:v>
                </c:pt>
                <c:pt idx="36">
                  <c:v>43</c:v>
                </c:pt>
                <c:pt idx="37">
                  <c:v>38</c:v>
                </c:pt>
                <c:pt idx="38">
                  <c:v>42</c:v>
                </c:pt>
                <c:pt idx="39">
                  <c:v>22</c:v>
                </c:pt>
                <c:pt idx="40">
                  <c:v>26</c:v>
                </c:pt>
                <c:pt idx="41">
                  <c:v>34</c:v>
                </c:pt>
                <c:pt idx="42">
                  <c:v>14</c:v>
                </c:pt>
                <c:pt idx="43">
                  <c:v>17</c:v>
                </c:pt>
                <c:pt idx="44">
                  <c:v>17</c:v>
                </c:pt>
                <c:pt idx="45">
                  <c:v>15</c:v>
                </c:pt>
                <c:pt idx="46">
                  <c:v>11</c:v>
                </c:pt>
                <c:pt idx="47">
                  <c:v>9</c:v>
                </c:pt>
                <c:pt idx="48">
                  <c:v>9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FE-46DF-B078-2A979924F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2032"/>
        <c:axId val="1"/>
      </c:lineChart>
      <c:catAx>
        <c:axId val="7629720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113665191260774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4.296469072953687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203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273875099603031"/>
          <c:y val="0.2033774326517071"/>
          <c:w val="0.34508316239042031"/>
          <c:h val="0.167387929715602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2.14624265400274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232077217447462E-2"/>
          <c:y val="0.1308923748391474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令和7年各保健所毎集計!$C$51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令和7年各保健所毎集計!$N$51:$BM$51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0.28000000000000003</c:v>
                </c:pt>
                <c:pt idx="2">
                  <c:v>0.06</c:v>
                </c:pt>
                <c:pt idx="3">
                  <c:v>0.19</c:v>
                </c:pt>
                <c:pt idx="4">
                  <c:v>0.22</c:v>
                </c:pt>
                <c:pt idx="5">
                  <c:v>0.13</c:v>
                </c:pt>
                <c:pt idx="6">
                  <c:v>0.22</c:v>
                </c:pt>
                <c:pt idx="7">
                  <c:v>0.09</c:v>
                </c:pt>
                <c:pt idx="8">
                  <c:v>0.16</c:v>
                </c:pt>
                <c:pt idx="9">
                  <c:v>0.22</c:v>
                </c:pt>
                <c:pt idx="10">
                  <c:v>0.38</c:v>
                </c:pt>
                <c:pt idx="11">
                  <c:v>0.06</c:v>
                </c:pt>
                <c:pt idx="12">
                  <c:v>0.13</c:v>
                </c:pt>
                <c:pt idx="13">
                  <c:v>0.25</c:v>
                </c:pt>
                <c:pt idx="14">
                  <c:v>0.04</c:v>
                </c:pt>
                <c:pt idx="15">
                  <c:v>0.4</c:v>
                </c:pt>
                <c:pt idx="16">
                  <c:v>0.16</c:v>
                </c:pt>
                <c:pt idx="17">
                  <c:v>0.28000000000000003</c:v>
                </c:pt>
                <c:pt idx="18">
                  <c:v>0.36</c:v>
                </c:pt>
                <c:pt idx="19">
                  <c:v>0.24</c:v>
                </c:pt>
                <c:pt idx="20">
                  <c:v>0.56000000000000005</c:v>
                </c:pt>
                <c:pt idx="21">
                  <c:v>1.32</c:v>
                </c:pt>
                <c:pt idx="22">
                  <c:v>0.28999999999999998</c:v>
                </c:pt>
                <c:pt idx="23">
                  <c:v>0.92</c:v>
                </c:pt>
                <c:pt idx="24">
                  <c:v>0.64</c:v>
                </c:pt>
                <c:pt idx="25">
                  <c:v>0.36</c:v>
                </c:pt>
                <c:pt idx="26">
                  <c:v>0.6</c:v>
                </c:pt>
                <c:pt idx="27">
                  <c:v>0.72</c:v>
                </c:pt>
                <c:pt idx="28">
                  <c:v>0.92</c:v>
                </c:pt>
                <c:pt idx="29" formatCode="#,##0.00_ ">
                  <c:v>0.68</c:v>
                </c:pt>
                <c:pt idx="30">
                  <c:v>0.52</c:v>
                </c:pt>
                <c:pt idx="31">
                  <c:v>0.4</c:v>
                </c:pt>
                <c:pt idx="32">
                  <c:v>0.64</c:v>
                </c:pt>
                <c:pt idx="33">
                  <c:v>0.68</c:v>
                </c:pt>
                <c:pt idx="34">
                  <c:v>0.56000000000000005</c:v>
                </c:pt>
                <c:pt idx="35">
                  <c:v>0.92</c:v>
                </c:pt>
                <c:pt idx="36">
                  <c:v>0.76</c:v>
                </c:pt>
                <c:pt idx="37">
                  <c:v>0.44</c:v>
                </c:pt>
                <c:pt idx="38">
                  <c:v>0.44</c:v>
                </c:pt>
                <c:pt idx="39">
                  <c:v>0.56000000000000005</c:v>
                </c:pt>
                <c:pt idx="40">
                  <c:v>0.24</c:v>
                </c:pt>
                <c:pt idx="41" formatCode="#,##0.00_ ">
                  <c:v>0.68</c:v>
                </c:pt>
                <c:pt idx="42">
                  <c:v>0.64</c:v>
                </c:pt>
                <c:pt idx="43">
                  <c:v>0.88</c:v>
                </c:pt>
                <c:pt idx="44">
                  <c:v>0.24</c:v>
                </c:pt>
                <c:pt idx="45">
                  <c:v>0.44</c:v>
                </c:pt>
                <c:pt idx="46">
                  <c:v>0.16</c:v>
                </c:pt>
                <c:pt idx="47">
                  <c:v>0.16</c:v>
                </c:pt>
                <c:pt idx="48">
                  <c:v>0.32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1B-4135-9D54-78F73620CD25}"/>
            </c:ext>
          </c:extLst>
        </c:ser>
        <c:ser>
          <c:idx val="1"/>
          <c:order val="1"/>
          <c:tx>
            <c:strRef>
              <c:f>令和7年各保健所毎集計!$C$52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令和7年各保健所毎集計!$N$52:$BM$52</c:f>
              <c:numCache>
                <c:formatCode>0.00_);[Red]\(0.00\)</c:formatCode>
                <c:ptCount val="52"/>
                <c:pt idx="0">
                  <c:v>0.12</c:v>
                </c:pt>
                <c:pt idx="1">
                  <c:v>0.31</c:v>
                </c:pt>
                <c:pt idx="2">
                  <c:v>0.23</c:v>
                </c:pt>
                <c:pt idx="3">
                  <c:v>0.33</c:v>
                </c:pt>
                <c:pt idx="4">
                  <c:v>0.28999999999999998</c:v>
                </c:pt>
                <c:pt idx="5">
                  <c:v>0.32</c:v>
                </c:pt>
                <c:pt idx="6">
                  <c:v>0.28000000000000003</c:v>
                </c:pt>
                <c:pt idx="7">
                  <c:v>0.28999999999999998</c:v>
                </c:pt>
                <c:pt idx="8">
                  <c:v>0.25</c:v>
                </c:pt>
                <c:pt idx="9">
                  <c:v>0.28999999999999998</c:v>
                </c:pt>
                <c:pt idx="10">
                  <c:v>0.28000000000000003</c:v>
                </c:pt>
                <c:pt idx="11">
                  <c:v>0.26</c:v>
                </c:pt>
                <c:pt idx="12">
                  <c:v>0.23</c:v>
                </c:pt>
                <c:pt idx="13">
                  <c:v>0.25</c:v>
                </c:pt>
                <c:pt idx="14">
                  <c:v>0.25</c:v>
                </c:pt>
                <c:pt idx="15">
                  <c:v>0.32</c:v>
                </c:pt>
                <c:pt idx="16">
                  <c:v>0.39</c:v>
                </c:pt>
                <c:pt idx="17">
                  <c:v>0.39</c:v>
                </c:pt>
                <c:pt idx="18">
                  <c:v>0.4</c:v>
                </c:pt>
                <c:pt idx="19">
                  <c:v>0.54</c:v>
                </c:pt>
                <c:pt idx="20">
                  <c:v>0.56999999999999995</c:v>
                </c:pt>
                <c:pt idx="21">
                  <c:v>0.66</c:v>
                </c:pt>
                <c:pt idx="22">
                  <c:v>0.72</c:v>
                </c:pt>
                <c:pt idx="23">
                  <c:v>0.74</c:v>
                </c:pt>
                <c:pt idx="24">
                  <c:v>0.73</c:v>
                </c:pt>
                <c:pt idx="25">
                  <c:v>0.73</c:v>
                </c:pt>
                <c:pt idx="26">
                  <c:v>0.67</c:v>
                </c:pt>
                <c:pt idx="27">
                  <c:v>0.59</c:v>
                </c:pt>
                <c:pt idx="28">
                  <c:v>0.56000000000000005</c:v>
                </c:pt>
                <c:pt idx="29" formatCode="#,##0.00_ ">
                  <c:v>0.45</c:v>
                </c:pt>
                <c:pt idx="30">
                  <c:v>0.44</c:v>
                </c:pt>
                <c:pt idx="31">
                  <c:v>0.42</c:v>
                </c:pt>
                <c:pt idx="32">
                  <c:v>0.25</c:v>
                </c:pt>
                <c:pt idx="33">
                  <c:v>0.32</c:v>
                </c:pt>
                <c:pt idx="34">
                  <c:v>0.25</c:v>
                </c:pt>
                <c:pt idx="35">
                  <c:v>0.31</c:v>
                </c:pt>
                <c:pt idx="36">
                  <c:v>0.28999999999999998</c:v>
                </c:pt>
                <c:pt idx="37">
                  <c:v>0.28000000000000003</c:v>
                </c:pt>
                <c:pt idx="38">
                  <c:v>0.27</c:v>
                </c:pt>
                <c:pt idx="39">
                  <c:v>0.25</c:v>
                </c:pt>
                <c:pt idx="40">
                  <c:v>0.26</c:v>
                </c:pt>
                <c:pt idx="41" formatCode="#,##0.00_ ">
                  <c:v>0.22</c:v>
                </c:pt>
                <c:pt idx="42">
                  <c:v>0.25</c:v>
                </c:pt>
                <c:pt idx="43">
                  <c:v>0.26</c:v>
                </c:pt>
                <c:pt idx="44">
                  <c:v>0.23</c:v>
                </c:pt>
                <c:pt idx="45">
                  <c:v>0.28000000000000003</c:v>
                </c:pt>
                <c:pt idx="46">
                  <c:v>0.28000000000000003</c:v>
                </c:pt>
                <c:pt idx="47">
                  <c:v>0.24</c:v>
                </c:pt>
                <c:pt idx="48">
                  <c:v>0.28999999999999998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1B-4135-9D54-78F73620C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2088"/>
        <c:axId val="1"/>
      </c:lineChart>
      <c:catAx>
        <c:axId val="6310420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26247757650761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174206943010695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20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1255826408858"/>
          <c:y val="0.18527803114523644"/>
          <c:w val="0.11061479464599633"/>
          <c:h val="0.136286832070519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0946624906895165"/>
          <c:y val="3.66511478140771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0323261380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[1]沖縄県!$BF$477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[1]沖縄県!$BG$477:$DF$477</c:f>
              <c:numCache>
                <c:formatCode>0_);[Red]\(0\)</c:formatCode>
                <c:ptCount val="52"/>
                <c:pt idx="0">
                  <c:v>6</c:v>
                </c:pt>
                <c:pt idx="1">
                  <c:v>14</c:v>
                </c:pt>
                <c:pt idx="2">
                  <c:v>7</c:v>
                </c:pt>
                <c:pt idx="3">
                  <c:v>9</c:v>
                </c:pt>
                <c:pt idx="4">
                  <c:v>10</c:v>
                </c:pt>
                <c:pt idx="5">
                  <c:v>10</c:v>
                </c:pt>
                <c:pt idx="6">
                  <c:v>13</c:v>
                </c:pt>
                <c:pt idx="7">
                  <c:v>4</c:v>
                </c:pt>
                <c:pt idx="8">
                  <c:v>6</c:v>
                </c:pt>
                <c:pt idx="9">
                  <c:v>4</c:v>
                </c:pt>
                <c:pt idx="10">
                  <c:v>7</c:v>
                </c:pt>
                <c:pt idx="11">
                  <c:v>6</c:v>
                </c:pt>
                <c:pt idx="12">
                  <c:v>12</c:v>
                </c:pt>
                <c:pt idx="13">
                  <c:v>7</c:v>
                </c:pt>
                <c:pt idx="14">
                  <c:v>10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6</c:v>
                </c:pt>
                <c:pt idx="19">
                  <c:v>10</c:v>
                </c:pt>
                <c:pt idx="20">
                  <c:v>7</c:v>
                </c:pt>
                <c:pt idx="21">
                  <c:v>11</c:v>
                </c:pt>
                <c:pt idx="22">
                  <c:v>12</c:v>
                </c:pt>
                <c:pt idx="23">
                  <c:v>23</c:v>
                </c:pt>
                <c:pt idx="24">
                  <c:v>25</c:v>
                </c:pt>
                <c:pt idx="25">
                  <c:v>18</c:v>
                </c:pt>
                <c:pt idx="26">
                  <c:v>18</c:v>
                </c:pt>
                <c:pt idx="27">
                  <c:v>13</c:v>
                </c:pt>
                <c:pt idx="28">
                  <c:v>22</c:v>
                </c:pt>
                <c:pt idx="29">
                  <c:v>17</c:v>
                </c:pt>
                <c:pt idx="30">
                  <c:v>17</c:v>
                </c:pt>
                <c:pt idx="31">
                  <c:v>8</c:v>
                </c:pt>
                <c:pt idx="32">
                  <c:v>11</c:v>
                </c:pt>
                <c:pt idx="33">
                  <c:v>9</c:v>
                </c:pt>
                <c:pt idx="34">
                  <c:v>6</c:v>
                </c:pt>
                <c:pt idx="35">
                  <c:v>6</c:v>
                </c:pt>
                <c:pt idx="36">
                  <c:v>12</c:v>
                </c:pt>
                <c:pt idx="37">
                  <c:v>11</c:v>
                </c:pt>
                <c:pt idx="38">
                  <c:v>8</c:v>
                </c:pt>
                <c:pt idx="39">
                  <c:v>10</c:v>
                </c:pt>
                <c:pt idx="40">
                  <c:v>14</c:v>
                </c:pt>
                <c:pt idx="41">
                  <c:v>9</c:v>
                </c:pt>
                <c:pt idx="42">
                  <c:v>11</c:v>
                </c:pt>
                <c:pt idx="43">
                  <c:v>11</c:v>
                </c:pt>
                <c:pt idx="44">
                  <c:v>7</c:v>
                </c:pt>
                <c:pt idx="45">
                  <c:v>9</c:v>
                </c:pt>
                <c:pt idx="46">
                  <c:v>12</c:v>
                </c:pt>
                <c:pt idx="47">
                  <c:v>7</c:v>
                </c:pt>
                <c:pt idx="48">
                  <c:v>8</c:v>
                </c:pt>
                <c:pt idx="49">
                  <c:v>7</c:v>
                </c:pt>
                <c:pt idx="50">
                  <c:v>5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02-4126-AEEF-745F1E6C1E9D}"/>
            </c:ext>
          </c:extLst>
        </c:ser>
        <c:ser>
          <c:idx val="2"/>
          <c:order val="1"/>
          <c:tx>
            <c:strRef>
              <c:f>[1]沖縄県!$BF$478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[1]沖縄県!$BG$478:$DF$478</c:f>
              <c:numCache>
                <c:formatCode>0_);[Red]\(0\)</c:formatCode>
                <c:ptCount val="52"/>
                <c:pt idx="0">
                  <c:v>7</c:v>
                </c:pt>
                <c:pt idx="1">
                  <c:v>5</c:v>
                </c:pt>
                <c:pt idx="2">
                  <c:v>3</c:v>
                </c:pt>
                <c:pt idx="3">
                  <c:v>7</c:v>
                </c:pt>
                <c:pt idx="4">
                  <c:v>11</c:v>
                </c:pt>
                <c:pt idx="5">
                  <c:v>9</c:v>
                </c:pt>
                <c:pt idx="6">
                  <c:v>10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7</c:v>
                </c:pt>
                <c:pt idx="12">
                  <c:v>3</c:v>
                </c:pt>
                <c:pt idx="13">
                  <c:v>13</c:v>
                </c:pt>
                <c:pt idx="14">
                  <c:v>18</c:v>
                </c:pt>
                <c:pt idx="15">
                  <c:v>10</c:v>
                </c:pt>
                <c:pt idx="16">
                  <c:v>11</c:v>
                </c:pt>
                <c:pt idx="17">
                  <c:v>5</c:v>
                </c:pt>
                <c:pt idx="18">
                  <c:v>8</c:v>
                </c:pt>
                <c:pt idx="19">
                  <c:v>15</c:v>
                </c:pt>
                <c:pt idx="20">
                  <c:v>16</c:v>
                </c:pt>
                <c:pt idx="21">
                  <c:v>10</c:v>
                </c:pt>
                <c:pt idx="22">
                  <c:v>11</c:v>
                </c:pt>
                <c:pt idx="23">
                  <c:v>4</c:v>
                </c:pt>
                <c:pt idx="24">
                  <c:v>14</c:v>
                </c:pt>
                <c:pt idx="25">
                  <c:v>11</c:v>
                </c:pt>
                <c:pt idx="26">
                  <c:v>15</c:v>
                </c:pt>
                <c:pt idx="27">
                  <c:v>22</c:v>
                </c:pt>
                <c:pt idx="28">
                  <c:v>14</c:v>
                </c:pt>
                <c:pt idx="29">
                  <c:v>15</c:v>
                </c:pt>
                <c:pt idx="30">
                  <c:v>6</c:v>
                </c:pt>
                <c:pt idx="31">
                  <c:v>9</c:v>
                </c:pt>
                <c:pt idx="32">
                  <c:v>7</c:v>
                </c:pt>
                <c:pt idx="33">
                  <c:v>14</c:v>
                </c:pt>
                <c:pt idx="34">
                  <c:v>9</c:v>
                </c:pt>
                <c:pt idx="35">
                  <c:v>12</c:v>
                </c:pt>
                <c:pt idx="36">
                  <c:v>5</c:v>
                </c:pt>
                <c:pt idx="37">
                  <c:v>11</c:v>
                </c:pt>
                <c:pt idx="38">
                  <c:v>11</c:v>
                </c:pt>
                <c:pt idx="39">
                  <c:v>10</c:v>
                </c:pt>
                <c:pt idx="40">
                  <c:v>7</c:v>
                </c:pt>
                <c:pt idx="41">
                  <c:v>7</c:v>
                </c:pt>
                <c:pt idx="42">
                  <c:v>12</c:v>
                </c:pt>
                <c:pt idx="43">
                  <c:v>7</c:v>
                </c:pt>
                <c:pt idx="44">
                  <c:v>9</c:v>
                </c:pt>
                <c:pt idx="45">
                  <c:v>10</c:v>
                </c:pt>
                <c:pt idx="46">
                  <c:v>5</c:v>
                </c:pt>
                <c:pt idx="47">
                  <c:v>8</c:v>
                </c:pt>
                <c:pt idx="48">
                  <c:v>8</c:v>
                </c:pt>
                <c:pt idx="49">
                  <c:v>9</c:v>
                </c:pt>
                <c:pt idx="50">
                  <c:v>11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02-4126-AEEF-745F1E6C1E9D}"/>
            </c:ext>
          </c:extLst>
        </c:ser>
        <c:ser>
          <c:idx val="3"/>
          <c:order val="2"/>
          <c:tx>
            <c:strRef>
              <c:f>[1]沖縄県!$BF$479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[1]沖縄県!$BG$479:$DF$479</c:f>
              <c:numCache>
                <c:formatCode>0_);[Red]\(0\)</c:formatCode>
                <c:ptCount val="52"/>
                <c:pt idx="0">
                  <c:v>11</c:v>
                </c:pt>
                <c:pt idx="1">
                  <c:v>7</c:v>
                </c:pt>
                <c:pt idx="2">
                  <c:v>8</c:v>
                </c:pt>
                <c:pt idx="3">
                  <c:v>4</c:v>
                </c:pt>
                <c:pt idx="4">
                  <c:v>3</c:v>
                </c:pt>
                <c:pt idx="5">
                  <c:v>7</c:v>
                </c:pt>
                <c:pt idx="6">
                  <c:v>6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  <c:pt idx="10">
                  <c:v>12</c:v>
                </c:pt>
                <c:pt idx="11">
                  <c:v>13</c:v>
                </c:pt>
                <c:pt idx="12">
                  <c:v>5</c:v>
                </c:pt>
                <c:pt idx="13">
                  <c:v>6</c:v>
                </c:pt>
                <c:pt idx="14">
                  <c:v>5</c:v>
                </c:pt>
                <c:pt idx="15">
                  <c:v>15</c:v>
                </c:pt>
                <c:pt idx="16">
                  <c:v>11</c:v>
                </c:pt>
                <c:pt idx="17">
                  <c:v>9</c:v>
                </c:pt>
                <c:pt idx="18">
                  <c:v>8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6</c:v>
                </c:pt>
                <c:pt idx="23">
                  <c:v>4</c:v>
                </c:pt>
                <c:pt idx="24">
                  <c:v>8</c:v>
                </c:pt>
                <c:pt idx="25">
                  <c:v>11</c:v>
                </c:pt>
                <c:pt idx="26">
                  <c:v>10</c:v>
                </c:pt>
                <c:pt idx="27">
                  <c:v>8</c:v>
                </c:pt>
                <c:pt idx="28">
                  <c:v>7</c:v>
                </c:pt>
                <c:pt idx="29">
                  <c:v>5</c:v>
                </c:pt>
                <c:pt idx="30">
                  <c:v>5</c:v>
                </c:pt>
                <c:pt idx="31">
                  <c:v>4</c:v>
                </c:pt>
                <c:pt idx="32">
                  <c:v>6</c:v>
                </c:pt>
                <c:pt idx="33">
                  <c:v>6</c:v>
                </c:pt>
                <c:pt idx="34">
                  <c:v>8</c:v>
                </c:pt>
                <c:pt idx="35">
                  <c:v>8</c:v>
                </c:pt>
                <c:pt idx="36">
                  <c:v>12</c:v>
                </c:pt>
                <c:pt idx="37">
                  <c:v>6</c:v>
                </c:pt>
                <c:pt idx="38">
                  <c:v>10</c:v>
                </c:pt>
                <c:pt idx="39">
                  <c:v>8</c:v>
                </c:pt>
                <c:pt idx="40">
                  <c:v>8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11</c:v>
                </c:pt>
                <c:pt idx="45">
                  <c:v>11</c:v>
                </c:pt>
                <c:pt idx="46">
                  <c:v>8</c:v>
                </c:pt>
                <c:pt idx="47">
                  <c:v>4</c:v>
                </c:pt>
                <c:pt idx="48">
                  <c:v>11</c:v>
                </c:pt>
                <c:pt idx="49">
                  <c:v>3</c:v>
                </c:pt>
                <c:pt idx="50">
                  <c:v>7</c:v>
                </c:pt>
                <c:pt idx="51" formatCode="#,##0_);[Red]\(#,##0\)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02-4126-AEEF-745F1E6C1E9D}"/>
            </c:ext>
          </c:extLst>
        </c:ser>
        <c:ser>
          <c:idx val="4"/>
          <c:order val="3"/>
          <c:tx>
            <c:strRef>
              <c:f>[1]沖縄県!$BF$480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[1]沖縄県!$BG$480:$DF$480</c:f>
              <c:numCache>
                <c:formatCode>0_);[Red]\(0\)</c:formatCode>
                <c:ptCount val="52"/>
                <c:pt idx="0">
                  <c:v>7</c:v>
                </c:pt>
                <c:pt idx="1">
                  <c:v>7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4</c:v>
                </c:pt>
                <c:pt idx="7">
                  <c:v>7</c:v>
                </c:pt>
                <c:pt idx="8">
                  <c:v>7</c:v>
                </c:pt>
                <c:pt idx="9">
                  <c:v>6</c:v>
                </c:pt>
                <c:pt idx="10">
                  <c:v>2</c:v>
                </c:pt>
                <c:pt idx="11">
                  <c:v>7</c:v>
                </c:pt>
                <c:pt idx="12">
                  <c:v>10</c:v>
                </c:pt>
                <c:pt idx="13">
                  <c:v>7</c:v>
                </c:pt>
                <c:pt idx="14">
                  <c:v>6</c:v>
                </c:pt>
                <c:pt idx="15">
                  <c:v>9</c:v>
                </c:pt>
                <c:pt idx="16">
                  <c:v>11</c:v>
                </c:pt>
                <c:pt idx="17">
                  <c:v>8</c:v>
                </c:pt>
                <c:pt idx="18">
                  <c:v>14</c:v>
                </c:pt>
                <c:pt idx="19">
                  <c:v>8</c:v>
                </c:pt>
                <c:pt idx="20">
                  <c:v>14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5</c:v>
                </c:pt>
                <c:pt idx="28">
                  <c:v>3</c:v>
                </c:pt>
                <c:pt idx="29">
                  <c:v>4</c:v>
                </c:pt>
                <c:pt idx="30">
                  <c:v>8</c:v>
                </c:pt>
                <c:pt idx="31">
                  <c:v>13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10</c:v>
                </c:pt>
                <c:pt idx="37">
                  <c:v>8</c:v>
                </c:pt>
                <c:pt idx="38">
                  <c:v>8</c:v>
                </c:pt>
                <c:pt idx="39">
                  <c:v>10</c:v>
                </c:pt>
                <c:pt idx="40">
                  <c:v>5</c:v>
                </c:pt>
                <c:pt idx="41">
                  <c:v>4</c:v>
                </c:pt>
                <c:pt idx="42">
                  <c:v>6</c:v>
                </c:pt>
                <c:pt idx="43">
                  <c:v>9</c:v>
                </c:pt>
                <c:pt idx="44">
                  <c:v>5</c:v>
                </c:pt>
                <c:pt idx="45">
                  <c:v>5</c:v>
                </c:pt>
                <c:pt idx="46">
                  <c:v>4</c:v>
                </c:pt>
                <c:pt idx="47">
                  <c:v>9</c:v>
                </c:pt>
                <c:pt idx="48">
                  <c:v>4</c:v>
                </c:pt>
                <c:pt idx="49">
                  <c:v>3</c:v>
                </c:pt>
                <c:pt idx="50">
                  <c:v>7</c:v>
                </c:pt>
                <c:pt idx="51" formatCode="#,##0_);[Red]\(#,##0\)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02-4126-AEEF-745F1E6C1E9D}"/>
            </c:ext>
          </c:extLst>
        </c:ser>
        <c:ser>
          <c:idx val="0"/>
          <c:order val="4"/>
          <c:tx>
            <c:strRef>
              <c:f>[1]沖縄県!$BF$481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[1]沖縄県!$BG$481:$DF$481</c:f>
              <c:numCache>
                <c:formatCode>0_);[Red]\(0\)</c:formatCode>
                <c:ptCount val="52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6</c:v>
                </c:pt>
                <c:pt idx="4">
                  <c:v>3</c:v>
                </c:pt>
                <c:pt idx="5">
                  <c:v>2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7</c:v>
                </c:pt>
                <c:pt idx="10">
                  <c:v>4</c:v>
                </c:pt>
                <c:pt idx="11">
                  <c:v>3</c:v>
                </c:pt>
                <c:pt idx="12">
                  <c:v>6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8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10</c:v>
                </c:pt>
                <c:pt idx="21">
                  <c:v>8</c:v>
                </c:pt>
                <c:pt idx="22">
                  <c:v>5</c:v>
                </c:pt>
                <c:pt idx="23">
                  <c:v>9</c:v>
                </c:pt>
                <c:pt idx="24">
                  <c:v>7</c:v>
                </c:pt>
                <c:pt idx="25">
                  <c:v>8</c:v>
                </c:pt>
                <c:pt idx="26">
                  <c:v>10</c:v>
                </c:pt>
                <c:pt idx="27">
                  <c:v>4</c:v>
                </c:pt>
                <c:pt idx="28">
                  <c:v>5</c:v>
                </c:pt>
                <c:pt idx="29">
                  <c:v>5</c:v>
                </c:pt>
                <c:pt idx="30">
                  <c:v>9</c:v>
                </c:pt>
                <c:pt idx="31">
                  <c:v>7</c:v>
                </c:pt>
                <c:pt idx="32">
                  <c:v>7</c:v>
                </c:pt>
                <c:pt idx="33">
                  <c:v>6</c:v>
                </c:pt>
                <c:pt idx="34">
                  <c:v>9</c:v>
                </c:pt>
                <c:pt idx="35">
                  <c:v>7</c:v>
                </c:pt>
                <c:pt idx="36">
                  <c:v>9</c:v>
                </c:pt>
                <c:pt idx="37">
                  <c:v>5</c:v>
                </c:pt>
                <c:pt idx="38">
                  <c:v>5</c:v>
                </c:pt>
                <c:pt idx="39">
                  <c:v>9</c:v>
                </c:pt>
                <c:pt idx="40">
                  <c:v>10</c:v>
                </c:pt>
                <c:pt idx="41">
                  <c:v>5</c:v>
                </c:pt>
                <c:pt idx="42">
                  <c:v>7</c:v>
                </c:pt>
                <c:pt idx="43">
                  <c:v>7</c:v>
                </c:pt>
                <c:pt idx="44">
                  <c:v>9</c:v>
                </c:pt>
                <c:pt idx="45">
                  <c:v>7</c:v>
                </c:pt>
                <c:pt idx="46">
                  <c:v>1</c:v>
                </c:pt>
                <c:pt idx="47">
                  <c:v>12</c:v>
                </c:pt>
                <c:pt idx="48">
                  <c:v>4</c:v>
                </c:pt>
                <c:pt idx="49">
                  <c:v>7</c:v>
                </c:pt>
                <c:pt idx="50">
                  <c:v>9</c:v>
                </c:pt>
                <c:pt idx="51" formatCode="#,##0_);[Red]\(#,##0\)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02-4126-AEEF-745F1E6C1E9D}"/>
            </c:ext>
          </c:extLst>
        </c:ser>
        <c:ser>
          <c:idx val="5"/>
          <c:order val="5"/>
          <c:tx>
            <c:strRef>
              <c:f>[1]沖縄県!$BF$482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[1]沖縄県!$BG$482:$DF$482</c:f>
              <c:numCache>
                <c:formatCode>0_);[Red]\(0\)</c:formatCode>
                <c:ptCount val="52"/>
                <c:pt idx="0">
                  <c:v>3</c:v>
                </c:pt>
                <c:pt idx="1">
                  <c:v>9</c:v>
                </c:pt>
                <c:pt idx="2">
                  <c:v>4</c:v>
                </c:pt>
                <c:pt idx="3">
                  <c:v>3</c:v>
                </c:pt>
                <c:pt idx="4">
                  <c:v>6</c:v>
                </c:pt>
                <c:pt idx="5">
                  <c:v>9</c:v>
                </c:pt>
                <c:pt idx="6">
                  <c:v>8</c:v>
                </c:pt>
                <c:pt idx="7">
                  <c:v>4</c:v>
                </c:pt>
                <c:pt idx="8">
                  <c:v>7</c:v>
                </c:pt>
                <c:pt idx="9">
                  <c:v>11</c:v>
                </c:pt>
                <c:pt idx="10">
                  <c:v>8</c:v>
                </c:pt>
                <c:pt idx="11">
                  <c:v>7</c:v>
                </c:pt>
                <c:pt idx="12">
                  <c:v>6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5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7</c:v>
                </c:pt>
                <c:pt idx="21">
                  <c:v>6</c:v>
                </c:pt>
                <c:pt idx="22">
                  <c:v>3</c:v>
                </c:pt>
                <c:pt idx="23">
                  <c:v>10</c:v>
                </c:pt>
                <c:pt idx="24">
                  <c:v>9</c:v>
                </c:pt>
                <c:pt idx="25">
                  <c:v>11</c:v>
                </c:pt>
                <c:pt idx="26">
                  <c:v>6</c:v>
                </c:pt>
                <c:pt idx="27">
                  <c:v>9</c:v>
                </c:pt>
                <c:pt idx="28">
                  <c:v>11</c:v>
                </c:pt>
                <c:pt idx="29">
                  <c:v>5</c:v>
                </c:pt>
                <c:pt idx="30">
                  <c:v>9</c:v>
                </c:pt>
                <c:pt idx="31">
                  <c:v>11</c:v>
                </c:pt>
                <c:pt idx="32">
                  <c:v>9</c:v>
                </c:pt>
                <c:pt idx="33">
                  <c:v>10</c:v>
                </c:pt>
                <c:pt idx="34">
                  <c:v>10</c:v>
                </c:pt>
                <c:pt idx="35">
                  <c:v>11</c:v>
                </c:pt>
                <c:pt idx="36">
                  <c:v>8</c:v>
                </c:pt>
                <c:pt idx="37">
                  <c:v>1</c:v>
                </c:pt>
                <c:pt idx="38">
                  <c:v>3</c:v>
                </c:pt>
                <c:pt idx="39">
                  <c:v>6</c:v>
                </c:pt>
                <c:pt idx="40">
                  <c:v>8</c:v>
                </c:pt>
                <c:pt idx="41">
                  <c:v>5</c:v>
                </c:pt>
                <c:pt idx="42">
                  <c:v>10</c:v>
                </c:pt>
                <c:pt idx="43">
                  <c:v>6</c:v>
                </c:pt>
                <c:pt idx="44">
                  <c:v>5</c:v>
                </c:pt>
                <c:pt idx="45">
                  <c:v>5</c:v>
                </c:pt>
                <c:pt idx="46">
                  <c:v>11</c:v>
                </c:pt>
                <c:pt idx="47">
                  <c:v>7</c:v>
                </c:pt>
                <c:pt idx="48">
                  <c:v>4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4D-49ED-82A4-3BA548827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9080"/>
        <c:axId val="1"/>
      </c:lineChart>
      <c:catAx>
        <c:axId val="762969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183976457999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451525429141291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90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819065247267586"/>
          <c:y val="0.19067664681016397"/>
          <c:w val="0.87180934752732409"/>
          <c:h val="7.58917526998386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154160033440931"/>
          <c:y val="2.8202044017834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80459285298958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[1]沖縄県!$BF$534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[1]沖縄県!$BG$534:$DF$534</c:f>
              <c:numCache>
                <c:formatCode>0_);[Red]\(0\)</c:formatCode>
                <c:ptCount val="52"/>
                <c:pt idx="0">
                  <c:v>6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3</c:v>
                </c:pt>
                <c:pt idx="6">
                  <c:v>1</c:v>
                </c:pt>
                <c:pt idx="7">
                  <c:v>3</c:v>
                </c:pt>
                <c:pt idx="8">
                  <c:v>13</c:v>
                </c:pt>
                <c:pt idx="9">
                  <c:v>7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4</c:v>
                </c:pt>
                <c:pt idx="15">
                  <c:v>4</c:v>
                </c:pt>
                <c:pt idx="16">
                  <c:v>5</c:v>
                </c:pt>
                <c:pt idx="17">
                  <c:v>1</c:v>
                </c:pt>
                <c:pt idx="18">
                  <c:v>2</c:v>
                </c:pt>
                <c:pt idx="19">
                  <c:v>2</c:v>
                </c:pt>
                <c:pt idx="20">
                  <c:v>0</c:v>
                </c:pt>
                <c:pt idx="21">
                  <c:v>5</c:v>
                </c:pt>
                <c:pt idx="22">
                  <c:v>10</c:v>
                </c:pt>
                <c:pt idx="23">
                  <c:v>14</c:v>
                </c:pt>
                <c:pt idx="24">
                  <c:v>19</c:v>
                </c:pt>
                <c:pt idx="25">
                  <c:v>21</c:v>
                </c:pt>
                <c:pt idx="26">
                  <c:v>18</c:v>
                </c:pt>
                <c:pt idx="27">
                  <c:v>23</c:v>
                </c:pt>
                <c:pt idx="28">
                  <c:v>23</c:v>
                </c:pt>
                <c:pt idx="29">
                  <c:v>22</c:v>
                </c:pt>
                <c:pt idx="30">
                  <c:v>13</c:v>
                </c:pt>
                <c:pt idx="31">
                  <c:v>13</c:v>
                </c:pt>
                <c:pt idx="32">
                  <c:v>7</c:v>
                </c:pt>
                <c:pt idx="33">
                  <c:v>4</c:v>
                </c:pt>
                <c:pt idx="34">
                  <c:v>6</c:v>
                </c:pt>
                <c:pt idx="35">
                  <c:v>7</c:v>
                </c:pt>
                <c:pt idx="36">
                  <c:v>5</c:v>
                </c:pt>
                <c:pt idx="37">
                  <c:v>13</c:v>
                </c:pt>
                <c:pt idx="38">
                  <c:v>11</c:v>
                </c:pt>
                <c:pt idx="39">
                  <c:v>17</c:v>
                </c:pt>
                <c:pt idx="40">
                  <c:v>20</c:v>
                </c:pt>
                <c:pt idx="41">
                  <c:v>21</c:v>
                </c:pt>
                <c:pt idx="42">
                  <c:v>10</c:v>
                </c:pt>
                <c:pt idx="43">
                  <c:v>12</c:v>
                </c:pt>
                <c:pt idx="44">
                  <c:v>10</c:v>
                </c:pt>
                <c:pt idx="45">
                  <c:v>14</c:v>
                </c:pt>
                <c:pt idx="46">
                  <c:v>15</c:v>
                </c:pt>
                <c:pt idx="47">
                  <c:v>12</c:v>
                </c:pt>
                <c:pt idx="48">
                  <c:v>7</c:v>
                </c:pt>
                <c:pt idx="49">
                  <c:v>10</c:v>
                </c:pt>
                <c:pt idx="50">
                  <c:v>4</c:v>
                </c:pt>
                <c:pt idx="51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1C-4A2D-AC67-A07729A16BAE}"/>
            </c:ext>
          </c:extLst>
        </c:ser>
        <c:ser>
          <c:idx val="2"/>
          <c:order val="1"/>
          <c:tx>
            <c:strRef>
              <c:f>[1]沖縄県!$BF$535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[1]沖縄県!$BG$535:$DF$535</c:f>
              <c:numCache>
                <c:formatCode>0_);[Red]\(0\)</c:formatCode>
                <c:ptCount val="52"/>
                <c:pt idx="0">
                  <c:v>2</c:v>
                </c:pt>
                <c:pt idx="1">
                  <c:v>6</c:v>
                </c:pt>
                <c:pt idx="2">
                  <c:v>1</c:v>
                </c:pt>
                <c:pt idx="3">
                  <c:v>6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  <c:pt idx="16">
                  <c:v>3</c:v>
                </c:pt>
                <c:pt idx="17">
                  <c:v>1</c:v>
                </c:pt>
                <c:pt idx="18">
                  <c:v>7</c:v>
                </c:pt>
                <c:pt idx="19">
                  <c:v>9</c:v>
                </c:pt>
                <c:pt idx="20">
                  <c:v>7</c:v>
                </c:pt>
                <c:pt idx="21">
                  <c:v>8</c:v>
                </c:pt>
                <c:pt idx="22">
                  <c:v>4</c:v>
                </c:pt>
                <c:pt idx="23">
                  <c:v>4</c:v>
                </c:pt>
                <c:pt idx="24">
                  <c:v>6</c:v>
                </c:pt>
                <c:pt idx="25">
                  <c:v>8</c:v>
                </c:pt>
                <c:pt idx="26">
                  <c:v>2</c:v>
                </c:pt>
                <c:pt idx="27">
                  <c:v>6</c:v>
                </c:pt>
                <c:pt idx="28">
                  <c:v>4</c:v>
                </c:pt>
                <c:pt idx="29">
                  <c:v>2</c:v>
                </c:pt>
                <c:pt idx="30">
                  <c:v>3</c:v>
                </c:pt>
                <c:pt idx="31">
                  <c:v>3</c:v>
                </c:pt>
                <c:pt idx="32">
                  <c:v>5</c:v>
                </c:pt>
                <c:pt idx="33">
                  <c:v>2</c:v>
                </c:pt>
                <c:pt idx="34">
                  <c:v>2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3</c:v>
                </c:pt>
                <c:pt idx="41">
                  <c:v>3</c:v>
                </c:pt>
                <c:pt idx="42">
                  <c:v>1</c:v>
                </c:pt>
                <c:pt idx="43">
                  <c:v>5</c:v>
                </c:pt>
                <c:pt idx="44">
                  <c:v>16</c:v>
                </c:pt>
                <c:pt idx="45">
                  <c:v>25</c:v>
                </c:pt>
                <c:pt idx="46">
                  <c:v>17</c:v>
                </c:pt>
                <c:pt idx="47">
                  <c:v>22</c:v>
                </c:pt>
                <c:pt idx="48">
                  <c:v>13</c:v>
                </c:pt>
                <c:pt idx="49">
                  <c:v>9</c:v>
                </c:pt>
                <c:pt idx="50">
                  <c:v>6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1C-4A2D-AC67-A07729A16BAE}"/>
            </c:ext>
          </c:extLst>
        </c:ser>
        <c:ser>
          <c:idx val="3"/>
          <c:order val="2"/>
          <c:tx>
            <c:strRef>
              <c:f>[1]沖縄県!$BF$536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[1]沖縄県!$BG$536:$DF$536</c:f>
              <c:numCache>
                <c:formatCode>0_);[Red]\(0\)</c:formatCode>
                <c:ptCount val="52"/>
                <c:pt idx="0">
                  <c:v>10</c:v>
                </c:pt>
                <c:pt idx="1">
                  <c:v>10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3</c:v>
                </c:pt>
                <c:pt idx="13">
                  <c:v>6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5</c:v>
                </c:pt>
                <c:pt idx="19">
                  <c:v>3</c:v>
                </c:pt>
                <c:pt idx="20">
                  <c:v>4</c:v>
                </c:pt>
                <c:pt idx="21">
                  <c:v>1</c:v>
                </c:pt>
                <c:pt idx="22">
                  <c:v>8</c:v>
                </c:pt>
                <c:pt idx="23">
                  <c:v>5</c:v>
                </c:pt>
                <c:pt idx="24">
                  <c:v>8</c:v>
                </c:pt>
                <c:pt idx="25">
                  <c:v>10</c:v>
                </c:pt>
                <c:pt idx="26">
                  <c:v>10</c:v>
                </c:pt>
                <c:pt idx="27">
                  <c:v>4</c:v>
                </c:pt>
                <c:pt idx="28">
                  <c:v>4</c:v>
                </c:pt>
                <c:pt idx="29">
                  <c:v>11</c:v>
                </c:pt>
                <c:pt idx="30">
                  <c:v>3</c:v>
                </c:pt>
                <c:pt idx="31">
                  <c:v>7</c:v>
                </c:pt>
                <c:pt idx="32">
                  <c:v>6</c:v>
                </c:pt>
                <c:pt idx="33">
                  <c:v>8</c:v>
                </c:pt>
                <c:pt idx="34">
                  <c:v>6</c:v>
                </c:pt>
                <c:pt idx="35">
                  <c:v>2</c:v>
                </c:pt>
                <c:pt idx="36">
                  <c:v>6</c:v>
                </c:pt>
                <c:pt idx="37">
                  <c:v>5</c:v>
                </c:pt>
                <c:pt idx="38">
                  <c:v>6</c:v>
                </c:pt>
                <c:pt idx="39">
                  <c:v>9</c:v>
                </c:pt>
                <c:pt idx="40">
                  <c:v>11</c:v>
                </c:pt>
                <c:pt idx="41">
                  <c:v>7</c:v>
                </c:pt>
                <c:pt idx="42">
                  <c:v>6</c:v>
                </c:pt>
                <c:pt idx="43">
                  <c:v>13</c:v>
                </c:pt>
                <c:pt idx="44">
                  <c:v>10</c:v>
                </c:pt>
                <c:pt idx="45">
                  <c:v>16</c:v>
                </c:pt>
                <c:pt idx="46">
                  <c:v>16</c:v>
                </c:pt>
                <c:pt idx="47">
                  <c:v>12</c:v>
                </c:pt>
                <c:pt idx="48">
                  <c:v>18</c:v>
                </c:pt>
                <c:pt idx="49">
                  <c:v>26</c:v>
                </c:pt>
                <c:pt idx="50">
                  <c:v>8</c:v>
                </c:pt>
                <c:pt idx="51" formatCode="#,##0_);[Red]\(#,##0\)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1C-4A2D-AC67-A07729A16BAE}"/>
            </c:ext>
          </c:extLst>
        </c:ser>
        <c:ser>
          <c:idx val="4"/>
          <c:order val="3"/>
          <c:tx>
            <c:strRef>
              <c:f>[1]沖縄県!$BF$537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[1]沖縄県!$BG$537:$DF$537</c:f>
              <c:numCache>
                <c:formatCode>0_);[Red]\(0\)</c:formatCode>
                <c:ptCount val="52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2">
                  <c:v>0</c:v>
                </c:pt>
                <c:pt idx="13">
                  <c:v>5</c:v>
                </c:pt>
                <c:pt idx="14">
                  <c:v>6</c:v>
                </c:pt>
                <c:pt idx="15">
                  <c:v>8</c:v>
                </c:pt>
                <c:pt idx="16">
                  <c:v>5</c:v>
                </c:pt>
                <c:pt idx="17">
                  <c:v>11</c:v>
                </c:pt>
                <c:pt idx="18">
                  <c:v>3</c:v>
                </c:pt>
                <c:pt idx="19">
                  <c:v>10</c:v>
                </c:pt>
                <c:pt idx="20">
                  <c:v>8</c:v>
                </c:pt>
                <c:pt idx="21">
                  <c:v>10</c:v>
                </c:pt>
                <c:pt idx="22">
                  <c:v>14</c:v>
                </c:pt>
                <c:pt idx="23">
                  <c:v>7</c:v>
                </c:pt>
                <c:pt idx="24">
                  <c:v>14</c:v>
                </c:pt>
                <c:pt idx="25">
                  <c:v>23</c:v>
                </c:pt>
                <c:pt idx="26">
                  <c:v>19</c:v>
                </c:pt>
                <c:pt idx="27">
                  <c:v>28</c:v>
                </c:pt>
                <c:pt idx="28">
                  <c:v>17</c:v>
                </c:pt>
                <c:pt idx="29">
                  <c:v>30</c:v>
                </c:pt>
                <c:pt idx="30">
                  <c:v>16</c:v>
                </c:pt>
                <c:pt idx="31">
                  <c:v>15</c:v>
                </c:pt>
                <c:pt idx="32">
                  <c:v>24</c:v>
                </c:pt>
                <c:pt idx="33">
                  <c:v>21</c:v>
                </c:pt>
                <c:pt idx="34">
                  <c:v>25</c:v>
                </c:pt>
                <c:pt idx="35">
                  <c:v>17</c:v>
                </c:pt>
                <c:pt idx="36">
                  <c:v>18</c:v>
                </c:pt>
                <c:pt idx="37">
                  <c:v>13</c:v>
                </c:pt>
                <c:pt idx="38">
                  <c:v>5</c:v>
                </c:pt>
                <c:pt idx="39">
                  <c:v>10</c:v>
                </c:pt>
                <c:pt idx="40">
                  <c:v>9</c:v>
                </c:pt>
                <c:pt idx="41">
                  <c:v>9</c:v>
                </c:pt>
                <c:pt idx="42">
                  <c:v>8</c:v>
                </c:pt>
                <c:pt idx="43">
                  <c:v>7</c:v>
                </c:pt>
                <c:pt idx="44">
                  <c:v>9</c:v>
                </c:pt>
                <c:pt idx="45">
                  <c:v>7</c:v>
                </c:pt>
                <c:pt idx="46">
                  <c:v>3</c:v>
                </c:pt>
                <c:pt idx="47">
                  <c:v>2</c:v>
                </c:pt>
                <c:pt idx="48">
                  <c:v>6</c:v>
                </c:pt>
                <c:pt idx="49">
                  <c:v>3</c:v>
                </c:pt>
                <c:pt idx="50">
                  <c:v>4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1C-4A2D-AC67-A07729A16BAE}"/>
            </c:ext>
          </c:extLst>
        </c:ser>
        <c:ser>
          <c:idx val="0"/>
          <c:order val="4"/>
          <c:tx>
            <c:strRef>
              <c:f>[1]沖縄県!$BF$538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[1]沖縄県!$BG$538:$DF$538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4</c:v>
                </c:pt>
                <c:pt idx="12">
                  <c:v>3</c:v>
                </c:pt>
                <c:pt idx="13">
                  <c:v>2</c:v>
                </c:pt>
                <c:pt idx="14">
                  <c:v>4</c:v>
                </c:pt>
                <c:pt idx="15">
                  <c:v>3</c:v>
                </c:pt>
                <c:pt idx="16">
                  <c:v>9</c:v>
                </c:pt>
                <c:pt idx="17">
                  <c:v>6</c:v>
                </c:pt>
                <c:pt idx="18">
                  <c:v>17</c:v>
                </c:pt>
                <c:pt idx="19">
                  <c:v>35</c:v>
                </c:pt>
                <c:pt idx="20">
                  <c:v>29</c:v>
                </c:pt>
                <c:pt idx="21">
                  <c:v>38</c:v>
                </c:pt>
                <c:pt idx="22">
                  <c:v>38</c:v>
                </c:pt>
                <c:pt idx="23">
                  <c:v>51</c:v>
                </c:pt>
                <c:pt idx="24">
                  <c:v>37</c:v>
                </c:pt>
                <c:pt idx="25">
                  <c:v>25</c:v>
                </c:pt>
                <c:pt idx="26">
                  <c:v>16</c:v>
                </c:pt>
                <c:pt idx="27">
                  <c:v>23</c:v>
                </c:pt>
                <c:pt idx="28">
                  <c:v>12</c:v>
                </c:pt>
                <c:pt idx="29">
                  <c:v>14</c:v>
                </c:pt>
                <c:pt idx="30">
                  <c:v>17</c:v>
                </c:pt>
                <c:pt idx="31">
                  <c:v>11</c:v>
                </c:pt>
                <c:pt idx="32">
                  <c:v>10</c:v>
                </c:pt>
                <c:pt idx="33">
                  <c:v>6</c:v>
                </c:pt>
                <c:pt idx="34">
                  <c:v>5</c:v>
                </c:pt>
                <c:pt idx="35">
                  <c:v>4</c:v>
                </c:pt>
                <c:pt idx="36">
                  <c:v>5</c:v>
                </c:pt>
                <c:pt idx="37">
                  <c:v>5</c:v>
                </c:pt>
                <c:pt idx="38">
                  <c:v>4</c:v>
                </c:pt>
                <c:pt idx="39">
                  <c:v>2</c:v>
                </c:pt>
                <c:pt idx="40">
                  <c:v>2</c:v>
                </c:pt>
                <c:pt idx="41">
                  <c:v>4</c:v>
                </c:pt>
                <c:pt idx="42">
                  <c:v>3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4</c:v>
                </c:pt>
                <c:pt idx="47">
                  <c:v>2</c:v>
                </c:pt>
                <c:pt idx="48">
                  <c:v>1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1C-4A2D-AC67-A07729A16BAE}"/>
            </c:ext>
          </c:extLst>
        </c:ser>
        <c:ser>
          <c:idx val="5"/>
          <c:order val="5"/>
          <c:tx>
            <c:strRef>
              <c:f>[1]沖縄県!$BF$539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[1]沖縄県!$BG$539:$DF$539</c:f>
              <c:numCache>
                <c:formatCode>0_);[Red]\(0\)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4</c:v>
                </c:pt>
                <c:pt idx="18">
                  <c:v>8</c:v>
                </c:pt>
                <c:pt idx="19">
                  <c:v>21</c:v>
                </c:pt>
                <c:pt idx="20">
                  <c:v>32</c:v>
                </c:pt>
                <c:pt idx="21">
                  <c:v>12</c:v>
                </c:pt>
                <c:pt idx="22">
                  <c:v>16</c:v>
                </c:pt>
                <c:pt idx="23">
                  <c:v>16</c:v>
                </c:pt>
                <c:pt idx="24">
                  <c:v>18</c:v>
                </c:pt>
                <c:pt idx="25">
                  <c:v>4</c:v>
                </c:pt>
                <c:pt idx="26">
                  <c:v>5</c:v>
                </c:pt>
                <c:pt idx="27">
                  <c:v>13</c:v>
                </c:pt>
                <c:pt idx="28">
                  <c:v>11</c:v>
                </c:pt>
                <c:pt idx="29">
                  <c:v>6</c:v>
                </c:pt>
                <c:pt idx="30">
                  <c:v>7</c:v>
                </c:pt>
                <c:pt idx="31">
                  <c:v>5</c:v>
                </c:pt>
                <c:pt idx="32">
                  <c:v>7</c:v>
                </c:pt>
                <c:pt idx="33">
                  <c:v>5</c:v>
                </c:pt>
                <c:pt idx="34">
                  <c:v>7</c:v>
                </c:pt>
                <c:pt idx="35">
                  <c:v>11</c:v>
                </c:pt>
                <c:pt idx="36">
                  <c:v>8</c:v>
                </c:pt>
                <c:pt idx="37">
                  <c:v>5</c:v>
                </c:pt>
                <c:pt idx="38">
                  <c:v>11</c:v>
                </c:pt>
                <c:pt idx="39">
                  <c:v>9</c:v>
                </c:pt>
                <c:pt idx="40">
                  <c:v>7</c:v>
                </c:pt>
                <c:pt idx="41">
                  <c:v>1</c:v>
                </c:pt>
                <c:pt idx="42">
                  <c:v>7</c:v>
                </c:pt>
                <c:pt idx="43">
                  <c:v>7</c:v>
                </c:pt>
                <c:pt idx="44">
                  <c:v>6</c:v>
                </c:pt>
                <c:pt idx="45">
                  <c:v>9</c:v>
                </c:pt>
                <c:pt idx="46">
                  <c:v>4</c:v>
                </c:pt>
                <c:pt idx="47">
                  <c:v>2</c:v>
                </c:pt>
                <c:pt idx="48">
                  <c:v>1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22-4C32-9341-7429578E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9408"/>
        <c:axId val="1"/>
      </c:lineChart>
      <c:catAx>
        <c:axId val="7629694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19103003765"/>
              <c:y val="0.91912344872458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31674043696109E-2"/>
              <c:y val="3.87401388314157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940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349460065502666"/>
          <c:y val="0.19067664681016394"/>
          <c:w val="0.22717281919292243"/>
          <c:h val="0.2884709764114087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</a:p>
        </c:rich>
      </c:tx>
      <c:layout>
        <c:manualLayout>
          <c:xMode val="edge"/>
          <c:yMode val="edge"/>
          <c:x val="0.39248029968725928"/>
          <c:y val="5.35496702355801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649444138968418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[1]沖縄県!$BF$591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[1]沖縄県!$BG$591:$DF$591</c:f>
              <c:numCache>
                <c:formatCode>0_);[Red]\(0\)</c:formatCode>
                <c:ptCount val="52"/>
                <c:pt idx="0">
                  <c:v>4</c:v>
                </c:pt>
                <c:pt idx="1">
                  <c:v>4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7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4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5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  <c:pt idx="24">
                  <c:v>4</c:v>
                </c:pt>
                <c:pt idx="25">
                  <c:v>3</c:v>
                </c:pt>
                <c:pt idx="26">
                  <c:v>1</c:v>
                </c:pt>
                <c:pt idx="27">
                  <c:v>2</c:v>
                </c:pt>
                <c:pt idx="28">
                  <c:v>3</c:v>
                </c:pt>
                <c:pt idx="29">
                  <c:v>5</c:v>
                </c:pt>
                <c:pt idx="30">
                  <c:v>2</c:v>
                </c:pt>
                <c:pt idx="31">
                  <c:v>1</c:v>
                </c:pt>
                <c:pt idx="32">
                  <c:v>1</c:v>
                </c:pt>
                <c:pt idx="33">
                  <c:v>7</c:v>
                </c:pt>
                <c:pt idx="34">
                  <c:v>6</c:v>
                </c:pt>
                <c:pt idx="35">
                  <c:v>7</c:v>
                </c:pt>
                <c:pt idx="36">
                  <c:v>5</c:v>
                </c:pt>
                <c:pt idx="37">
                  <c:v>3</c:v>
                </c:pt>
                <c:pt idx="38">
                  <c:v>4</c:v>
                </c:pt>
                <c:pt idx="39">
                  <c:v>4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5</c:v>
                </c:pt>
                <c:pt idx="44">
                  <c:v>3</c:v>
                </c:pt>
                <c:pt idx="45">
                  <c:v>1</c:v>
                </c:pt>
                <c:pt idx="46">
                  <c:v>4</c:v>
                </c:pt>
                <c:pt idx="47">
                  <c:v>3</c:v>
                </c:pt>
                <c:pt idx="48">
                  <c:v>1</c:v>
                </c:pt>
                <c:pt idx="49">
                  <c:v>3</c:v>
                </c:pt>
                <c:pt idx="50">
                  <c:v>1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54-45BA-AA11-9A18818D9AD3}"/>
            </c:ext>
          </c:extLst>
        </c:ser>
        <c:ser>
          <c:idx val="2"/>
          <c:order val="1"/>
          <c:tx>
            <c:strRef>
              <c:f>[1]沖縄県!$BF$592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[1]沖縄県!$BG$592:$DF$592</c:f>
              <c:numCache>
                <c:formatCode>0_);[Red]\(0\)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4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3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5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4</c:v>
                </c:pt>
                <c:pt idx="24">
                  <c:v>3</c:v>
                </c:pt>
                <c:pt idx="25">
                  <c:v>3</c:v>
                </c:pt>
                <c:pt idx="26">
                  <c:v>2</c:v>
                </c:pt>
                <c:pt idx="27">
                  <c:v>7</c:v>
                </c:pt>
                <c:pt idx="28">
                  <c:v>6</c:v>
                </c:pt>
                <c:pt idx="29">
                  <c:v>4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0</c:v>
                </c:pt>
                <c:pt idx="34">
                  <c:v>4</c:v>
                </c:pt>
                <c:pt idx="35">
                  <c:v>2</c:v>
                </c:pt>
                <c:pt idx="36">
                  <c:v>1</c:v>
                </c:pt>
                <c:pt idx="37">
                  <c:v>4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4</c:v>
                </c:pt>
                <c:pt idx="44">
                  <c:v>2</c:v>
                </c:pt>
                <c:pt idx="45">
                  <c:v>2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54-45BA-AA11-9A18818D9AD3}"/>
            </c:ext>
          </c:extLst>
        </c:ser>
        <c:ser>
          <c:idx val="3"/>
          <c:order val="2"/>
          <c:tx>
            <c:strRef>
              <c:f>[1]沖縄県!$BF$593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[1]沖縄県!$BG$593:$DF$593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3</c:v>
                </c:pt>
                <c:pt idx="16">
                  <c:v>5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4</c:v>
                </c:pt>
                <c:pt idx="25">
                  <c:v>1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3</c:v>
                </c:pt>
                <c:pt idx="31">
                  <c:v>2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4</c:v>
                </c:pt>
                <c:pt idx="44">
                  <c:v>3</c:v>
                </c:pt>
                <c:pt idx="45">
                  <c:v>0</c:v>
                </c:pt>
                <c:pt idx="46">
                  <c:v>5</c:v>
                </c:pt>
                <c:pt idx="47">
                  <c:v>1</c:v>
                </c:pt>
                <c:pt idx="48">
                  <c:v>2</c:v>
                </c:pt>
                <c:pt idx="49">
                  <c:v>5</c:v>
                </c:pt>
                <c:pt idx="50">
                  <c:v>0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54-45BA-AA11-9A18818D9AD3}"/>
            </c:ext>
          </c:extLst>
        </c:ser>
        <c:ser>
          <c:idx val="4"/>
          <c:order val="3"/>
          <c:tx>
            <c:strRef>
              <c:f>[1]沖縄県!$BF$594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[1]沖縄県!$BG$594:$DF$594</c:f>
              <c:numCache>
                <c:formatCode>0_);[Red]\(0\)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3</c:v>
                </c:pt>
                <c:pt idx="16">
                  <c:v>2</c:v>
                </c:pt>
                <c:pt idx="17">
                  <c:v>0</c:v>
                </c:pt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6</c:v>
                </c:pt>
                <c:pt idx="22">
                  <c:v>2</c:v>
                </c:pt>
                <c:pt idx="23">
                  <c:v>4</c:v>
                </c:pt>
                <c:pt idx="24">
                  <c:v>1</c:v>
                </c:pt>
                <c:pt idx="25">
                  <c:v>2</c:v>
                </c:pt>
                <c:pt idx="26">
                  <c:v>4</c:v>
                </c:pt>
                <c:pt idx="27">
                  <c:v>5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2</c:v>
                </c:pt>
                <c:pt idx="34">
                  <c:v>3</c:v>
                </c:pt>
                <c:pt idx="35">
                  <c:v>0</c:v>
                </c:pt>
                <c:pt idx="36">
                  <c:v>1</c:v>
                </c:pt>
                <c:pt idx="37">
                  <c:v>4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0</c:v>
                </c:pt>
                <c:pt idx="49">
                  <c:v>3</c:v>
                </c:pt>
                <c:pt idx="50">
                  <c:v>1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54-45BA-AA11-9A18818D9AD3}"/>
            </c:ext>
          </c:extLst>
        </c:ser>
        <c:ser>
          <c:idx val="0"/>
          <c:order val="4"/>
          <c:tx>
            <c:strRef>
              <c:f>[1]沖縄県!$BF$595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[1]沖縄県!$BG$595:$DF$595</c:f>
              <c:numCache>
                <c:formatCode>0_);[Red]\(0\)</c:formatCode>
                <c:ptCount val="52"/>
                <c:pt idx="0">
                  <c:v>1</c:v>
                </c:pt>
                <c:pt idx="1">
                  <c:v>6</c:v>
                </c:pt>
                <c:pt idx="2">
                  <c:v>3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6</c:v>
                </c:pt>
                <c:pt idx="16">
                  <c:v>4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5</c:v>
                </c:pt>
                <c:pt idx="21">
                  <c:v>2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2</c:v>
                </c:pt>
                <c:pt idx="26">
                  <c:v>0</c:v>
                </c:pt>
                <c:pt idx="27">
                  <c:v>3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1</c:v>
                </c:pt>
                <c:pt idx="35">
                  <c:v>3</c:v>
                </c:pt>
                <c:pt idx="36">
                  <c:v>3</c:v>
                </c:pt>
                <c:pt idx="37">
                  <c:v>2</c:v>
                </c:pt>
                <c:pt idx="38">
                  <c:v>1</c:v>
                </c:pt>
                <c:pt idx="39">
                  <c:v>0</c:v>
                </c:pt>
                <c:pt idx="40">
                  <c:v>2</c:v>
                </c:pt>
                <c:pt idx="41">
                  <c:v>0</c:v>
                </c:pt>
                <c:pt idx="42">
                  <c:v>3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954-45BA-AA11-9A18818D9AD3}"/>
            </c:ext>
          </c:extLst>
        </c:ser>
        <c:ser>
          <c:idx val="5"/>
          <c:order val="5"/>
          <c:tx>
            <c:strRef>
              <c:f>[1]沖縄県!$BF$596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[1]沖縄県!$BG$596:$DF$596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4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4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0</c:v>
                </c:pt>
                <c:pt idx="48">
                  <c:v>0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49-4893-B24A-7365FFCAC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1216"/>
        <c:axId val="1"/>
      </c:lineChart>
      <c:catAx>
        <c:axId val="7629812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13723366467"/>
              <c:y val="0.92334802612036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5.563832791626208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121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26259188522593"/>
          <c:y val="0.21179933584743985"/>
          <c:w val="0.86973740811477407"/>
          <c:h val="7.589172729354390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927467943993624"/>
          <c:y val="6.04295033891932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2149135110794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[1]沖縄県!$BF$648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[1]沖縄県!$BG$648:$DF$648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E2-40A1-A504-FC13EB6CE10B}"/>
            </c:ext>
          </c:extLst>
        </c:ser>
        <c:ser>
          <c:idx val="2"/>
          <c:order val="1"/>
          <c:tx>
            <c:strRef>
              <c:f>[1]沖縄県!$BF$649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[1]沖縄県!$BG$649:$DF$649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E2-40A1-A504-FC13EB6CE10B}"/>
            </c:ext>
          </c:extLst>
        </c:ser>
        <c:ser>
          <c:idx val="3"/>
          <c:order val="2"/>
          <c:tx>
            <c:strRef>
              <c:f>[1]沖縄県!$BF$650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[1]沖縄県!$BG$650:$DF$650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6</c:v>
                </c:pt>
                <c:pt idx="50">
                  <c:v>3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E2-40A1-A504-FC13EB6CE10B}"/>
            </c:ext>
          </c:extLst>
        </c:ser>
        <c:ser>
          <c:idx val="4"/>
          <c:order val="3"/>
          <c:tx>
            <c:strRef>
              <c:f>[1]沖縄県!$BF$651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[1]沖縄県!$BG$651:$DF$651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E2-40A1-A504-FC13EB6CE10B}"/>
            </c:ext>
          </c:extLst>
        </c:ser>
        <c:ser>
          <c:idx val="0"/>
          <c:order val="4"/>
          <c:tx>
            <c:strRef>
              <c:f>[1]沖縄県!$BF$652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[1]沖縄県!$BG$652:$DF$652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AE2-40A1-A504-FC13EB6CE10B}"/>
            </c:ext>
          </c:extLst>
        </c:ser>
        <c:ser>
          <c:idx val="5"/>
          <c:order val="5"/>
          <c:tx>
            <c:strRef>
              <c:f>[1]沖縄県!$BF$653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[1]沖縄県!$BG$653:$DF$653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DC-4C85-AAF9-1EAEB9743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4824"/>
        <c:axId val="1"/>
      </c:lineChart>
      <c:catAx>
        <c:axId val="762984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05427285044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5657727840069183E-2"/>
              <c:y val="3.96072369106050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4824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764513977245652"/>
          <c:y val="0.20299413547886072"/>
          <c:w val="0.78429503317263716"/>
          <c:h val="7.565052685533971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984300539624011"/>
          <c:y val="4.35846727957975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7792498214381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[1]沖縄県!$BF$705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[1]沖縄県!$BG$705:$DF$705</c:f>
              <c:numCache>
                <c:formatCode>0_);[Red]\(0\)</c:formatCode>
                <c:ptCount val="52"/>
                <c:pt idx="0">
                  <c:v>2</c:v>
                </c:pt>
                <c:pt idx="1">
                  <c:v>15</c:v>
                </c:pt>
                <c:pt idx="2">
                  <c:v>6</c:v>
                </c:pt>
                <c:pt idx="3">
                  <c:v>11</c:v>
                </c:pt>
                <c:pt idx="4">
                  <c:v>5</c:v>
                </c:pt>
                <c:pt idx="5">
                  <c:v>1</c:v>
                </c:pt>
                <c:pt idx="6">
                  <c:v>12</c:v>
                </c:pt>
                <c:pt idx="7">
                  <c:v>11</c:v>
                </c:pt>
                <c:pt idx="8">
                  <c:v>13</c:v>
                </c:pt>
                <c:pt idx="9">
                  <c:v>15</c:v>
                </c:pt>
                <c:pt idx="10">
                  <c:v>5</c:v>
                </c:pt>
                <c:pt idx="11">
                  <c:v>7</c:v>
                </c:pt>
                <c:pt idx="12">
                  <c:v>5</c:v>
                </c:pt>
                <c:pt idx="13">
                  <c:v>5</c:v>
                </c:pt>
                <c:pt idx="14">
                  <c:v>4</c:v>
                </c:pt>
                <c:pt idx="15">
                  <c:v>3</c:v>
                </c:pt>
                <c:pt idx="16">
                  <c:v>2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2</c:v>
                </c:pt>
                <c:pt idx="21">
                  <c:v>3</c:v>
                </c:pt>
                <c:pt idx="22">
                  <c:v>2</c:v>
                </c:pt>
                <c:pt idx="23">
                  <c:v>3</c:v>
                </c:pt>
                <c:pt idx="24">
                  <c:v>2</c:v>
                </c:pt>
                <c:pt idx="25">
                  <c:v>2</c:v>
                </c:pt>
                <c:pt idx="26">
                  <c:v>0</c:v>
                </c:pt>
                <c:pt idx="27">
                  <c:v>2</c:v>
                </c:pt>
                <c:pt idx="28">
                  <c:v>4</c:v>
                </c:pt>
                <c:pt idx="29">
                  <c:v>6</c:v>
                </c:pt>
                <c:pt idx="30">
                  <c:v>4</c:v>
                </c:pt>
                <c:pt idx="31">
                  <c:v>1</c:v>
                </c:pt>
                <c:pt idx="32">
                  <c:v>0</c:v>
                </c:pt>
                <c:pt idx="33">
                  <c:v>1</c:v>
                </c:pt>
                <c:pt idx="34">
                  <c:v>4</c:v>
                </c:pt>
                <c:pt idx="35">
                  <c:v>1</c:v>
                </c:pt>
                <c:pt idx="36">
                  <c:v>2</c:v>
                </c:pt>
                <c:pt idx="37">
                  <c:v>4</c:v>
                </c:pt>
                <c:pt idx="38">
                  <c:v>3</c:v>
                </c:pt>
                <c:pt idx="39">
                  <c:v>3</c:v>
                </c:pt>
                <c:pt idx="40">
                  <c:v>1</c:v>
                </c:pt>
                <c:pt idx="41">
                  <c:v>2</c:v>
                </c:pt>
                <c:pt idx="42">
                  <c:v>2</c:v>
                </c:pt>
                <c:pt idx="43">
                  <c:v>4</c:v>
                </c:pt>
                <c:pt idx="44">
                  <c:v>1</c:v>
                </c:pt>
                <c:pt idx="45">
                  <c:v>2</c:v>
                </c:pt>
                <c:pt idx="46">
                  <c:v>2</c:v>
                </c:pt>
                <c:pt idx="47">
                  <c:v>3</c:v>
                </c:pt>
                <c:pt idx="48">
                  <c:v>5</c:v>
                </c:pt>
                <c:pt idx="49">
                  <c:v>1</c:v>
                </c:pt>
                <c:pt idx="50">
                  <c:v>3</c:v>
                </c:pt>
                <c:pt idx="51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4D-4C7D-B9A2-9E6E852533F3}"/>
            </c:ext>
          </c:extLst>
        </c:ser>
        <c:ser>
          <c:idx val="2"/>
          <c:order val="1"/>
          <c:tx>
            <c:strRef>
              <c:f>[1]沖縄県!$BF$706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[1]沖縄県!$BG$706:$DF$706</c:f>
              <c:numCache>
                <c:formatCode>0_);[Red]\(0\)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9</c:v>
                </c:pt>
                <c:pt idx="4">
                  <c:v>6</c:v>
                </c:pt>
                <c:pt idx="5">
                  <c:v>1</c:v>
                </c:pt>
                <c:pt idx="6">
                  <c:v>6</c:v>
                </c:pt>
                <c:pt idx="7">
                  <c:v>4</c:v>
                </c:pt>
                <c:pt idx="8">
                  <c:v>8</c:v>
                </c:pt>
                <c:pt idx="9">
                  <c:v>6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7</c:v>
                </c:pt>
                <c:pt idx="14">
                  <c:v>3</c:v>
                </c:pt>
                <c:pt idx="15">
                  <c:v>6</c:v>
                </c:pt>
                <c:pt idx="16">
                  <c:v>6</c:v>
                </c:pt>
                <c:pt idx="17">
                  <c:v>3</c:v>
                </c:pt>
                <c:pt idx="18">
                  <c:v>6</c:v>
                </c:pt>
                <c:pt idx="19">
                  <c:v>10</c:v>
                </c:pt>
                <c:pt idx="20">
                  <c:v>12</c:v>
                </c:pt>
                <c:pt idx="21">
                  <c:v>17</c:v>
                </c:pt>
                <c:pt idx="22">
                  <c:v>4</c:v>
                </c:pt>
                <c:pt idx="23">
                  <c:v>3</c:v>
                </c:pt>
                <c:pt idx="24">
                  <c:v>4</c:v>
                </c:pt>
                <c:pt idx="25">
                  <c:v>1</c:v>
                </c:pt>
                <c:pt idx="26">
                  <c:v>8</c:v>
                </c:pt>
                <c:pt idx="27">
                  <c:v>5</c:v>
                </c:pt>
                <c:pt idx="28">
                  <c:v>3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4</c:v>
                </c:pt>
                <c:pt idx="33">
                  <c:v>3</c:v>
                </c:pt>
                <c:pt idx="34">
                  <c:v>4</c:v>
                </c:pt>
                <c:pt idx="35">
                  <c:v>6</c:v>
                </c:pt>
                <c:pt idx="36">
                  <c:v>3</c:v>
                </c:pt>
                <c:pt idx="37">
                  <c:v>6</c:v>
                </c:pt>
                <c:pt idx="38">
                  <c:v>7</c:v>
                </c:pt>
                <c:pt idx="39">
                  <c:v>3</c:v>
                </c:pt>
                <c:pt idx="40">
                  <c:v>1</c:v>
                </c:pt>
                <c:pt idx="41">
                  <c:v>2</c:v>
                </c:pt>
                <c:pt idx="42">
                  <c:v>3</c:v>
                </c:pt>
                <c:pt idx="43">
                  <c:v>4</c:v>
                </c:pt>
                <c:pt idx="44">
                  <c:v>0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2</c:v>
                </c:pt>
                <c:pt idx="49">
                  <c:v>1</c:v>
                </c:pt>
                <c:pt idx="50">
                  <c:v>2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4D-4C7D-B9A2-9E6E852533F3}"/>
            </c:ext>
          </c:extLst>
        </c:ser>
        <c:ser>
          <c:idx val="3"/>
          <c:order val="2"/>
          <c:tx>
            <c:strRef>
              <c:f>[1]沖縄県!$BF$707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[1]沖縄県!$BG$707:$DF$707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3</c:v>
                </c:pt>
                <c:pt idx="6">
                  <c:v>5</c:v>
                </c:pt>
                <c:pt idx="7">
                  <c:v>1</c:v>
                </c:pt>
                <c:pt idx="8">
                  <c:v>8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0</c:v>
                </c:pt>
                <c:pt idx="16">
                  <c:v>5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  <c:pt idx="24">
                  <c:v>4</c:v>
                </c:pt>
                <c:pt idx="25">
                  <c:v>5</c:v>
                </c:pt>
                <c:pt idx="26">
                  <c:v>5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6</c:v>
                </c:pt>
                <c:pt idx="31">
                  <c:v>0</c:v>
                </c:pt>
                <c:pt idx="32">
                  <c:v>6</c:v>
                </c:pt>
                <c:pt idx="33">
                  <c:v>1</c:v>
                </c:pt>
                <c:pt idx="34">
                  <c:v>0</c:v>
                </c:pt>
                <c:pt idx="35">
                  <c:v>7</c:v>
                </c:pt>
                <c:pt idx="36">
                  <c:v>6</c:v>
                </c:pt>
                <c:pt idx="37">
                  <c:v>3</c:v>
                </c:pt>
                <c:pt idx="38">
                  <c:v>4</c:v>
                </c:pt>
                <c:pt idx="39">
                  <c:v>6</c:v>
                </c:pt>
                <c:pt idx="40">
                  <c:v>9</c:v>
                </c:pt>
                <c:pt idx="41">
                  <c:v>5</c:v>
                </c:pt>
                <c:pt idx="42">
                  <c:v>1</c:v>
                </c:pt>
                <c:pt idx="43">
                  <c:v>2</c:v>
                </c:pt>
                <c:pt idx="44">
                  <c:v>3</c:v>
                </c:pt>
                <c:pt idx="45">
                  <c:v>4</c:v>
                </c:pt>
                <c:pt idx="46">
                  <c:v>4</c:v>
                </c:pt>
                <c:pt idx="47">
                  <c:v>5</c:v>
                </c:pt>
                <c:pt idx="48">
                  <c:v>9</c:v>
                </c:pt>
                <c:pt idx="49">
                  <c:v>5</c:v>
                </c:pt>
                <c:pt idx="50">
                  <c:v>8</c:v>
                </c:pt>
                <c:pt idx="51" formatCode="#,##0_);[Red]\(#,##0\)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4D-4C7D-B9A2-9E6E852533F3}"/>
            </c:ext>
          </c:extLst>
        </c:ser>
        <c:ser>
          <c:idx val="4"/>
          <c:order val="3"/>
          <c:tx>
            <c:strRef>
              <c:f>[1]沖縄県!$BF$708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[1]沖縄県!$BG$708:$DF$708</c:f>
              <c:numCache>
                <c:formatCode>0_);[Red]\(0\)</c:formatCode>
                <c:ptCount val="52"/>
                <c:pt idx="0">
                  <c:v>6</c:v>
                </c:pt>
                <c:pt idx="1">
                  <c:v>16</c:v>
                </c:pt>
                <c:pt idx="2">
                  <c:v>7</c:v>
                </c:pt>
                <c:pt idx="3">
                  <c:v>9</c:v>
                </c:pt>
                <c:pt idx="4">
                  <c:v>2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7</c:v>
                </c:pt>
                <c:pt idx="9">
                  <c:v>5</c:v>
                </c:pt>
                <c:pt idx="10">
                  <c:v>3</c:v>
                </c:pt>
                <c:pt idx="11">
                  <c:v>5</c:v>
                </c:pt>
                <c:pt idx="12">
                  <c:v>5</c:v>
                </c:pt>
                <c:pt idx="13">
                  <c:v>8</c:v>
                </c:pt>
                <c:pt idx="14">
                  <c:v>3</c:v>
                </c:pt>
                <c:pt idx="15">
                  <c:v>6</c:v>
                </c:pt>
                <c:pt idx="16">
                  <c:v>4</c:v>
                </c:pt>
                <c:pt idx="17">
                  <c:v>3</c:v>
                </c:pt>
                <c:pt idx="18">
                  <c:v>5</c:v>
                </c:pt>
                <c:pt idx="19">
                  <c:v>6</c:v>
                </c:pt>
                <c:pt idx="20">
                  <c:v>6</c:v>
                </c:pt>
                <c:pt idx="21">
                  <c:v>3</c:v>
                </c:pt>
                <c:pt idx="22">
                  <c:v>8</c:v>
                </c:pt>
                <c:pt idx="23">
                  <c:v>5</c:v>
                </c:pt>
                <c:pt idx="24">
                  <c:v>11</c:v>
                </c:pt>
                <c:pt idx="25">
                  <c:v>8</c:v>
                </c:pt>
                <c:pt idx="26">
                  <c:v>7</c:v>
                </c:pt>
                <c:pt idx="27">
                  <c:v>8</c:v>
                </c:pt>
                <c:pt idx="28">
                  <c:v>5</c:v>
                </c:pt>
                <c:pt idx="29">
                  <c:v>12</c:v>
                </c:pt>
                <c:pt idx="30">
                  <c:v>6</c:v>
                </c:pt>
                <c:pt idx="31">
                  <c:v>10</c:v>
                </c:pt>
                <c:pt idx="32">
                  <c:v>6</c:v>
                </c:pt>
                <c:pt idx="33">
                  <c:v>12</c:v>
                </c:pt>
                <c:pt idx="34">
                  <c:v>3</c:v>
                </c:pt>
                <c:pt idx="35">
                  <c:v>15</c:v>
                </c:pt>
                <c:pt idx="36">
                  <c:v>20</c:v>
                </c:pt>
                <c:pt idx="37">
                  <c:v>15</c:v>
                </c:pt>
                <c:pt idx="38">
                  <c:v>29</c:v>
                </c:pt>
                <c:pt idx="39">
                  <c:v>26</c:v>
                </c:pt>
                <c:pt idx="40">
                  <c:v>27</c:v>
                </c:pt>
                <c:pt idx="41">
                  <c:v>19</c:v>
                </c:pt>
                <c:pt idx="42">
                  <c:v>21</c:v>
                </c:pt>
                <c:pt idx="43">
                  <c:v>27</c:v>
                </c:pt>
                <c:pt idx="44">
                  <c:v>27</c:v>
                </c:pt>
                <c:pt idx="45">
                  <c:v>21</c:v>
                </c:pt>
                <c:pt idx="46">
                  <c:v>14</c:v>
                </c:pt>
                <c:pt idx="47">
                  <c:v>21</c:v>
                </c:pt>
                <c:pt idx="48">
                  <c:v>10</c:v>
                </c:pt>
                <c:pt idx="49">
                  <c:v>23</c:v>
                </c:pt>
                <c:pt idx="50">
                  <c:v>16</c:v>
                </c:pt>
                <c:pt idx="51" formatCode="#,##0_);[Red]\(#,##0\)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4D-4C7D-B9A2-9E6E852533F3}"/>
            </c:ext>
          </c:extLst>
        </c:ser>
        <c:ser>
          <c:idx val="0"/>
          <c:order val="4"/>
          <c:tx>
            <c:strRef>
              <c:f>[1]沖縄県!$BF$709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[1]沖縄県!$BG$709:$DF$709</c:f>
              <c:numCache>
                <c:formatCode>0_);[Red]\(0\)</c:formatCode>
                <c:ptCount val="52"/>
                <c:pt idx="0">
                  <c:v>7</c:v>
                </c:pt>
                <c:pt idx="1">
                  <c:v>21</c:v>
                </c:pt>
                <c:pt idx="2">
                  <c:v>10</c:v>
                </c:pt>
                <c:pt idx="3">
                  <c:v>12</c:v>
                </c:pt>
                <c:pt idx="4">
                  <c:v>15</c:v>
                </c:pt>
                <c:pt idx="5">
                  <c:v>8</c:v>
                </c:pt>
                <c:pt idx="6">
                  <c:v>8</c:v>
                </c:pt>
                <c:pt idx="7">
                  <c:v>13</c:v>
                </c:pt>
                <c:pt idx="8">
                  <c:v>14</c:v>
                </c:pt>
                <c:pt idx="9">
                  <c:v>13</c:v>
                </c:pt>
                <c:pt idx="10">
                  <c:v>7</c:v>
                </c:pt>
                <c:pt idx="11">
                  <c:v>15</c:v>
                </c:pt>
                <c:pt idx="12">
                  <c:v>12</c:v>
                </c:pt>
                <c:pt idx="13">
                  <c:v>14</c:v>
                </c:pt>
                <c:pt idx="14">
                  <c:v>15</c:v>
                </c:pt>
                <c:pt idx="15">
                  <c:v>25</c:v>
                </c:pt>
                <c:pt idx="16">
                  <c:v>15</c:v>
                </c:pt>
                <c:pt idx="17">
                  <c:v>6</c:v>
                </c:pt>
                <c:pt idx="18">
                  <c:v>9</c:v>
                </c:pt>
                <c:pt idx="19">
                  <c:v>12</c:v>
                </c:pt>
                <c:pt idx="20">
                  <c:v>11</c:v>
                </c:pt>
                <c:pt idx="21">
                  <c:v>19</c:v>
                </c:pt>
                <c:pt idx="22">
                  <c:v>10</c:v>
                </c:pt>
                <c:pt idx="23">
                  <c:v>10</c:v>
                </c:pt>
                <c:pt idx="24">
                  <c:v>9</c:v>
                </c:pt>
                <c:pt idx="25">
                  <c:v>12</c:v>
                </c:pt>
                <c:pt idx="26">
                  <c:v>13</c:v>
                </c:pt>
                <c:pt idx="27">
                  <c:v>17</c:v>
                </c:pt>
                <c:pt idx="28">
                  <c:v>8</c:v>
                </c:pt>
                <c:pt idx="29">
                  <c:v>7</c:v>
                </c:pt>
                <c:pt idx="30">
                  <c:v>17</c:v>
                </c:pt>
                <c:pt idx="31">
                  <c:v>14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5</c:v>
                </c:pt>
                <c:pt idx="36">
                  <c:v>6</c:v>
                </c:pt>
                <c:pt idx="37">
                  <c:v>5</c:v>
                </c:pt>
                <c:pt idx="38">
                  <c:v>1</c:v>
                </c:pt>
                <c:pt idx="39">
                  <c:v>4</c:v>
                </c:pt>
                <c:pt idx="40">
                  <c:v>8</c:v>
                </c:pt>
                <c:pt idx="41">
                  <c:v>11</c:v>
                </c:pt>
                <c:pt idx="42">
                  <c:v>11</c:v>
                </c:pt>
                <c:pt idx="43">
                  <c:v>4</c:v>
                </c:pt>
                <c:pt idx="44">
                  <c:v>7</c:v>
                </c:pt>
                <c:pt idx="45">
                  <c:v>2</c:v>
                </c:pt>
                <c:pt idx="46">
                  <c:v>6</c:v>
                </c:pt>
                <c:pt idx="47">
                  <c:v>10</c:v>
                </c:pt>
                <c:pt idx="48">
                  <c:v>10</c:v>
                </c:pt>
                <c:pt idx="49">
                  <c:v>6</c:v>
                </c:pt>
                <c:pt idx="50">
                  <c:v>6</c:v>
                </c:pt>
                <c:pt idx="51" formatCode="#,##0_);[Red]\(#,##0\)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4D-4C7D-B9A2-9E6E852533F3}"/>
            </c:ext>
          </c:extLst>
        </c:ser>
        <c:ser>
          <c:idx val="5"/>
          <c:order val="5"/>
          <c:tx>
            <c:strRef>
              <c:f>[1]沖縄県!$BF$710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[1]沖縄県!$BG$710:$DF$710</c:f>
              <c:numCache>
                <c:formatCode>0_);[Red]\(0\)</c:formatCode>
                <c:ptCount val="52"/>
                <c:pt idx="0">
                  <c:v>0</c:v>
                </c:pt>
                <c:pt idx="1">
                  <c:v>20</c:v>
                </c:pt>
                <c:pt idx="2">
                  <c:v>13</c:v>
                </c:pt>
                <c:pt idx="3">
                  <c:v>13</c:v>
                </c:pt>
                <c:pt idx="4">
                  <c:v>35</c:v>
                </c:pt>
                <c:pt idx="5">
                  <c:v>41</c:v>
                </c:pt>
                <c:pt idx="6">
                  <c:v>46</c:v>
                </c:pt>
                <c:pt idx="7">
                  <c:v>62</c:v>
                </c:pt>
                <c:pt idx="8">
                  <c:v>68</c:v>
                </c:pt>
                <c:pt idx="9">
                  <c:v>83</c:v>
                </c:pt>
                <c:pt idx="10">
                  <c:v>83</c:v>
                </c:pt>
                <c:pt idx="11">
                  <c:v>99</c:v>
                </c:pt>
                <c:pt idx="12">
                  <c:v>62</c:v>
                </c:pt>
                <c:pt idx="13">
                  <c:v>44</c:v>
                </c:pt>
                <c:pt idx="14">
                  <c:v>43</c:v>
                </c:pt>
                <c:pt idx="15">
                  <c:v>43</c:v>
                </c:pt>
                <c:pt idx="16">
                  <c:v>49</c:v>
                </c:pt>
                <c:pt idx="17">
                  <c:v>45</c:v>
                </c:pt>
                <c:pt idx="18">
                  <c:v>37</c:v>
                </c:pt>
                <c:pt idx="19">
                  <c:v>40</c:v>
                </c:pt>
                <c:pt idx="20">
                  <c:v>33</c:v>
                </c:pt>
                <c:pt idx="21">
                  <c:v>23</c:v>
                </c:pt>
                <c:pt idx="22">
                  <c:v>33</c:v>
                </c:pt>
                <c:pt idx="23">
                  <c:v>34</c:v>
                </c:pt>
                <c:pt idx="24">
                  <c:v>25</c:v>
                </c:pt>
                <c:pt idx="25">
                  <c:v>36</c:v>
                </c:pt>
                <c:pt idx="26">
                  <c:v>29</c:v>
                </c:pt>
                <c:pt idx="27">
                  <c:v>24</c:v>
                </c:pt>
                <c:pt idx="28">
                  <c:v>39</c:v>
                </c:pt>
                <c:pt idx="29">
                  <c:v>23</c:v>
                </c:pt>
                <c:pt idx="30">
                  <c:v>33</c:v>
                </c:pt>
                <c:pt idx="31">
                  <c:v>19</c:v>
                </c:pt>
                <c:pt idx="32">
                  <c:v>25</c:v>
                </c:pt>
                <c:pt idx="33">
                  <c:v>33</c:v>
                </c:pt>
                <c:pt idx="34">
                  <c:v>44</c:v>
                </c:pt>
                <c:pt idx="35">
                  <c:v>46</c:v>
                </c:pt>
                <c:pt idx="36">
                  <c:v>25</c:v>
                </c:pt>
                <c:pt idx="37">
                  <c:v>53</c:v>
                </c:pt>
                <c:pt idx="38">
                  <c:v>39</c:v>
                </c:pt>
                <c:pt idx="39">
                  <c:v>49</c:v>
                </c:pt>
                <c:pt idx="40">
                  <c:v>44</c:v>
                </c:pt>
                <c:pt idx="41">
                  <c:v>39</c:v>
                </c:pt>
                <c:pt idx="42">
                  <c:v>34</c:v>
                </c:pt>
                <c:pt idx="43">
                  <c:v>39</c:v>
                </c:pt>
                <c:pt idx="44">
                  <c:v>32</c:v>
                </c:pt>
                <c:pt idx="45">
                  <c:v>34</c:v>
                </c:pt>
                <c:pt idx="46">
                  <c:v>44</c:v>
                </c:pt>
                <c:pt idx="47">
                  <c:v>47</c:v>
                </c:pt>
                <c:pt idx="48">
                  <c:v>27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FF-48AD-ADD4-9CC461F05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2200"/>
        <c:axId val="1"/>
      </c:lineChart>
      <c:catAx>
        <c:axId val="762982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14632189144899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9054917716407662E-2"/>
              <c:y val="2.697394555671170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22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2015385844289941"/>
          <c:y val="0.15643846057328054"/>
          <c:w val="0.40387202885066775"/>
          <c:h val="0.1773641749047602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0739089780349393"/>
          <c:y val="4.5100251610319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38213766317747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[1]沖縄県!$BF$762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[1]沖縄県!$BG$762:$DF$762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08-48F7-BFC6-7761C977BDC6}"/>
            </c:ext>
          </c:extLst>
        </c:ser>
        <c:ser>
          <c:idx val="2"/>
          <c:order val="1"/>
          <c:tx>
            <c:strRef>
              <c:f>[1]沖縄県!$BF$763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[1]沖縄県!$BG$763:$DF$763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08-48F7-BFC6-7761C977BDC6}"/>
            </c:ext>
          </c:extLst>
        </c:ser>
        <c:ser>
          <c:idx val="3"/>
          <c:order val="2"/>
          <c:tx>
            <c:strRef>
              <c:f>[1]沖縄県!$BF$764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[1]沖縄県!$BG$764:$DF$764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08-48F7-BFC6-7761C977BDC6}"/>
            </c:ext>
          </c:extLst>
        </c:ser>
        <c:ser>
          <c:idx val="4"/>
          <c:order val="3"/>
          <c:tx>
            <c:strRef>
              <c:f>[1]沖縄県!$BF$765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[1]沖縄県!$BG$765:$DF$765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08-48F7-BFC6-7761C977BDC6}"/>
            </c:ext>
          </c:extLst>
        </c:ser>
        <c:ser>
          <c:idx val="0"/>
          <c:order val="4"/>
          <c:tx>
            <c:strRef>
              <c:f>[1]沖縄県!$BF$766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[1]沖縄県!$BG$766:$DF$766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08-48F7-BFC6-7761C977BDC6}"/>
            </c:ext>
          </c:extLst>
        </c:ser>
        <c:ser>
          <c:idx val="5"/>
          <c:order val="5"/>
          <c:tx>
            <c:strRef>
              <c:f>[1]沖縄県!$BF$767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[1]沖縄県!$BG$767:$DF$767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45-429A-8FE3-A390F3A5E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2856"/>
        <c:axId val="1"/>
      </c:lineChart>
      <c:catAx>
        <c:axId val="762982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10674344928342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3582376574611489E-2"/>
              <c:y val="3.87401388314157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2856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155310011765761"/>
          <c:y val="0.17377843921767955"/>
          <c:w val="0.88844689988234227"/>
          <c:h val="7.5891778106150345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7587748956359773"/>
          <c:y val="3.2426595915956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39596824733653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[1]沖縄県!$BF$819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[1]沖縄県!$BG$819:$DF$819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3</c:v>
                </c:pt>
                <c:pt idx="25">
                  <c:v>1</c:v>
                </c:pt>
                <c:pt idx="26">
                  <c:v>2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</c:v>
                </c:pt>
                <c:pt idx="39">
                  <c:v>1</c:v>
                </c:pt>
                <c:pt idx="40">
                  <c:v>3</c:v>
                </c:pt>
                <c:pt idx="41">
                  <c:v>2</c:v>
                </c:pt>
                <c:pt idx="42">
                  <c:v>0</c:v>
                </c:pt>
                <c:pt idx="43">
                  <c:v>1</c:v>
                </c:pt>
                <c:pt idx="44">
                  <c:v>2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C5-4D5D-8BAB-C3B24DA91ABB}"/>
            </c:ext>
          </c:extLst>
        </c:ser>
        <c:ser>
          <c:idx val="2"/>
          <c:order val="1"/>
          <c:tx>
            <c:strRef>
              <c:f>[1]沖縄県!$BF$820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[1]沖縄県!$BG$820:$DF$820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C5-4D5D-8BAB-C3B24DA91ABB}"/>
            </c:ext>
          </c:extLst>
        </c:ser>
        <c:ser>
          <c:idx val="3"/>
          <c:order val="2"/>
          <c:tx>
            <c:strRef>
              <c:f>[1]沖縄県!$BF$821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[1]沖縄県!$BG$821:$DF$821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  <c:pt idx="24">
                  <c:v>4</c:v>
                </c:pt>
                <c:pt idx="25">
                  <c:v>5</c:v>
                </c:pt>
                <c:pt idx="26">
                  <c:v>4</c:v>
                </c:pt>
                <c:pt idx="27">
                  <c:v>2</c:v>
                </c:pt>
                <c:pt idx="28">
                  <c:v>0</c:v>
                </c:pt>
                <c:pt idx="29">
                  <c:v>2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3</c:v>
                </c:pt>
                <c:pt idx="34">
                  <c:v>2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C5-4D5D-8BAB-C3B24DA91ABB}"/>
            </c:ext>
          </c:extLst>
        </c:ser>
        <c:ser>
          <c:idx val="4"/>
          <c:order val="3"/>
          <c:tx>
            <c:strRef>
              <c:f>[1]沖縄県!$BF$822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[1]沖縄県!$BG$822:$DF$822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C5-4D5D-8BAB-C3B24DA91ABB}"/>
            </c:ext>
          </c:extLst>
        </c:ser>
        <c:ser>
          <c:idx val="0"/>
          <c:order val="4"/>
          <c:tx>
            <c:strRef>
              <c:f>[1]沖縄県!$BF$823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[1]沖縄県!$BG$823:$DF$823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7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C5-4D5D-8BAB-C3B24DA91ABB}"/>
            </c:ext>
          </c:extLst>
        </c:ser>
        <c:ser>
          <c:idx val="5"/>
          <c:order val="5"/>
          <c:tx>
            <c:strRef>
              <c:f>[1]沖縄県!$BF$824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[1]沖縄県!$BG$824:$DF$824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2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79-4FC0-8021-21A8415B6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6296"/>
        <c:axId val="1"/>
      </c:lineChart>
      <c:catAx>
        <c:axId val="7629762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5657727840069183E-2"/>
              <c:y val="1.761704669892849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6296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362503953020757"/>
          <c:y val="0.16955388731955845"/>
          <c:w val="0.28144001917092309"/>
          <c:h val="0.3052655665707879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927467943993624"/>
          <c:y val="3.6651147814077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3794016647912"/>
          <c:y val="0.19058873705568871"/>
          <c:w val="0.87866912729658797"/>
          <c:h val="0.63641102157494012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[1]沖縄県!$BF$876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[1]沖縄県!$BG$876:$DF$876</c:f>
              <c:numCache>
                <c:formatCode>0_);[Red]\(0\)</c:formatCode>
                <c:ptCount val="52"/>
                <c:pt idx="0">
                  <c:v>1</c:v>
                </c:pt>
                <c:pt idx="1">
                  <c:v>5</c:v>
                </c:pt>
                <c:pt idx="2">
                  <c:v>7</c:v>
                </c:pt>
                <c:pt idx="3">
                  <c:v>5</c:v>
                </c:pt>
                <c:pt idx="4">
                  <c:v>3</c:v>
                </c:pt>
                <c:pt idx="5">
                  <c:v>6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9E-49CE-A3BB-106C1FFF5E65}"/>
            </c:ext>
          </c:extLst>
        </c:ser>
        <c:ser>
          <c:idx val="2"/>
          <c:order val="1"/>
          <c:tx>
            <c:strRef>
              <c:f>[1]沖縄県!$BF$877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[1]沖縄県!$BG$877:$DF$877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9E-49CE-A3BB-106C1FFF5E65}"/>
            </c:ext>
          </c:extLst>
        </c:ser>
        <c:ser>
          <c:idx val="3"/>
          <c:order val="2"/>
          <c:tx>
            <c:strRef>
              <c:f>[1]沖縄県!$BF$878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[1]沖縄県!$BG$878:$DF$878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9E-49CE-A3BB-106C1FFF5E65}"/>
            </c:ext>
          </c:extLst>
        </c:ser>
        <c:ser>
          <c:idx val="4"/>
          <c:order val="3"/>
          <c:tx>
            <c:strRef>
              <c:f>[1]沖縄県!$BF$879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[1]沖縄県!$BG$879:$DF$879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3</c:v>
                </c:pt>
                <c:pt idx="45">
                  <c:v>1</c:v>
                </c:pt>
                <c:pt idx="46">
                  <c:v>2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5</c:v>
                </c:pt>
                <c:pt idx="51" formatCode="#,##0_);[Red]\(#,##0\)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9E-49CE-A3BB-106C1FFF5E65}"/>
            </c:ext>
          </c:extLst>
        </c:ser>
        <c:ser>
          <c:idx val="0"/>
          <c:order val="4"/>
          <c:tx>
            <c:strRef>
              <c:f>[1]沖縄県!$BF$880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[1]沖縄県!$BG$880:$DF$880</c:f>
              <c:numCache>
                <c:formatCode>0_);[Red]\(0\)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5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7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9</c:v>
                </c:pt>
                <c:pt idx="15">
                  <c:v>9</c:v>
                </c:pt>
                <c:pt idx="16">
                  <c:v>19</c:v>
                </c:pt>
                <c:pt idx="17">
                  <c:v>17</c:v>
                </c:pt>
                <c:pt idx="18">
                  <c:v>12</c:v>
                </c:pt>
                <c:pt idx="19">
                  <c:v>7</c:v>
                </c:pt>
                <c:pt idx="20">
                  <c:v>18</c:v>
                </c:pt>
                <c:pt idx="21">
                  <c:v>14</c:v>
                </c:pt>
                <c:pt idx="22">
                  <c:v>14</c:v>
                </c:pt>
                <c:pt idx="23">
                  <c:v>21</c:v>
                </c:pt>
                <c:pt idx="24">
                  <c:v>16</c:v>
                </c:pt>
                <c:pt idx="25">
                  <c:v>15</c:v>
                </c:pt>
                <c:pt idx="26">
                  <c:v>17</c:v>
                </c:pt>
                <c:pt idx="27">
                  <c:v>20</c:v>
                </c:pt>
                <c:pt idx="28">
                  <c:v>8</c:v>
                </c:pt>
                <c:pt idx="29">
                  <c:v>8</c:v>
                </c:pt>
                <c:pt idx="30">
                  <c:v>14</c:v>
                </c:pt>
                <c:pt idx="31">
                  <c:v>11</c:v>
                </c:pt>
                <c:pt idx="32">
                  <c:v>11</c:v>
                </c:pt>
                <c:pt idx="33">
                  <c:v>7</c:v>
                </c:pt>
                <c:pt idx="34">
                  <c:v>7</c:v>
                </c:pt>
                <c:pt idx="35">
                  <c:v>13</c:v>
                </c:pt>
                <c:pt idx="36">
                  <c:v>5</c:v>
                </c:pt>
                <c:pt idx="37">
                  <c:v>5</c:v>
                </c:pt>
                <c:pt idx="38">
                  <c:v>6</c:v>
                </c:pt>
                <c:pt idx="39">
                  <c:v>2</c:v>
                </c:pt>
                <c:pt idx="40">
                  <c:v>3</c:v>
                </c:pt>
                <c:pt idx="41">
                  <c:v>9</c:v>
                </c:pt>
                <c:pt idx="42">
                  <c:v>3</c:v>
                </c:pt>
                <c:pt idx="43">
                  <c:v>9</c:v>
                </c:pt>
                <c:pt idx="44">
                  <c:v>5</c:v>
                </c:pt>
                <c:pt idx="45">
                  <c:v>3</c:v>
                </c:pt>
                <c:pt idx="46">
                  <c:v>6</c:v>
                </c:pt>
                <c:pt idx="47">
                  <c:v>1</c:v>
                </c:pt>
                <c:pt idx="48">
                  <c:v>3</c:v>
                </c:pt>
                <c:pt idx="49">
                  <c:v>3</c:v>
                </c:pt>
                <c:pt idx="50">
                  <c:v>2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9E-49CE-A3BB-106C1FFF5E65}"/>
            </c:ext>
          </c:extLst>
        </c:ser>
        <c:ser>
          <c:idx val="5"/>
          <c:order val="5"/>
          <c:tx>
            <c:strRef>
              <c:f>[1]沖縄県!$BF$881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[1]沖縄県!$BG$881:$DF$881</c:f>
              <c:numCache>
                <c:formatCode>0_);[Red]\(0\)</c:formatCode>
                <c:ptCount val="52"/>
                <c:pt idx="0">
                  <c:v>3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B-46AA-8F7A-21CD5AA52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7280"/>
        <c:axId val="1"/>
      </c:lineChart>
      <c:catAx>
        <c:axId val="762977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3205620247323042E-2"/>
              <c:y val="1.761737934081026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72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8.0357137011208585E-2"/>
          <c:y val="0.1143183591703455"/>
          <c:w val="0.90301234913865069"/>
          <c:h val="7.58917526998386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7172678703268236"/>
          <c:y val="4.77958804441464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087237635563749E-2"/>
          <c:y val="0.16463732880777726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[1]沖縄県!$BF$933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[1]沖縄県!$BG$933:$DF$933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1F-4146-878D-BD7136A4D265}"/>
            </c:ext>
          </c:extLst>
        </c:ser>
        <c:ser>
          <c:idx val="2"/>
          <c:order val="1"/>
          <c:tx>
            <c:strRef>
              <c:f>[1]沖縄県!$BF$934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[1]沖縄県!$BG$934:$DF$934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1F-4146-878D-BD7136A4D265}"/>
            </c:ext>
          </c:extLst>
        </c:ser>
        <c:ser>
          <c:idx val="3"/>
          <c:order val="2"/>
          <c:tx>
            <c:strRef>
              <c:f>[1]沖縄県!$BF$935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[1]沖縄県!$BG$935:$DF$935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1F-4146-878D-BD7136A4D265}"/>
            </c:ext>
          </c:extLst>
        </c:ser>
        <c:ser>
          <c:idx val="4"/>
          <c:order val="3"/>
          <c:tx>
            <c:strRef>
              <c:f>[1]沖縄県!$BF$936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[1]沖縄県!$BG$936:$DF$936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1F-4146-878D-BD7136A4D265}"/>
            </c:ext>
          </c:extLst>
        </c:ser>
        <c:ser>
          <c:idx val="0"/>
          <c:order val="4"/>
          <c:tx>
            <c:strRef>
              <c:f>[1]沖縄県!$BF$937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[1]沖縄県!$BG$937:$DF$937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1F-4146-878D-BD7136A4D265}"/>
            </c:ext>
          </c:extLst>
        </c:ser>
        <c:ser>
          <c:idx val="5"/>
          <c:order val="5"/>
          <c:tx>
            <c:strRef>
              <c:f>[1]沖縄県!$BF$938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[1]沖縄県!$BG$938:$DF$938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ED-4E96-8C51-79DE321AD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5808"/>
        <c:axId val="1"/>
      </c:lineChart>
      <c:catAx>
        <c:axId val="762985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283524685077699"/>
              <c:y val="0.923054604441597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2.697394555671170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5808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65057457115863"/>
          <c:y val="0.20298485092656515"/>
          <c:w val="0.86349425428841375"/>
          <c:h val="7.5650501610298709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9701414147620547"/>
          <c:y val="4.4267550492690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5817802115402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[1]沖縄県!$BF$990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[1]沖縄県!$BG$990:$DF$990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16</c:v>
                </c:pt>
                <c:pt idx="5">
                  <c:v>6</c:v>
                </c:pt>
                <c:pt idx="6">
                  <c:v>5</c:v>
                </c:pt>
                <c:pt idx="7">
                  <c:v>0</c:v>
                </c:pt>
                <c:pt idx="8">
                  <c:v>4</c:v>
                </c:pt>
                <c:pt idx="9">
                  <c:v>2</c:v>
                </c:pt>
                <c:pt idx="10">
                  <c:v>1</c:v>
                </c:pt>
                <c:pt idx="11">
                  <c:v>5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26-4329-A6A9-5DFC35181190}"/>
            </c:ext>
          </c:extLst>
        </c:ser>
        <c:ser>
          <c:idx val="2"/>
          <c:order val="1"/>
          <c:tx>
            <c:strRef>
              <c:f>[1]沖縄県!$BF$991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[1]沖縄県!$BG$991:$DF$991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26-4329-A6A9-5DFC35181190}"/>
            </c:ext>
          </c:extLst>
        </c:ser>
        <c:ser>
          <c:idx val="3"/>
          <c:order val="2"/>
          <c:tx>
            <c:strRef>
              <c:f>[1]沖縄県!$BF$992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[1]沖縄県!$BG$992:$DF$992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26-4329-A6A9-5DFC35181190}"/>
            </c:ext>
          </c:extLst>
        </c:ser>
        <c:ser>
          <c:idx val="4"/>
          <c:order val="3"/>
          <c:tx>
            <c:strRef>
              <c:f>[1]沖縄県!$BF$993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[1]沖縄県!$BG$993:$DF$993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26-4329-A6A9-5DFC35181190}"/>
            </c:ext>
          </c:extLst>
        </c:ser>
        <c:ser>
          <c:idx val="0"/>
          <c:order val="4"/>
          <c:tx>
            <c:strRef>
              <c:f>[1]沖縄県!$BF$994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[1]沖縄県!$BG$994:$DF$994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26-4329-A6A9-5DFC35181190}"/>
            </c:ext>
          </c:extLst>
        </c:ser>
        <c:ser>
          <c:idx val="5"/>
          <c:order val="5"/>
          <c:tx>
            <c:strRef>
              <c:f>[1]沖縄県!$BF$995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[1]沖縄県!$BG$995:$DF$995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49-4D2F-BE5A-C9069EC1A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400"/>
        <c:axId val="1"/>
      </c:lineChart>
      <c:catAx>
        <c:axId val="762990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438703881655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84719372584744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571760339891043"/>
          <c:y val="0.20766981453105346"/>
          <c:w val="0.88428239660108965"/>
          <c:h val="7.7437721350181468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3749247889433126"/>
          <c:y val="2.03295220246160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46546511296315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令和7年各保健所毎集計!$C$45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令和7年各保健所毎集計!$N$45:$BM$45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0.67</c:v>
                </c:pt>
                <c:pt idx="16">
                  <c:v>0</c:v>
                </c:pt>
                <c:pt idx="17">
                  <c:v>0</c:v>
                </c:pt>
                <c:pt idx="18">
                  <c:v>0.67</c:v>
                </c:pt>
                <c:pt idx="19">
                  <c:v>0.33</c:v>
                </c:pt>
                <c:pt idx="20">
                  <c:v>0</c:v>
                </c:pt>
                <c:pt idx="21">
                  <c:v>0.33</c:v>
                </c:pt>
                <c:pt idx="22">
                  <c:v>0.33</c:v>
                </c:pt>
                <c:pt idx="23">
                  <c:v>0.67</c:v>
                </c:pt>
                <c:pt idx="24">
                  <c:v>0</c:v>
                </c:pt>
                <c:pt idx="25">
                  <c:v>0</c:v>
                </c:pt>
                <c:pt idx="26">
                  <c:v>0.33</c:v>
                </c:pt>
                <c:pt idx="27">
                  <c:v>0.67</c:v>
                </c:pt>
                <c:pt idx="28">
                  <c:v>0.33</c:v>
                </c:pt>
                <c:pt idx="29" formatCode="#,##0.00_ ">
                  <c:v>0.33</c:v>
                </c:pt>
                <c:pt idx="30">
                  <c:v>0.33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0.33</c:v>
                </c:pt>
                <c:pt idx="38">
                  <c:v>0.33</c:v>
                </c:pt>
                <c:pt idx="39">
                  <c:v>0</c:v>
                </c:pt>
                <c:pt idx="40">
                  <c:v>0.33</c:v>
                </c:pt>
                <c:pt idx="41" formatCode="#,##0.00_ ">
                  <c:v>0.33</c:v>
                </c:pt>
                <c:pt idx="42">
                  <c:v>0.33</c:v>
                </c:pt>
                <c:pt idx="43">
                  <c:v>0.33</c:v>
                </c:pt>
                <c:pt idx="44">
                  <c:v>0.33</c:v>
                </c:pt>
                <c:pt idx="45">
                  <c:v>0.67</c:v>
                </c:pt>
                <c:pt idx="46">
                  <c:v>0</c:v>
                </c:pt>
                <c:pt idx="47">
                  <c:v>0.33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4C-4E34-A16A-EF18223006D1}"/>
            </c:ext>
          </c:extLst>
        </c:ser>
        <c:ser>
          <c:idx val="1"/>
          <c:order val="1"/>
          <c:tx>
            <c:strRef>
              <c:f>令和7年各保健所毎集計!$C$46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令和7年各保健所毎集計!$N$46:$BM$46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0.4</c:v>
                </c:pt>
                <c:pt idx="2">
                  <c:v>0</c:v>
                </c:pt>
                <c:pt idx="3">
                  <c:v>0.1</c:v>
                </c:pt>
                <c:pt idx="4">
                  <c:v>0.2</c:v>
                </c:pt>
                <c:pt idx="5">
                  <c:v>0.2</c:v>
                </c:pt>
                <c:pt idx="6">
                  <c:v>0.1</c:v>
                </c:pt>
                <c:pt idx="7">
                  <c:v>0.1</c:v>
                </c:pt>
                <c:pt idx="8">
                  <c:v>0</c:v>
                </c:pt>
                <c:pt idx="9">
                  <c:v>0.2</c:v>
                </c:pt>
                <c:pt idx="10">
                  <c:v>0.6</c:v>
                </c:pt>
                <c:pt idx="11">
                  <c:v>0</c:v>
                </c:pt>
                <c:pt idx="12">
                  <c:v>0.4</c:v>
                </c:pt>
                <c:pt idx="13">
                  <c:v>0.3</c:v>
                </c:pt>
                <c:pt idx="14">
                  <c:v>0</c:v>
                </c:pt>
                <c:pt idx="15">
                  <c:v>0.14000000000000001</c:v>
                </c:pt>
                <c:pt idx="16">
                  <c:v>0.28999999999999998</c:v>
                </c:pt>
                <c:pt idx="17">
                  <c:v>0.56999999999999995</c:v>
                </c:pt>
                <c:pt idx="18">
                  <c:v>0.56999999999999995</c:v>
                </c:pt>
                <c:pt idx="19">
                  <c:v>0.71</c:v>
                </c:pt>
                <c:pt idx="20">
                  <c:v>1.1399999999999999</c:v>
                </c:pt>
                <c:pt idx="21">
                  <c:v>2</c:v>
                </c:pt>
                <c:pt idx="22">
                  <c:v>0.43</c:v>
                </c:pt>
                <c:pt idx="23">
                  <c:v>2</c:v>
                </c:pt>
                <c:pt idx="24">
                  <c:v>1.86</c:v>
                </c:pt>
                <c:pt idx="25">
                  <c:v>0.86</c:v>
                </c:pt>
                <c:pt idx="26">
                  <c:v>1.71</c:v>
                </c:pt>
                <c:pt idx="27">
                  <c:v>0.86</c:v>
                </c:pt>
                <c:pt idx="28">
                  <c:v>1</c:v>
                </c:pt>
                <c:pt idx="29" formatCode="#,##0.00_ ">
                  <c:v>1</c:v>
                </c:pt>
                <c:pt idx="30">
                  <c:v>1.1399999999999999</c:v>
                </c:pt>
                <c:pt idx="31">
                  <c:v>1</c:v>
                </c:pt>
                <c:pt idx="32">
                  <c:v>2.14</c:v>
                </c:pt>
                <c:pt idx="33">
                  <c:v>1.1399999999999999</c:v>
                </c:pt>
                <c:pt idx="34">
                  <c:v>1.43</c:v>
                </c:pt>
                <c:pt idx="35">
                  <c:v>0.86</c:v>
                </c:pt>
                <c:pt idx="36">
                  <c:v>1.43</c:v>
                </c:pt>
                <c:pt idx="37">
                  <c:v>0.86</c:v>
                </c:pt>
                <c:pt idx="38">
                  <c:v>0.71</c:v>
                </c:pt>
                <c:pt idx="39">
                  <c:v>0.56999999999999995</c:v>
                </c:pt>
                <c:pt idx="40">
                  <c:v>0.43</c:v>
                </c:pt>
                <c:pt idx="41" formatCode="#,##0.00_ ">
                  <c:v>0.71</c:v>
                </c:pt>
                <c:pt idx="42">
                  <c:v>0.86</c:v>
                </c:pt>
                <c:pt idx="43">
                  <c:v>1.29</c:v>
                </c:pt>
                <c:pt idx="44">
                  <c:v>0.43</c:v>
                </c:pt>
                <c:pt idx="45">
                  <c:v>0.56999999999999995</c:v>
                </c:pt>
                <c:pt idx="46">
                  <c:v>0.43</c:v>
                </c:pt>
                <c:pt idx="47">
                  <c:v>0.14000000000000001</c:v>
                </c:pt>
                <c:pt idx="48">
                  <c:v>0.56999999999999995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4C-4E34-A16A-EF18223006D1}"/>
            </c:ext>
          </c:extLst>
        </c:ser>
        <c:ser>
          <c:idx val="2"/>
          <c:order val="2"/>
          <c:tx>
            <c:strRef>
              <c:f>令和7年各保健所毎集計!$C$47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令和7年各保健所毎集計!$N$47:$BM$47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0.28999999999999998</c:v>
                </c:pt>
                <c:pt idx="2">
                  <c:v>0</c:v>
                </c:pt>
                <c:pt idx="3">
                  <c:v>0</c:v>
                </c:pt>
                <c:pt idx="4">
                  <c:v>0.43</c:v>
                </c:pt>
                <c:pt idx="5">
                  <c:v>0</c:v>
                </c:pt>
                <c:pt idx="6">
                  <c:v>0.14000000000000001</c:v>
                </c:pt>
                <c:pt idx="7">
                  <c:v>0.28999999999999998</c:v>
                </c:pt>
                <c:pt idx="8">
                  <c:v>0.14000000000000001</c:v>
                </c:pt>
                <c:pt idx="9">
                  <c:v>0.14000000000000001</c:v>
                </c:pt>
                <c:pt idx="10">
                  <c:v>0.43</c:v>
                </c:pt>
                <c:pt idx="11">
                  <c:v>0.28999999999999998</c:v>
                </c:pt>
                <c:pt idx="12">
                  <c:v>0</c:v>
                </c:pt>
                <c:pt idx="13">
                  <c:v>0.43</c:v>
                </c:pt>
                <c:pt idx="14">
                  <c:v>0</c:v>
                </c:pt>
                <c:pt idx="15">
                  <c:v>0.17</c:v>
                </c:pt>
                <c:pt idx="16">
                  <c:v>0.17</c:v>
                </c:pt>
                <c:pt idx="17">
                  <c:v>0</c:v>
                </c:pt>
                <c:pt idx="18">
                  <c:v>0.17</c:v>
                </c:pt>
                <c:pt idx="19">
                  <c:v>0</c:v>
                </c:pt>
                <c:pt idx="20">
                  <c:v>0.17</c:v>
                </c:pt>
                <c:pt idx="21">
                  <c:v>1.83</c:v>
                </c:pt>
                <c:pt idx="22">
                  <c:v>0</c:v>
                </c:pt>
                <c:pt idx="23">
                  <c:v>0.67</c:v>
                </c:pt>
                <c:pt idx="24">
                  <c:v>0.17</c:v>
                </c:pt>
                <c:pt idx="25">
                  <c:v>0.33</c:v>
                </c:pt>
                <c:pt idx="26">
                  <c:v>0</c:v>
                </c:pt>
                <c:pt idx="27">
                  <c:v>0.67</c:v>
                </c:pt>
                <c:pt idx="28">
                  <c:v>0.83</c:v>
                </c:pt>
                <c:pt idx="29" formatCode="#,##0.00_ ">
                  <c:v>0.83</c:v>
                </c:pt>
                <c:pt idx="30">
                  <c:v>0.33</c:v>
                </c:pt>
                <c:pt idx="31">
                  <c:v>0</c:v>
                </c:pt>
                <c:pt idx="32">
                  <c:v>0</c:v>
                </c:pt>
                <c:pt idx="33">
                  <c:v>0.33</c:v>
                </c:pt>
                <c:pt idx="34">
                  <c:v>0.17</c:v>
                </c:pt>
                <c:pt idx="35">
                  <c:v>1.33</c:v>
                </c:pt>
                <c:pt idx="36">
                  <c:v>1</c:v>
                </c:pt>
                <c:pt idx="37">
                  <c:v>0.17</c:v>
                </c:pt>
                <c:pt idx="38">
                  <c:v>0.33</c:v>
                </c:pt>
                <c:pt idx="39">
                  <c:v>0.67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0.5</c:v>
                </c:pt>
                <c:pt idx="43">
                  <c:v>0</c:v>
                </c:pt>
                <c:pt idx="44">
                  <c:v>0</c:v>
                </c:pt>
                <c:pt idx="45">
                  <c:v>0.17</c:v>
                </c:pt>
                <c:pt idx="46">
                  <c:v>0</c:v>
                </c:pt>
                <c:pt idx="47">
                  <c:v>0.17</c:v>
                </c:pt>
                <c:pt idx="48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4C-4E34-A16A-EF18223006D1}"/>
            </c:ext>
          </c:extLst>
        </c:ser>
        <c:ser>
          <c:idx val="3"/>
          <c:order val="3"/>
          <c:tx>
            <c:strRef>
              <c:f>令和7年各保健所毎集計!$C$48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令和7年各保健所毎集計!$N$48:$BM$48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0.38</c:v>
                </c:pt>
                <c:pt idx="2">
                  <c:v>0.25</c:v>
                </c:pt>
                <c:pt idx="3">
                  <c:v>0.38</c:v>
                </c:pt>
                <c:pt idx="4">
                  <c:v>0.13</c:v>
                </c:pt>
                <c:pt idx="5">
                  <c:v>0.25</c:v>
                </c:pt>
                <c:pt idx="6">
                  <c:v>0.38</c:v>
                </c:pt>
                <c:pt idx="7">
                  <c:v>0</c:v>
                </c:pt>
                <c:pt idx="8">
                  <c:v>0.5</c:v>
                </c:pt>
                <c:pt idx="9">
                  <c:v>0.25</c:v>
                </c:pt>
                <c:pt idx="10">
                  <c:v>0.25</c:v>
                </c:pt>
                <c:pt idx="11">
                  <c:v>0</c:v>
                </c:pt>
                <c:pt idx="12">
                  <c:v>0</c:v>
                </c:pt>
                <c:pt idx="13">
                  <c:v>0.25</c:v>
                </c:pt>
                <c:pt idx="14">
                  <c:v>0.17</c:v>
                </c:pt>
                <c:pt idx="15">
                  <c:v>1</c:v>
                </c:pt>
                <c:pt idx="16">
                  <c:v>0.17</c:v>
                </c:pt>
                <c:pt idx="17">
                  <c:v>0.5</c:v>
                </c:pt>
                <c:pt idx="18">
                  <c:v>0.33</c:v>
                </c:pt>
                <c:pt idx="19">
                  <c:v>0</c:v>
                </c:pt>
                <c:pt idx="20">
                  <c:v>0.83</c:v>
                </c:pt>
                <c:pt idx="21">
                  <c:v>1.17</c:v>
                </c:pt>
                <c:pt idx="22">
                  <c:v>0.6</c:v>
                </c:pt>
                <c:pt idx="23">
                  <c:v>0.5</c:v>
                </c:pt>
                <c:pt idx="24">
                  <c:v>0.33</c:v>
                </c:pt>
                <c:pt idx="25">
                  <c:v>0.17</c:v>
                </c:pt>
                <c:pt idx="26">
                  <c:v>0.33</c:v>
                </c:pt>
                <c:pt idx="27">
                  <c:v>1</c:v>
                </c:pt>
                <c:pt idx="28">
                  <c:v>1.67</c:v>
                </c:pt>
                <c:pt idx="29" formatCode="#,##0.00_ ">
                  <c:v>0.67</c:v>
                </c:pt>
                <c:pt idx="30">
                  <c:v>0.17</c:v>
                </c:pt>
                <c:pt idx="31">
                  <c:v>0.5</c:v>
                </c:pt>
                <c:pt idx="32">
                  <c:v>0</c:v>
                </c:pt>
                <c:pt idx="33">
                  <c:v>1.17</c:v>
                </c:pt>
                <c:pt idx="34">
                  <c:v>0.5</c:v>
                </c:pt>
                <c:pt idx="35">
                  <c:v>1</c:v>
                </c:pt>
                <c:pt idx="36">
                  <c:v>0.5</c:v>
                </c:pt>
                <c:pt idx="37">
                  <c:v>0.5</c:v>
                </c:pt>
                <c:pt idx="38">
                  <c:v>0.5</c:v>
                </c:pt>
                <c:pt idx="39">
                  <c:v>1</c:v>
                </c:pt>
                <c:pt idx="40">
                  <c:v>0.33</c:v>
                </c:pt>
                <c:pt idx="41" formatCode="#,##0.00_ ">
                  <c:v>1.83</c:v>
                </c:pt>
                <c:pt idx="42">
                  <c:v>1</c:v>
                </c:pt>
                <c:pt idx="43">
                  <c:v>2</c:v>
                </c:pt>
                <c:pt idx="44">
                  <c:v>0.33</c:v>
                </c:pt>
                <c:pt idx="45">
                  <c:v>0.67</c:v>
                </c:pt>
                <c:pt idx="46">
                  <c:v>0.17</c:v>
                </c:pt>
                <c:pt idx="47">
                  <c:v>0.17</c:v>
                </c:pt>
                <c:pt idx="48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4C-4E34-A16A-EF18223006D1}"/>
            </c:ext>
          </c:extLst>
        </c:ser>
        <c:ser>
          <c:idx val="4"/>
          <c:order val="4"/>
          <c:tx>
            <c:strRef>
              <c:f>令和7年各保健所毎集計!$C$49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令和7年各保健所毎集計!$N$49:$BM$49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0.5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4C-4E34-A16A-EF18223006D1}"/>
            </c:ext>
          </c:extLst>
        </c:ser>
        <c:ser>
          <c:idx val="5"/>
          <c:order val="5"/>
          <c:tx>
            <c:strRef>
              <c:f>令和7年各保健所毎集計!$C$50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令和7年各保健所毎集計!$N$50:$BM$50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0.5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4C-4E34-A16A-EF1822300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7008"/>
        <c:axId val="1"/>
      </c:lineChart>
      <c:catAx>
        <c:axId val="6310470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76074305598386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362035863572788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700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001534721435618"/>
          <c:y val="0.18259236113565863"/>
          <c:w val="0.2996566519109049"/>
          <c:h val="0.2489473835152221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年齢階級別報告数</a:t>
            </a:r>
            <a:endParaRPr lang="en-US" altLang="ja-JP" sz="1200"/>
          </a:p>
        </c:rich>
      </c:tx>
      <c:layout>
        <c:manualLayout>
          <c:xMode val="edge"/>
          <c:yMode val="edge"/>
          <c:x val="0.41000296432062638"/>
          <c:y val="3.890906381181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0883354473594"/>
          <c:y val="0.13686877468392158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イン!$D$68</c:f>
              <c:strCache>
                <c:ptCount val="1"/>
                <c:pt idx="0">
                  <c:v>0歳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イン!$D$69:$D$120</c:f>
              <c:numCache>
                <c:formatCode>General</c:formatCode>
                <c:ptCount val="52"/>
                <c:pt idx="0">
                  <c:v>39</c:v>
                </c:pt>
                <c:pt idx="1">
                  <c:v>35</c:v>
                </c:pt>
                <c:pt idx="2">
                  <c:v>34</c:v>
                </c:pt>
                <c:pt idx="3">
                  <c:v>29</c:v>
                </c:pt>
                <c:pt idx="4">
                  <c:v>12</c:v>
                </c:pt>
                <c:pt idx="5">
                  <c:v>7</c:v>
                </c:pt>
                <c:pt idx="6">
                  <c:v>12</c:v>
                </c:pt>
                <c:pt idx="7">
                  <c:v>6</c:v>
                </c:pt>
                <c:pt idx="8">
                  <c:v>8</c:v>
                </c:pt>
                <c:pt idx="9">
                  <c:v>4</c:v>
                </c:pt>
                <c:pt idx="10">
                  <c:v>7</c:v>
                </c:pt>
                <c:pt idx="11">
                  <c:v>7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3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0</c:v>
                </c:pt>
                <c:pt idx="21">
                  <c:v>3</c:v>
                </c:pt>
                <c:pt idx="22">
                  <c:v>1</c:v>
                </c:pt>
                <c:pt idx="23">
                  <c:v>1</c:v>
                </c:pt>
                <c:pt idx="24">
                  <c:v>6</c:v>
                </c:pt>
                <c:pt idx="25">
                  <c:v>5</c:v>
                </c:pt>
                <c:pt idx="26">
                  <c:v>6</c:v>
                </c:pt>
                <c:pt idx="27">
                  <c:v>9</c:v>
                </c:pt>
                <c:pt idx="28">
                  <c:v>2</c:v>
                </c:pt>
                <c:pt idx="29">
                  <c:v>1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7</c:v>
                </c:pt>
                <c:pt idx="34">
                  <c:v>3</c:v>
                </c:pt>
                <c:pt idx="35">
                  <c:v>4</c:v>
                </c:pt>
                <c:pt idx="36">
                  <c:v>2</c:v>
                </c:pt>
                <c:pt idx="37">
                  <c:v>9</c:v>
                </c:pt>
                <c:pt idx="38">
                  <c:v>8</c:v>
                </c:pt>
                <c:pt idx="39">
                  <c:v>12</c:v>
                </c:pt>
                <c:pt idx="40">
                  <c:v>11</c:v>
                </c:pt>
                <c:pt idx="41">
                  <c:v>8</c:v>
                </c:pt>
                <c:pt idx="42">
                  <c:v>8</c:v>
                </c:pt>
                <c:pt idx="43">
                  <c:v>15</c:v>
                </c:pt>
                <c:pt idx="44">
                  <c:v>22</c:v>
                </c:pt>
                <c:pt idx="45">
                  <c:v>9</c:v>
                </c:pt>
                <c:pt idx="46">
                  <c:v>22</c:v>
                </c:pt>
                <c:pt idx="47">
                  <c:v>19</c:v>
                </c:pt>
                <c:pt idx="48">
                  <c:v>13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EC-4E5C-8FBD-9D11F33E650D}"/>
            </c:ext>
          </c:extLst>
        </c:ser>
        <c:ser>
          <c:idx val="2"/>
          <c:order val="1"/>
          <c:tx>
            <c:strRef>
              <c:f>イン!$E$68</c:f>
              <c:strCache>
                <c:ptCount val="1"/>
                <c:pt idx="0">
                  <c:v>1～4歳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イン!$E$69:$E$120</c:f>
              <c:numCache>
                <c:formatCode>General</c:formatCode>
                <c:ptCount val="52"/>
                <c:pt idx="0">
                  <c:v>229</c:v>
                </c:pt>
                <c:pt idx="1">
                  <c:v>373</c:v>
                </c:pt>
                <c:pt idx="2">
                  <c:v>358</c:v>
                </c:pt>
                <c:pt idx="3">
                  <c:v>196</c:v>
                </c:pt>
                <c:pt idx="4">
                  <c:v>119</c:v>
                </c:pt>
                <c:pt idx="5">
                  <c:v>115</c:v>
                </c:pt>
                <c:pt idx="6">
                  <c:v>120</c:v>
                </c:pt>
                <c:pt idx="7">
                  <c:v>122</c:v>
                </c:pt>
                <c:pt idx="8">
                  <c:v>60</c:v>
                </c:pt>
                <c:pt idx="9">
                  <c:v>66</c:v>
                </c:pt>
                <c:pt idx="10">
                  <c:v>49</c:v>
                </c:pt>
                <c:pt idx="11">
                  <c:v>38</c:v>
                </c:pt>
                <c:pt idx="12">
                  <c:v>39</c:v>
                </c:pt>
                <c:pt idx="13">
                  <c:v>31</c:v>
                </c:pt>
                <c:pt idx="14">
                  <c:v>19</c:v>
                </c:pt>
                <c:pt idx="15">
                  <c:v>21</c:v>
                </c:pt>
                <c:pt idx="16">
                  <c:v>12</c:v>
                </c:pt>
                <c:pt idx="17">
                  <c:v>6</c:v>
                </c:pt>
                <c:pt idx="18">
                  <c:v>14</c:v>
                </c:pt>
                <c:pt idx="19">
                  <c:v>18</c:v>
                </c:pt>
                <c:pt idx="20">
                  <c:v>15</c:v>
                </c:pt>
                <c:pt idx="21">
                  <c:v>27</c:v>
                </c:pt>
                <c:pt idx="22">
                  <c:v>31</c:v>
                </c:pt>
                <c:pt idx="23">
                  <c:v>16</c:v>
                </c:pt>
                <c:pt idx="24">
                  <c:v>21</c:v>
                </c:pt>
                <c:pt idx="25">
                  <c:v>38</c:v>
                </c:pt>
                <c:pt idx="26">
                  <c:v>45</c:v>
                </c:pt>
                <c:pt idx="27">
                  <c:v>31</c:v>
                </c:pt>
                <c:pt idx="28">
                  <c:v>14</c:v>
                </c:pt>
                <c:pt idx="29">
                  <c:v>17</c:v>
                </c:pt>
                <c:pt idx="30">
                  <c:v>44</c:v>
                </c:pt>
                <c:pt idx="31">
                  <c:v>49</c:v>
                </c:pt>
                <c:pt idx="32">
                  <c:v>38</c:v>
                </c:pt>
                <c:pt idx="33">
                  <c:v>41</c:v>
                </c:pt>
                <c:pt idx="34">
                  <c:v>26</c:v>
                </c:pt>
                <c:pt idx="35">
                  <c:v>29</c:v>
                </c:pt>
                <c:pt idx="36">
                  <c:v>39</c:v>
                </c:pt>
                <c:pt idx="37">
                  <c:v>57</c:v>
                </c:pt>
                <c:pt idx="38">
                  <c:v>73</c:v>
                </c:pt>
                <c:pt idx="39">
                  <c:v>114</c:v>
                </c:pt>
                <c:pt idx="40">
                  <c:v>116</c:v>
                </c:pt>
                <c:pt idx="41">
                  <c:v>112</c:v>
                </c:pt>
                <c:pt idx="42">
                  <c:v>127</c:v>
                </c:pt>
                <c:pt idx="43">
                  <c:v>197</c:v>
                </c:pt>
                <c:pt idx="44">
                  <c:v>176</c:v>
                </c:pt>
                <c:pt idx="45">
                  <c:v>167</c:v>
                </c:pt>
                <c:pt idx="46">
                  <c:v>186</c:v>
                </c:pt>
                <c:pt idx="47">
                  <c:v>207</c:v>
                </c:pt>
                <c:pt idx="48">
                  <c:v>181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EC-4E5C-8FBD-9D11F33E650D}"/>
            </c:ext>
          </c:extLst>
        </c:ser>
        <c:ser>
          <c:idx val="3"/>
          <c:order val="2"/>
          <c:tx>
            <c:strRef>
              <c:f>イン!$F$68</c:f>
              <c:strCache>
                <c:ptCount val="1"/>
                <c:pt idx="0">
                  <c:v>5～9歳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イン!$F$69:$F$120</c:f>
              <c:numCache>
                <c:formatCode>General</c:formatCode>
                <c:ptCount val="52"/>
                <c:pt idx="0">
                  <c:v>160</c:v>
                </c:pt>
                <c:pt idx="1">
                  <c:v>293</c:v>
                </c:pt>
                <c:pt idx="2">
                  <c:v>329</c:v>
                </c:pt>
                <c:pt idx="3">
                  <c:v>201</c:v>
                </c:pt>
                <c:pt idx="4">
                  <c:v>196</c:v>
                </c:pt>
                <c:pt idx="5">
                  <c:v>158</c:v>
                </c:pt>
                <c:pt idx="6">
                  <c:v>141</c:v>
                </c:pt>
                <c:pt idx="7">
                  <c:v>133</c:v>
                </c:pt>
                <c:pt idx="8">
                  <c:v>95</c:v>
                </c:pt>
                <c:pt idx="9">
                  <c:v>76</c:v>
                </c:pt>
                <c:pt idx="10">
                  <c:v>101</c:v>
                </c:pt>
                <c:pt idx="11">
                  <c:v>46</c:v>
                </c:pt>
                <c:pt idx="12">
                  <c:v>46</c:v>
                </c:pt>
                <c:pt idx="13">
                  <c:v>30</c:v>
                </c:pt>
                <c:pt idx="14">
                  <c:v>35</c:v>
                </c:pt>
                <c:pt idx="15">
                  <c:v>17</c:v>
                </c:pt>
                <c:pt idx="16">
                  <c:v>19</c:v>
                </c:pt>
                <c:pt idx="17">
                  <c:v>13</c:v>
                </c:pt>
                <c:pt idx="18">
                  <c:v>25</c:v>
                </c:pt>
                <c:pt idx="19">
                  <c:v>24</c:v>
                </c:pt>
                <c:pt idx="20">
                  <c:v>22</c:v>
                </c:pt>
                <c:pt idx="21">
                  <c:v>46</c:v>
                </c:pt>
                <c:pt idx="22">
                  <c:v>45</c:v>
                </c:pt>
                <c:pt idx="23">
                  <c:v>41</c:v>
                </c:pt>
                <c:pt idx="24">
                  <c:v>60</c:v>
                </c:pt>
                <c:pt idx="25">
                  <c:v>63</c:v>
                </c:pt>
                <c:pt idx="26">
                  <c:v>57</c:v>
                </c:pt>
                <c:pt idx="27">
                  <c:v>39</c:v>
                </c:pt>
                <c:pt idx="28">
                  <c:v>28</c:v>
                </c:pt>
                <c:pt idx="29">
                  <c:v>46</c:v>
                </c:pt>
                <c:pt idx="30">
                  <c:v>38</c:v>
                </c:pt>
                <c:pt idx="31">
                  <c:v>38</c:v>
                </c:pt>
                <c:pt idx="32">
                  <c:v>27</c:v>
                </c:pt>
                <c:pt idx="33">
                  <c:v>22</c:v>
                </c:pt>
                <c:pt idx="34">
                  <c:v>25</c:v>
                </c:pt>
                <c:pt idx="35">
                  <c:v>50</c:v>
                </c:pt>
                <c:pt idx="36">
                  <c:v>63</c:v>
                </c:pt>
                <c:pt idx="37">
                  <c:v>75</c:v>
                </c:pt>
                <c:pt idx="38">
                  <c:v>93</c:v>
                </c:pt>
                <c:pt idx="39">
                  <c:v>129</c:v>
                </c:pt>
                <c:pt idx="40">
                  <c:v>164</c:v>
                </c:pt>
                <c:pt idx="41">
                  <c:v>171</c:v>
                </c:pt>
                <c:pt idx="42">
                  <c:v>228</c:v>
                </c:pt>
                <c:pt idx="43">
                  <c:v>244</c:v>
                </c:pt>
                <c:pt idx="44">
                  <c:v>239</c:v>
                </c:pt>
                <c:pt idx="45">
                  <c:v>225</c:v>
                </c:pt>
                <c:pt idx="46">
                  <c:v>252</c:v>
                </c:pt>
                <c:pt idx="47">
                  <c:v>182</c:v>
                </c:pt>
                <c:pt idx="48">
                  <c:v>183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EC-4E5C-8FBD-9D11F33E650D}"/>
            </c:ext>
          </c:extLst>
        </c:ser>
        <c:ser>
          <c:idx val="4"/>
          <c:order val="3"/>
          <c:tx>
            <c:strRef>
              <c:f>イン!$G$68</c:f>
              <c:strCache>
                <c:ptCount val="1"/>
                <c:pt idx="0">
                  <c:v>10～14歳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イン!$G$69:$G$120</c:f>
              <c:numCache>
                <c:formatCode>General</c:formatCode>
                <c:ptCount val="52"/>
                <c:pt idx="0">
                  <c:v>115</c:v>
                </c:pt>
                <c:pt idx="1">
                  <c:v>184</c:v>
                </c:pt>
                <c:pt idx="2">
                  <c:v>242</c:v>
                </c:pt>
                <c:pt idx="3">
                  <c:v>178</c:v>
                </c:pt>
                <c:pt idx="4">
                  <c:v>129</c:v>
                </c:pt>
                <c:pt idx="5">
                  <c:v>131</c:v>
                </c:pt>
                <c:pt idx="6">
                  <c:v>98</c:v>
                </c:pt>
                <c:pt idx="7">
                  <c:v>87</c:v>
                </c:pt>
                <c:pt idx="8">
                  <c:v>95</c:v>
                </c:pt>
                <c:pt idx="9">
                  <c:v>65</c:v>
                </c:pt>
                <c:pt idx="10">
                  <c:v>52</c:v>
                </c:pt>
                <c:pt idx="11">
                  <c:v>50</c:v>
                </c:pt>
                <c:pt idx="12">
                  <c:v>33</c:v>
                </c:pt>
                <c:pt idx="13">
                  <c:v>21</c:v>
                </c:pt>
                <c:pt idx="14">
                  <c:v>11</c:v>
                </c:pt>
                <c:pt idx="15">
                  <c:v>18</c:v>
                </c:pt>
                <c:pt idx="16">
                  <c:v>31</c:v>
                </c:pt>
                <c:pt idx="17">
                  <c:v>41</c:v>
                </c:pt>
                <c:pt idx="18">
                  <c:v>39</c:v>
                </c:pt>
                <c:pt idx="19">
                  <c:v>28</c:v>
                </c:pt>
                <c:pt idx="20">
                  <c:v>21</c:v>
                </c:pt>
                <c:pt idx="21">
                  <c:v>53</c:v>
                </c:pt>
                <c:pt idx="22">
                  <c:v>46</c:v>
                </c:pt>
                <c:pt idx="23">
                  <c:v>39</c:v>
                </c:pt>
                <c:pt idx="24">
                  <c:v>21</c:v>
                </c:pt>
                <c:pt idx="25">
                  <c:v>26</c:v>
                </c:pt>
                <c:pt idx="26">
                  <c:v>30</c:v>
                </c:pt>
                <c:pt idx="27">
                  <c:v>38</c:v>
                </c:pt>
                <c:pt idx="28">
                  <c:v>18</c:v>
                </c:pt>
                <c:pt idx="29">
                  <c:v>14</c:v>
                </c:pt>
                <c:pt idx="30">
                  <c:v>20</c:v>
                </c:pt>
                <c:pt idx="31">
                  <c:v>11</c:v>
                </c:pt>
                <c:pt idx="32">
                  <c:v>12</c:v>
                </c:pt>
                <c:pt idx="33">
                  <c:v>8</c:v>
                </c:pt>
                <c:pt idx="34">
                  <c:v>11</c:v>
                </c:pt>
                <c:pt idx="35">
                  <c:v>21</c:v>
                </c:pt>
                <c:pt idx="36">
                  <c:v>38</c:v>
                </c:pt>
                <c:pt idx="37">
                  <c:v>64</c:v>
                </c:pt>
                <c:pt idx="38">
                  <c:v>76</c:v>
                </c:pt>
                <c:pt idx="39">
                  <c:v>105</c:v>
                </c:pt>
                <c:pt idx="40">
                  <c:v>127</c:v>
                </c:pt>
                <c:pt idx="41">
                  <c:v>138</c:v>
                </c:pt>
                <c:pt idx="42">
                  <c:v>184</c:v>
                </c:pt>
                <c:pt idx="43">
                  <c:v>195</c:v>
                </c:pt>
                <c:pt idx="44">
                  <c:v>146</c:v>
                </c:pt>
                <c:pt idx="45">
                  <c:v>139</c:v>
                </c:pt>
                <c:pt idx="46">
                  <c:v>152</c:v>
                </c:pt>
                <c:pt idx="47">
                  <c:v>121</c:v>
                </c:pt>
                <c:pt idx="48">
                  <c:v>101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EC-4E5C-8FBD-9D11F33E650D}"/>
            </c:ext>
          </c:extLst>
        </c:ser>
        <c:ser>
          <c:idx val="5"/>
          <c:order val="4"/>
          <c:tx>
            <c:strRef>
              <c:f>イン!$H$68</c:f>
              <c:strCache>
                <c:ptCount val="1"/>
                <c:pt idx="0">
                  <c:v>15～19歳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イン!$H$69:$H$120</c:f>
              <c:numCache>
                <c:formatCode>General</c:formatCode>
                <c:ptCount val="52"/>
                <c:pt idx="0">
                  <c:v>124</c:v>
                </c:pt>
                <c:pt idx="1">
                  <c:v>116</c:v>
                </c:pt>
                <c:pt idx="2">
                  <c:v>109</c:v>
                </c:pt>
                <c:pt idx="3">
                  <c:v>62</c:v>
                </c:pt>
                <c:pt idx="4">
                  <c:v>44</c:v>
                </c:pt>
                <c:pt idx="5">
                  <c:v>31</c:v>
                </c:pt>
                <c:pt idx="6">
                  <c:v>36</c:v>
                </c:pt>
                <c:pt idx="7">
                  <c:v>20</c:v>
                </c:pt>
                <c:pt idx="8">
                  <c:v>18</c:v>
                </c:pt>
                <c:pt idx="9">
                  <c:v>14</c:v>
                </c:pt>
                <c:pt idx="10">
                  <c:v>11</c:v>
                </c:pt>
                <c:pt idx="11">
                  <c:v>20</c:v>
                </c:pt>
                <c:pt idx="12">
                  <c:v>13</c:v>
                </c:pt>
                <c:pt idx="13">
                  <c:v>12</c:v>
                </c:pt>
                <c:pt idx="14">
                  <c:v>5</c:v>
                </c:pt>
                <c:pt idx="15">
                  <c:v>14</c:v>
                </c:pt>
                <c:pt idx="16">
                  <c:v>12</c:v>
                </c:pt>
                <c:pt idx="17">
                  <c:v>45</c:v>
                </c:pt>
                <c:pt idx="18">
                  <c:v>40</c:v>
                </c:pt>
                <c:pt idx="19">
                  <c:v>11</c:v>
                </c:pt>
                <c:pt idx="20">
                  <c:v>13</c:v>
                </c:pt>
                <c:pt idx="21">
                  <c:v>10</c:v>
                </c:pt>
                <c:pt idx="22">
                  <c:v>11</c:v>
                </c:pt>
                <c:pt idx="23">
                  <c:v>14</c:v>
                </c:pt>
                <c:pt idx="24">
                  <c:v>5</c:v>
                </c:pt>
                <c:pt idx="25">
                  <c:v>13</c:v>
                </c:pt>
                <c:pt idx="26">
                  <c:v>15</c:v>
                </c:pt>
                <c:pt idx="27">
                  <c:v>18</c:v>
                </c:pt>
                <c:pt idx="28">
                  <c:v>26</c:v>
                </c:pt>
                <c:pt idx="29">
                  <c:v>16</c:v>
                </c:pt>
                <c:pt idx="30">
                  <c:v>7</c:v>
                </c:pt>
                <c:pt idx="31">
                  <c:v>3</c:v>
                </c:pt>
                <c:pt idx="32">
                  <c:v>5</c:v>
                </c:pt>
                <c:pt idx="33">
                  <c:v>2</c:v>
                </c:pt>
                <c:pt idx="34">
                  <c:v>6</c:v>
                </c:pt>
                <c:pt idx="35">
                  <c:v>3</c:v>
                </c:pt>
                <c:pt idx="36">
                  <c:v>11</c:v>
                </c:pt>
                <c:pt idx="37">
                  <c:v>25</c:v>
                </c:pt>
                <c:pt idx="38">
                  <c:v>42</c:v>
                </c:pt>
                <c:pt idx="39">
                  <c:v>46</c:v>
                </c:pt>
                <c:pt idx="40">
                  <c:v>42</c:v>
                </c:pt>
                <c:pt idx="41">
                  <c:v>65</c:v>
                </c:pt>
                <c:pt idx="42">
                  <c:v>84</c:v>
                </c:pt>
                <c:pt idx="43">
                  <c:v>95</c:v>
                </c:pt>
                <c:pt idx="44">
                  <c:v>125</c:v>
                </c:pt>
                <c:pt idx="45">
                  <c:v>155</c:v>
                </c:pt>
                <c:pt idx="46">
                  <c:v>92</c:v>
                </c:pt>
                <c:pt idx="47">
                  <c:v>114</c:v>
                </c:pt>
                <c:pt idx="48">
                  <c:v>95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EC-4E5C-8FBD-9D11F33E650D}"/>
            </c:ext>
          </c:extLst>
        </c:ser>
        <c:ser>
          <c:idx val="6"/>
          <c:order val="5"/>
          <c:tx>
            <c:strRef>
              <c:f>イン!$I$68</c:f>
              <c:strCache>
                <c:ptCount val="1"/>
                <c:pt idx="0">
                  <c:v>20～29歳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val>
            <c:numRef>
              <c:f>イン!$I$69:$I$120</c:f>
              <c:numCache>
                <c:formatCode>General</c:formatCode>
                <c:ptCount val="52"/>
                <c:pt idx="0">
                  <c:v>288</c:v>
                </c:pt>
                <c:pt idx="1">
                  <c:v>160</c:v>
                </c:pt>
                <c:pt idx="2">
                  <c:v>142</c:v>
                </c:pt>
                <c:pt idx="3">
                  <c:v>50</c:v>
                </c:pt>
                <c:pt idx="4">
                  <c:v>36</c:v>
                </c:pt>
                <c:pt idx="5">
                  <c:v>22</c:v>
                </c:pt>
                <c:pt idx="6">
                  <c:v>42</c:v>
                </c:pt>
                <c:pt idx="7">
                  <c:v>20</c:v>
                </c:pt>
                <c:pt idx="8">
                  <c:v>25</c:v>
                </c:pt>
                <c:pt idx="9">
                  <c:v>21</c:v>
                </c:pt>
                <c:pt idx="10">
                  <c:v>12</c:v>
                </c:pt>
                <c:pt idx="11">
                  <c:v>19</c:v>
                </c:pt>
                <c:pt idx="12">
                  <c:v>13</c:v>
                </c:pt>
                <c:pt idx="13">
                  <c:v>7</c:v>
                </c:pt>
                <c:pt idx="14">
                  <c:v>9</c:v>
                </c:pt>
                <c:pt idx="15">
                  <c:v>4</c:v>
                </c:pt>
                <c:pt idx="16">
                  <c:v>5</c:v>
                </c:pt>
                <c:pt idx="17">
                  <c:v>10</c:v>
                </c:pt>
                <c:pt idx="18">
                  <c:v>12</c:v>
                </c:pt>
                <c:pt idx="19">
                  <c:v>3</c:v>
                </c:pt>
                <c:pt idx="20">
                  <c:v>7</c:v>
                </c:pt>
                <c:pt idx="21">
                  <c:v>5</c:v>
                </c:pt>
                <c:pt idx="22">
                  <c:v>3</c:v>
                </c:pt>
                <c:pt idx="23">
                  <c:v>4</c:v>
                </c:pt>
                <c:pt idx="24">
                  <c:v>7</c:v>
                </c:pt>
                <c:pt idx="25">
                  <c:v>12</c:v>
                </c:pt>
                <c:pt idx="26">
                  <c:v>8</c:v>
                </c:pt>
                <c:pt idx="27">
                  <c:v>5</c:v>
                </c:pt>
                <c:pt idx="28">
                  <c:v>8</c:v>
                </c:pt>
                <c:pt idx="29">
                  <c:v>11</c:v>
                </c:pt>
                <c:pt idx="30">
                  <c:v>6</c:v>
                </c:pt>
                <c:pt idx="31">
                  <c:v>10</c:v>
                </c:pt>
                <c:pt idx="32">
                  <c:v>16</c:v>
                </c:pt>
                <c:pt idx="33">
                  <c:v>8</c:v>
                </c:pt>
                <c:pt idx="34">
                  <c:v>7</c:v>
                </c:pt>
                <c:pt idx="35">
                  <c:v>7</c:v>
                </c:pt>
                <c:pt idx="36">
                  <c:v>13</c:v>
                </c:pt>
                <c:pt idx="37">
                  <c:v>18</c:v>
                </c:pt>
                <c:pt idx="38">
                  <c:v>23</c:v>
                </c:pt>
                <c:pt idx="39">
                  <c:v>30</c:v>
                </c:pt>
                <c:pt idx="40">
                  <c:v>59</c:v>
                </c:pt>
                <c:pt idx="41">
                  <c:v>62</c:v>
                </c:pt>
                <c:pt idx="42">
                  <c:v>57</c:v>
                </c:pt>
                <c:pt idx="43">
                  <c:v>69</c:v>
                </c:pt>
                <c:pt idx="44">
                  <c:v>114</c:v>
                </c:pt>
                <c:pt idx="45">
                  <c:v>82</c:v>
                </c:pt>
                <c:pt idx="46">
                  <c:v>91</c:v>
                </c:pt>
                <c:pt idx="47">
                  <c:v>108</c:v>
                </c:pt>
                <c:pt idx="48">
                  <c:v>66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EC-4E5C-8FBD-9D11F33E650D}"/>
            </c:ext>
          </c:extLst>
        </c:ser>
        <c:ser>
          <c:idx val="7"/>
          <c:order val="6"/>
          <c:tx>
            <c:strRef>
              <c:f>イン!$J$68</c:f>
              <c:strCache>
                <c:ptCount val="1"/>
                <c:pt idx="0">
                  <c:v>30～39歳</c:v>
                </c:pt>
              </c:strCache>
            </c:strRef>
          </c:tx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イン!$J$69:$J$120</c:f>
              <c:numCache>
                <c:formatCode>General</c:formatCode>
                <c:ptCount val="52"/>
                <c:pt idx="0">
                  <c:v>260</c:v>
                </c:pt>
                <c:pt idx="1">
                  <c:v>154</c:v>
                </c:pt>
                <c:pt idx="2">
                  <c:v>136</c:v>
                </c:pt>
                <c:pt idx="3">
                  <c:v>68</c:v>
                </c:pt>
                <c:pt idx="4">
                  <c:v>53</c:v>
                </c:pt>
                <c:pt idx="5">
                  <c:v>39</c:v>
                </c:pt>
                <c:pt idx="6">
                  <c:v>50</c:v>
                </c:pt>
                <c:pt idx="7">
                  <c:v>24</c:v>
                </c:pt>
                <c:pt idx="8">
                  <c:v>24</c:v>
                </c:pt>
                <c:pt idx="9">
                  <c:v>13</c:v>
                </c:pt>
                <c:pt idx="10">
                  <c:v>6</c:v>
                </c:pt>
                <c:pt idx="11">
                  <c:v>12</c:v>
                </c:pt>
                <c:pt idx="12">
                  <c:v>19</c:v>
                </c:pt>
                <c:pt idx="13">
                  <c:v>11</c:v>
                </c:pt>
                <c:pt idx="14">
                  <c:v>14</c:v>
                </c:pt>
                <c:pt idx="15">
                  <c:v>6</c:v>
                </c:pt>
                <c:pt idx="16">
                  <c:v>11</c:v>
                </c:pt>
                <c:pt idx="17">
                  <c:v>8</c:v>
                </c:pt>
                <c:pt idx="18">
                  <c:v>13</c:v>
                </c:pt>
                <c:pt idx="19">
                  <c:v>6</c:v>
                </c:pt>
                <c:pt idx="20">
                  <c:v>6</c:v>
                </c:pt>
                <c:pt idx="21">
                  <c:v>9</c:v>
                </c:pt>
                <c:pt idx="22">
                  <c:v>7</c:v>
                </c:pt>
                <c:pt idx="23">
                  <c:v>8</c:v>
                </c:pt>
                <c:pt idx="24">
                  <c:v>12</c:v>
                </c:pt>
                <c:pt idx="25">
                  <c:v>12</c:v>
                </c:pt>
                <c:pt idx="26">
                  <c:v>13</c:v>
                </c:pt>
                <c:pt idx="27">
                  <c:v>16</c:v>
                </c:pt>
                <c:pt idx="28">
                  <c:v>13</c:v>
                </c:pt>
                <c:pt idx="29">
                  <c:v>18</c:v>
                </c:pt>
                <c:pt idx="30">
                  <c:v>13</c:v>
                </c:pt>
                <c:pt idx="31">
                  <c:v>12</c:v>
                </c:pt>
                <c:pt idx="32">
                  <c:v>17</c:v>
                </c:pt>
                <c:pt idx="33">
                  <c:v>6</c:v>
                </c:pt>
                <c:pt idx="34">
                  <c:v>6</c:v>
                </c:pt>
                <c:pt idx="35">
                  <c:v>4</c:v>
                </c:pt>
                <c:pt idx="36">
                  <c:v>11</c:v>
                </c:pt>
                <c:pt idx="37">
                  <c:v>25</c:v>
                </c:pt>
                <c:pt idx="38">
                  <c:v>19</c:v>
                </c:pt>
                <c:pt idx="39">
                  <c:v>30</c:v>
                </c:pt>
                <c:pt idx="40">
                  <c:v>29</c:v>
                </c:pt>
                <c:pt idx="41">
                  <c:v>37</c:v>
                </c:pt>
                <c:pt idx="42">
                  <c:v>53</c:v>
                </c:pt>
                <c:pt idx="43">
                  <c:v>64</c:v>
                </c:pt>
                <c:pt idx="44">
                  <c:v>63</c:v>
                </c:pt>
                <c:pt idx="45">
                  <c:v>49</c:v>
                </c:pt>
                <c:pt idx="46">
                  <c:v>60</c:v>
                </c:pt>
                <c:pt idx="47">
                  <c:v>63</c:v>
                </c:pt>
                <c:pt idx="48">
                  <c:v>50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FEC-4E5C-8FBD-9D11F33E650D}"/>
            </c:ext>
          </c:extLst>
        </c:ser>
        <c:ser>
          <c:idx val="8"/>
          <c:order val="7"/>
          <c:tx>
            <c:strRef>
              <c:f>イン!$K$68</c:f>
              <c:strCache>
                <c:ptCount val="1"/>
                <c:pt idx="0">
                  <c:v>40～49歳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val>
            <c:numRef>
              <c:f>イン!$K$69:$K$120</c:f>
              <c:numCache>
                <c:formatCode>General</c:formatCode>
                <c:ptCount val="52"/>
                <c:pt idx="0">
                  <c:v>281</c:v>
                </c:pt>
                <c:pt idx="1">
                  <c:v>172</c:v>
                </c:pt>
                <c:pt idx="2">
                  <c:v>133</c:v>
                </c:pt>
                <c:pt idx="3">
                  <c:v>67</c:v>
                </c:pt>
                <c:pt idx="4">
                  <c:v>43</c:v>
                </c:pt>
                <c:pt idx="5">
                  <c:v>41</c:v>
                </c:pt>
                <c:pt idx="6">
                  <c:v>46</c:v>
                </c:pt>
                <c:pt idx="7">
                  <c:v>27</c:v>
                </c:pt>
                <c:pt idx="8">
                  <c:v>34</c:v>
                </c:pt>
                <c:pt idx="9">
                  <c:v>19</c:v>
                </c:pt>
                <c:pt idx="10">
                  <c:v>12</c:v>
                </c:pt>
                <c:pt idx="11">
                  <c:v>13</c:v>
                </c:pt>
                <c:pt idx="12">
                  <c:v>16</c:v>
                </c:pt>
                <c:pt idx="13">
                  <c:v>12</c:v>
                </c:pt>
                <c:pt idx="14">
                  <c:v>7</c:v>
                </c:pt>
                <c:pt idx="15">
                  <c:v>9</c:v>
                </c:pt>
                <c:pt idx="16">
                  <c:v>7</c:v>
                </c:pt>
                <c:pt idx="17">
                  <c:v>6</c:v>
                </c:pt>
                <c:pt idx="18">
                  <c:v>3</c:v>
                </c:pt>
                <c:pt idx="19">
                  <c:v>6</c:v>
                </c:pt>
                <c:pt idx="20">
                  <c:v>3</c:v>
                </c:pt>
                <c:pt idx="21">
                  <c:v>6</c:v>
                </c:pt>
                <c:pt idx="22">
                  <c:v>6</c:v>
                </c:pt>
                <c:pt idx="23">
                  <c:v>7</c:v>
                </c:pt>
                <c:pt idx="24">
                  <c:v>12</c:v>
                </c:pt>
                <c:pt idx="25">
                  <c:v>14</c:v>
                </c:pt>
                <c:pt idx="26">
                  <c:v>20</c:v>
                </c:pt>
                <c:pt idx="27">
                  <c:v>16</c:v>
                </c:pt>
                <c:pt idx="28">
                  <c:v>14</c:v>
                </c:pt>
                <c:pt idx="29">
                  <c:v>10</c:v>
                </c:pt>
                <c:pt idx="30">
                  <c:v>9</c:v>
                </c:pt>
                <c:pt idx="31">
                  <c:v>22</c:v>
                </c:pt>
                <c:pt idx="32">
                  <c:v>19</c:v>
                </c:pt>
                <c:pt idx="33">
                  <c:v>6</c:v>
                </c:pt>
                <c:pt idx="34">
                  <c:v>5</c:v>
                </c:pt>
                <c:pt idx="35">
                  <c:v>11</c:v>
                </c:pt>
                <c:pt idx="36">
                  <c:v>18</c:v>
                </c:pt>
                <c:pt idx="37">
                  <c:v>20</c:v>
                </c:pt>
                <c:pt idx="38">
                  <c:v>20</c:v>
                </c:pt>
                <c:pt idx="39">
                  <c:v>33</c:v>
                </c:pt>
                <c:pt idx="40">
                  <c:v>26</c:v>
                </c:pt>
                <c:pt idx="41">
                  <c:v>27</c:v>
                </c:pt>
                <c:pt idx="42">
                  <c:v>45</c:v>
                </c:pt>
                <c:pt idx="43">
                  <c:v>51</c:v>
                </c:pt>
                <c:pt idx="44">
                  <c:v>49</c:v>
                </c:pt>
                <c:pt idx="45">
                  <c:v>43</c:v>
                </c:pt>
                <c:pt idx="46">
                  <c:v>43</c:v>
                </c:pt>
                <c:pt idx="47">
                  <c:v>44</c:v>
                </c:pt>
                <c:pt idx="48">
                  <c:v>26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FEC-4E5C-8FBD-9D11F33E650D}"/>
            </c:ext>
          </c:extLst>
        </c:ser>
        <c:ser>
          <c:idx val="9"/>
          <c:order val="8"/>
          <c:tx>
            <c:strRef>
              <c:f>イン!$L$68</c:f>
              <c:strCache>
                <c:ptCount val="1"/>
                <c:pt idx="0">
                  <c:v>50～59歳</c:v>
                </c:pt>
              </c:strCache>
            </c:strRef>
          </c:tx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val>
            <c:numRef>
              <c:f>イン!$L$69:$L$120</c:f>
              <c:numCache>
                <c:formatCode>General</c:formatCode>
                <c:ptCount val="52"/>
                <c:pt idx="0">
                  <c:v>229</c:v>
                </c:pt>
                <c:pt idx="1">
                  <c:v>147</c:v>
                </c:pt>
                <c:pt idx="2">
                  <c:v>130</c:v>
                </c:pt>
                <c:pt idx="3">
                  <c:v>69</c:v>
                </c:pt>
                <c:pt idx="4">
                  <c:v>34</c:v>
                </c:pt>
                <c:pt idx="5">
                  <c:v>33</c:v>
                </c:pt>
                <c:pt idx="6">
                  <c:v>33</c:v>
                </c:pt>
                <c:pt idx="7">
                  <c:v>14</c:v>
                </c:pt>
                <c:pt idx="8">
                  <c:v>23</c:v>
                </c:pt>
                <c:pt idx="9">
                  <c:v>10</c:v>
                </c:pt>
                <c:pt idx="10">
                  <c:v>5</c:v>
                </c:pt>
                <c:pt idx="11">
                  <c:v>14</c:v>
                </c:pt>
                <c:pt idx="12">
                  <c:v>13</c:v>
                </c:pt>
                <c:pt idx="13">
                  <c:v>9</c:v>
                </c:pt>
                <c:pt idx="14">
                  <c:v>4</c:v>
                </c:pt>
                <c:pt idx="15">
                  <c:v>3</c:v>
                </c:pt>
                <c:pt idx="16">
                  <c:v>6</c:v>
                </c:pt>
                <c:pt idx="17">
                  <c:v>6</c:v>
                </c:pt>
                <c:pt idx="18">
                  <c:v>4</c:v>
                </c:pt>
                <c:pt idx="19">
                  <c:v>2</c:v>
                </c:pt>
                <c:pt idx="20">
                  <c:v>5</c:v>
                </c:pt>
                <c:pt idx="21">
                  <c:v>3</c:v>
                </c:pt>
                <c:pt idx="22">
                  <c:v>8</c:v>
                </c:pt>
                <c:pt idx="23">
                  <c:v>2</c:v>
                </c:pt>
                <c:pt idx="24">
                  <c:v>12</c:v>
                </c:pt>
                <c:pt idx="25">
                  <c:v>14</c:v>
                </c:pt>
                <c:pt idx="26">
                  <c:v>10</c:v>
                </c:pt>
                <c:pt idx="27">
                  <c:v>8</c:v>
                </c:pt>
                <c:pt idx="28">
                  <c:v>11</c:v>
                </c:pt>
                <c:pt idx="29">
                  <c:v>10</c:v>
                </c:pt>
                <c:pt idx="30">
                  <c:v>11</c:v>
                </c:pt>
                <c:pt idx="31">
                  <c:v>10</c:v>
                </c:pt>
                <c:pt idx="32">
                  <c:v>13</c:v>
                </c:pt>
                <c:pt idx="33">
                  <c:v>6</c:v>
                </c:pt>
                <c:pt idx="34">
                  <c:v>7</c:v>
                </c:pt>
                <c:pt idx="35">
                  <c:v>7</c:v>
                </c:pt>
                <c:pt idx="36">
                  <c:v>7</c:v>
                </c:pt>
                <c:pt idx="37">
                  <c:v>10</c:v>
                </c:pt>
                <c:pt idx="38">
                  <c:v>17</c:v>
                </c:pt>
                <c:pt idx="39">
                  <c:v>10</c:v>
                </c:pt>
                <c:pt idx="40">
                  <c:v>20</c:v>
                </c:pt>
                <c:pt idx="41">
                  <c:v>22</c:v>
                </c:pt>
                <c:pt idx="42">
                  <c:v>30</c:v>
                </c:pt>
                <c:pt idx="43">
                  <c:v>39</c:v>
                </c:pt>
                <c:pt idx="44">
                  <c:v>32</c:v>
                </c:pt>
                <c:pt idx="45">
                  <c:v>35</c:v>
                </c:pt>
                <c:pt idx="46">
                  <c:v>29</c:v>
                </c:pt>
                <c:pt idx="47">
                  <c:v>31</c:v>
                </c:pt>
                <c:pt idx="48">
                  <c:v>34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EC-4E5C-8FBD-9D11F33E650D}"/>
            </c:ext>
          </c:extLst>
        </c:ser>
        <c:ser>
          <c:idx val="10"/>
          <c:order val="9"/>
          <c:tx>
            <c:strRef>
              <c:f>イン!$M$68</c:f>
              <c:strCache>
                <c:ptCount val="1"/>
                <c:pt idx="0">
                  <c:v>60歳～</c:v>
                </c:pt>
              </c:strCache>
            </c:strRef>
          </c:tx>
          <c:spPr>
            <a:ln w="158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val>
            <c:numRef>
              <c:f>イン!$M$69:$M$120</c:f>
              <c:numCache>
                <c:formatCode>General</c:formatCode>
                <c:ptCount val="52"/>
                <c:pt idx="0">
                  <c:v>349</c:v>
                </c:pt>
                <c:pt idx="1">
                  <c:v>290</c:v>
                </c:pt>
                <c:pt idx="2">
                  <c:v>252</c:v>
                </c:pt>
                <c:pt idx="3">
                  <c:v>131</c:v>
                </c:pt>
                <c:pt idx="4">
                  <c:v>80</c:v>
                </c:pt>
                <c:pt idx="5">
                  <c:v>65</c:v>
                </c:pt>
                <c:pt idx="6">
                  <c:v>69</c:v>
                </c:pt>
                <c:pt idx="7">
                  <c:v>32</c:v>
                </c:pt>
                <c:pt idx="8">
                  <c:v>44</c:v>
                </c:pt>
                <c:pt idx="9">
                  <c:v>24</c:v>
                </c:pt>
                <c:pt idx="10">
                  <c:v>23</c:v>
                </c:pt>
                <c:pt idx="11">
                  <c:v>16</c:v>
                </c:pt>
                <c:pt idx="12">
                  <c:v>19</c:v>
                </c:pt>
                <c:pt idx="13">
                  <c:v>14</c:v>
                </c:pt>
                <c:pt idx="14">
                  <c:v>6</c:v>
                </c:pt>
                <c:pt idx="15">
                  <c:v>9</c:v>
                </c:pt>
                <c:pt idx="16">
                  <c:v>15</c:v>
                </c:pt>
                <c:pt idx="17">
                  <c:v>9</c:v>
                </c:pt>
                <c:pt idx="18">
                  <c:v>10</c:v>
                </c:pt>
                <c:pt idx="19">
                  <c:v>8</c:v>
                </c:pt>
                <c:pt idx="20">
                  <c:v>5</c:v>
                </c:pt>
                <c:pt idx="21">
                  <c:v>8</c:v>
                </c:pt>
                <c:pt idx="22">
                  <c:v>7</c:v>
                </c:pt>
                <c:pt idx="23">
                  <c:v>11</c:v>
                </c:pt>
                <c:pt idx="24">
                  <c:v>16</c:v>
                </c:pt>
                <c:pt idx="25">
                  <c:v>33</c:v>
                </c:pt>
                <c:pt idx="26">
                  <c:v>19</c:v>
                </c:pt>
                <c:pt idx="27">
                  <c:v>25</c:v>
                </c:pt>
                <c:pt idx="28">
                  <c:v>31</c:v>
                </c:pt>
                <c:pt idx="29">
                  <c:v>25</c:v>
                </c:pt>
                <c:pt idx="30">
                  <c:v>25</c:v>
                </c:pt>
                <c:pt idx="31">
                  <c:v>18</c:v>
                </c:pt>
                <c:pt idx="32">
                  <c:v>13</c:v>
                </c:pt>
                <c:pt idx="33">
                  <c:v>18</c:v>
                </c:pt>
                <c:pt idx="34">
                  <c:v>7</c:v>
                </c:pt>
                <c:pt idx="35">
                  <c:v>6</c:v>
                </c:pt>
                <c:pt idx="36">
                  <c:v>20</c:v>
                </c:pt>
                <c:pt idx="37">
                  <c:v>17</c:v>
                </c:pt>
                <c:pt idx="38">
                  <c:v>33</c:v>
                </c:pt>
                <c:pt idx="39">
                  <c:v>39</c:v>
                </c:pt>
                <c:pt idx="40">
                  <c:v>53</c:v>
                </c:pt>
                <c:pt idx="41">
                  <c:v>35</c:v>
                </c:pt>
                <c:pt idx="42">
                  <c:v>57</c:v>
                </c:pt>
                <c:pt idx="43">
                  <c:v>102</c:v>
                </c:pt>
                <c:pt idx="44">
                  <c:v>89</c:v>
                </c:pt>
                <c:pt idx="45">
                  <c:v>73</c:v>
                </c:pt>
                <c:pt idx="46">
                  <c:v>103</c:v>
                </c:pt>
                <c:pt idx="47">
                  <c:v>93</c:v>
                </c:pt>
                <c:pt idx="48">
                  <c:v>64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FEC-4E5C-8FBD-9D11F33E6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728"/>
        <c:axId val="1"/>
      </c:lineChart>
      <c:catAx>
        <c:axId val="762990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04754050854053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06344953448393E-2"/>
              <c:y val="3.130794770527500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7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33428707802526397"/>
          <c:y val="0.17506041746492418"/>
          <c:w val="0.15885724564803227"/>
          <c:h val="0.480957798256290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247534499037982"/>
          <c:y val="3.2043826055557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413340420515247"/>
          <c:w val="0.87866912729658797"/>
          <c:h val="0.70919133009069724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令和7年各保健所毎集計!$C$307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令和7年各保健所毎集計!$N$307:$BM$307</c:f>
              <c:numCache>
                <c:formatCode>0.00_);[Red]\(0.00\)</c:formatCode>
                <c:ptCount val="52"/>
                <c:pt idx="0">
                  <c:v>2.25</c:v>
                </c:pt>
                <c:pt idx="1">
                  <c:v>1.59</c:v>
                </c:pt>
                <c:pt idx="2">
                  <c:v>2.1800000000000002</c:v>
                </c:pt>
                <c:pt idx="3">
                  <c:v>1.3</c:v>
                </c:pt>
                <c:pt idx="4">
                  <c:v>1.02</c:v>
                </c:pt>
                <c:pt idx="5">
                  <c:v>1.02</c:v>
                </c:pt>
                <c:pt idx="6">
                  <c:v>1.57</c:v>
                </c:pt>
                <c:pt idx="7">
                  <c:v>1.36</c:v>
                </c:pt>
                <c:pt idx="8">
                  <c:v>1.57</c:v>
                </c:pt>
                <c:pt idx="9">
                  <c:v>1.2</c:v>
                </c:pt>
                <c:pt idx="10">
                  <c:v>1.68</c:v>
                </c:pt>
                <c:pt idx="11">
                  <c:v>1.0900000000000001</c:v>
                </c:pt>
                <c:pt idx="12">
                  <c:v>1.41</c:v>
                </c:pt>
                <c:pt idx="13">
                  <c:v>1.1100000000000001</c:v>
                </c:pt>
                <c:pt idx="14">
                  <c:v>1.1100000000000001</c:v>
                </c:pt>
                <c:pt idx="15">
                  <c:v>1.0900000000000001</c:v>
                </c:pt>
                <c:pt idx="16">
                  <c:v>1</c:v>
                </c:pt>
                <c:pt idx="17">
                  <c:v>1.18</c:v>
                </c:pt>
                <c:pt idx="18">
                  <c:v>1.1599999999999999</c:v>
                </c:pt>
                <c:pt idx="19">
                  <c:v>1.98</c:v>
                </c:pt>
                <c:pt idx="20">
                  <c:v>1.93</c:v>
                </c:pt>
                <c:pt idx="21">
                  <c:v>2.76</c:v>
                </c:pt>
                <c:pt idx="22">
                  <c:v>3.91</c:v>
                </c:pt>
                <c:pt idx="23">
                  <c:v>3.89</c:v>
                </c:pt>
                <c:pt idx="24">
                  <c:v>5.87</c:v>
                </c:pt>
                <c:pt idx="25">
                  <c:v>11.22</c:v>
                </c:pt>
                <c:pt idx="26">
                  <c:v>16.36</c:v>
                </c:pt>
                <c:pt idx="27">
                  <c:v>18.04</c:v>
                </c:pt>
                <c:pt idx="28">
                  <c:v>17.600000000000001</c:v>
                </c:pt>
                <c:pt idx="29" formatCode="#,##0.00_ ">
                  <c:v>14.13</c:v>
                </c:pt>
                <c:pt idx="30">
                  <c:v>12.73</c:v>
                </c:pt>
                <c:pt idx="31">
                  <c:v>10.42</c:v>
                </c:pt>
                <c:pt idx="32">
                  <c:v>8.42</c:v>
                </c:pt>
                <c:pt idx="33">
                  <c:v>8.1999999999999993</c:v>
                </c:pt>
                <c:pt idx="34">
                  <c:v>6.51</c:v>
                </c:pt>
                <c:pt idx="35">
                  <c:v>5.49</c:v>
                </c:pt>
                <c:pt idx="36">
                  <c:v>4.84</c:v>
                </c:pt>
                <c:pt idx="37">
                  <c:v>4.76</c:v>
                </c:pt>
                <c:pt idx="38">
                  <c:v>5</c:v>
                </c:pt>
                <c:pt idx="39">
                  <c:v>3.93</c:v>
                </c:pt>
                <c:pt idx="40">
                  <c:v>2.67</c:v>
                </c:pt>
                <c:pt idx="41">
                  <c:v>1.6</c:v>
                </c:pt>
                <c:pt idx="42">
                  <c:v>1.69</c:v>
                </c:pt>
                <c:pt idx="43">
                  <c:v>1.31</c:v>
                </c:pt>
                <c:pt idx="44">
                  <c:v>0.87</c:v>
                </c:pt>
                <c:pt idx="45">
                  <c:v>0.51</c:v>
                </c:pt>
                <c:pt idx="46">
                  <c:v>0.42</c:v>
                </c:pt>
                <c:pt idx="47">
                  <c:v>0.4</c:v>
                </c:pt>
                <c:pt idx="48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18-4688-AA16-7A83827F34D9}"/>
            </c:ext>
          </c:extLst>
        </c:ser>
        <c:ser>
          <c:idx val="1"/>
          <c:order val="1"/>
          <c:tx>
            <c:strRef>
              <c:f>令和7年各保健所毎集計!$C$308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令和7年各保健所毎集計!$N$308:$BM$308</c:f>
              <c:numCache>
                <c:formatCode>0.00_);[Red]\(0.00\)</c:formatCode>
                <c:ptCount val="52"/>
                <c:pt idx="0">
                  <c:v>5.32</c:v>
                </c:pt>
                <c:pt idx="1">
                  <c:v>7.08</c:v>
                </c:pt>
                <c:pt idx="2">
                  <c:v>5.62</c:v>
                </c:pt>
                <c:pt idx="3">
                  <c:v>6.06</c:v>
                </c:pt>
                <c:pt idx="4">
                  <c:v>6.06</c:v>
                </c:pt>
                <c:pt idx="5">
                  <c:v>5.82</c:v>
                </c:pt>
                <c:pt idx="6">
                  <c:v>5.15</c:v>
                </c:pt>
                <c:pt idx="7">
                  <c:v>4.95</c:v>
                </c:pt>
                <c:pt idx="8">
                  <c:v>4.42</c:v>
                </c:pt>
                <c:pt idx="9">
                  <c:v>4.07</c:v>
                </c:pt>
                <c:pt idx="10">
                  <c:v>3.85</c:v>
                </c:pt>
                <c:pt idx="11">
                  <c:v>3.23</c:v>
                </c:pt>
                <c:pt idx="12">
                  <c:v>2.92</c:v>
                </c:pt>
                <c:pt idx="13">
                  <c:v>2.14</c:v>
                </c:pt>
                <c:pt idx="14">
                  <c:v>2.1</c:v>
                </c:pt>
                <c:pt idx="15">
                  <c:v>1.77</c:v>
                </c:pt>
                <c:pt idx="16">
                  <c:v>1.39</c:v>
                </c:pt>
                <c:pt idx="17">
                  <c:v>1.1000000000000001</c:v>
                </c:pt>
                <c:pt idx="18">
                  <c:v>0.94</c:v>
                </c:pt>
                <c:pt idx="19">
                  <c:v>0.96</c:v>
                </c:pt>
                <c:pt idx="20">
                  <c:v>0.84</c:v>
                </c:pt>
                <c:pt idx="21">
                  <c:v>0.84</c:v>
                </c:pt>
                <c:pt idx="22">
                  <c:v>0.92</c:v>
                </c:pt>
                <c:pt idx="23">
                  <c:v>0.9</c:v>
                </c:pt>
                <c:pt idx="24">
                  <c:v>1</c:v>
                </c:pt>
                <c:pt idx="25">
                  <c:v>1.4</c:v>
                </c:pt>
                <c:pt idx="26">
                  <c:v>1.97</c:v>
                </c:pt>
                <c:pt idx="27">
                  <c:v>2.4</c:v>
                </c:pt>
                <c:pt idx="28">
                  <c:v>3.13</c:v>
                </c:pt>
                <c:pt idx="29" formatCode="#,##0.00_ ">
                  <c:v>4.12</c:v>
                </c:pt>
                <c:pt idx="30">
                  <c:v>5.53</c:v>
                </c:pt>
                <c:pt idx="31">
                  <c:v>6.13</c:v>
                </c:pt>
                <c:pt idx="32">
                  <c:v>6.3</c:v>
                </c:pt>
                <c:pt idx="33">
                  <c:v>8.73</c:v>
                </c:pt>
                <c:pt idx="34">
                  <c:v>8.3699999999999992</c:v>
                </c:pt>
                <c:pt idx="35">
                  <c:v>8.1199999999999992</c:v>
                </c:pt>
                <c:pt idx="36">
                  <c:v>8.43</c:v>
                </c:pt>
                <c:pt idx="37">
                  <c:v>6.93</c:v>
                </c:pt>
                <c:pt idx="38">
                  <c:v>5.87</c:v>
                </c:pt>
                <c:pt idx="39">
                  <c:v>4.82</c:v>
                </c:pt>
                <c:pt idx="40">
                  <c:v>3.72</c:v>
                </c:pt>
                <c:pt idx="41">
                  <c:v>2.57</c:v>
                </c:pt>
                <c:pt idx="42">
                  <c:v>2.25</c:v>
                </c:pt>
                <c:pt idx="43">
                  <c:v>2.2799999999999998</c:v>
                </c:pt>
                <c:pt idx="44">
                  <c:v>1.95</c:v>
                </c:pt>
                <c:pt idx="45">
                  <c:v>1.91</c:v>
                </c:pt>
                <c:pt idx="46">
                  <c:v>1.64</c:v>
                </c:pt>
                <c:pt idx="47">
                  <c:v>1.44</c:v>
                </c:pt>
                <c:pt idx="48">
                  <c:v>1.26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18-4688-AA16-7A83827F3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8392"/>
        <c:axId val="1"/>
      </c:lineChart>
      <c:catAx>
        <c:axId val="762408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344024382583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895601952932575E-3"/>
              <c:y val="1.626774857584365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8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70782485865546"/>
          <c:y val="0.18003314856789154"/>
          <c:w val="0.1251422105857295"/>
          <c:h val="0.1362868798026752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3.61579336423181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62811384997295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令和7年各保健所毎集計!$C$301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令和7年各保健所毎集計!$N$301:$BM$301</c:f>
              <c:numCache>
                <c:formatCode>0.00_);[Red]\(0.00\)</c:formatCode>
                <c:ptCount val="52"/>
                <c:pt idx="0">
                  <c:v>1.6</c:v>
                </c:pt>
                <c:pt idx="1">
                  <c:v>0.8</c:v>
                </c:pt>
                <c:pt idx="2">
                  <c:v>1.6</c:v>
                </c:pt>
                <c:pt idx="3">
                  <c:v>0.4</c:v>
                </c:pt>
                <c:pt idx="4">
                  <c:v>0.6</c:v>
                </c:pt>
                <c:pt idx="5">
                  <c:v>0.6</c:v>
                </c:pt>
                <c:pt idx="6">
                  <c:v>0.6</c:v>
                </c:pt>
                <c:pt idx="7">
                  <c:v>1</c:v>
                </c:pt>
                <c:pt idx="8">
                  <c:v>0.8</c:v>
                </c:pt>
                <c:pt idx="9">
                  <c:v>0.6</c:v>
                </c:pt>
                <c:pt idx="10">
                  <c:v>0.2</c:v>
                </c:pt>
                <c:pt idx="11">
                  <c:v>0.6</c:v>
                </c:pt>
                <c:pt idx="12">
                  <c:v>1</c:v>
                </c:pt>
                <c:pt idx="13">
                  <c:v>0</c:v>
                </c:pt>
                <c:pt idx="14">
                  <c:v>0.6</c:v>
                </c:pt>
                <c:pt idx="15">
                  <c:v>0.4</c:v>
                </c:pt>
                <c:pt idx="16">
                  <c:v>1</c:v>
                </c:pt>
                <c:pt idx="17">
                  <c:v>0.6</c:v>
                </c:pt>
                <c:pt idx="18">
                  <c:v>0.6</c:v>
                </c:pt>
                <c:pt idx="19">
                  <c:v>1</c:v>
                </c:pt>
                <c:pt idx="20">
                  <c:v>1.2</c:v>
                </c:pt>
                <c:pt idx="21">
                  <c:v>1.8</c:v>
                </c:pt>
                <c:pt idx="22">
                  <c:v>1.6</c:v>
                </c:pt>
                <c:pt idx="23">
                  <c:v>1.4</c:v>
                </c:pt>
                <c:pt idx="24">
                  <c:v>1.8</c:v>
                </c:pt>
                <c:pt idx="25">
                  <c:v>7.8</c:v>
                </c:pt>
                <c:pt idx="26">
                  <c:v>13.8</c:v>
                </c:pt>
                <c:pt idx="27">
                  <c:v>10.8</c:v>
                </c:pt>
                <c:pt idx="28">
                  <c:v>10.199999999999999</c:v>
                </c:pt>
                <c:pt idx="29" formatCode="#,##0.00_ ">
                  <c:v>9</c:v>
                </c:pt>
                <c:pt idx="30">
                  <c:v>7.4</c:v>
                </c:pt>
                <c:pt idx="31">
                  <c:v>6.6</c:v>
                </c:pt>
                <c:pt idx="32">
                  <c:v>6.2</c:v>
                </c:pt>
                <c:pt idx="33">
                  <c:v>4.5999999999999996</c:v>
                </c:pt>
                <c:pt idx="34">
                  <c:v>3</c:v>
                </c:pt>
                <c:pt idx="35">
                  <c:v>3.2</c:v>
                </c:pt>
                <c:pt idx="36">
                  <c:v>1.4</c:v>
                </c:pt>
                <c:pt idx="37">
                  <c:v>2.2000000000000002</c:v>
                </c:pt>
                <c:pt idx="38">
                  <c:v>2.2000000000000002</c:v>
                </c:pt>
                <c:pt idx="39">
                  <c:v>1.6</c:v>
                </c:pt>
                <c:pt idx="40">
                  <c:v>1.4</c:v>
                </c:pt>
                <c:pt idx="41">
                  <c:v>1</c:v>
                </c:pt>
                <c:pt idx="42">
                  <c:v>1.2</c:v>
                </c:pt>
                <c:pt idx="43">
                  <c:v>1.8</c:v>
                </c:pt>
                <c:pt idx="44">
                  <c:v>0.8</c:v>
                </c:pt>
                <c:pt idx="45">
                  <c:v>0.4</c:v>
                </c:pt>
                <c:pt idx="46">
                  <c:v>0.4</c:v>
                </c:pt>
                <c:pt idx="47">
                  <c:v>0.2</c:v>
                </c:pt>
                <c:pt idx="48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99-404A-B72C-C47ECC64E34D}"/>
            </c:ext>
          </c:extLst>
        </c:ser>
        <c:ser>
          <c:idx val="1"/>
          <c:order val="1"/>
          <c:tx>
            <c:strRef>
              <c:f>令和7年各保健所毎集計!$C$302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令和7年各保健所毎集計!$N$302:$BM$302</c:f>
              <c:numCache>
                <c:formatCode>0.00_);[Red]\(0.00\)</c:formatCode>
                <c:ptCount val="52"/>
                <c:pt idx="0">
                  <c:v>0.89</c:v>
                </c:pt>
                <c:pt idx="1">
                  <c:v>1.39</c:v>
                </c:pt>
                <c:pt idx="2">
                  <c:v>1.94</c:v>
                </c:pt>
                <c:pt idx="3">
                  <c:v>1.33</c:v>
                </c:pt>
                <c:pt idx="4">
                  <c:v>1</c:v>
                </c:pt>
                <c:pt idx="5">
                  <c:v>1.1100000000000001</c:v>
                </c:pt>
                <c:pt idx="6">
                  <c:v>1.61</c:v>
                </c:pt>
                <c:pt idx="7">
                  <c:v>1</c:v>
                </c:pt>
                <c:pt idx="8">
                  <c:v>1.22</c:v>
                </c:pt>
                <c:pt idx="9">
                  <c:v>1</c:v>
                </c:pt>
                <c:pt idx="10">
                  <c:v>0.94</c:v>
                </c:pt>
                <c:pt idx="11">
                  <c:v>0.94</c:v>
                </c:pt>
                <c:pt idx="12">
                  <c:v>1.33</c:v>
                </c:pt>
                <c:pt idx="13">
                  <c:v>1.17</c:v>
                </c:pt>
                <c:pt idx="14">
                  <c:v>0.54</c:v>
                </c:pt>
                <c:pt idx="15">
                  <c:v>1.23</c:v>
                </c:pt>
                <c:pt idx="16">
                  <c:v>0.85</c:v>
                </c:pt>
                <c:pt idx="17">
                  <c:v>0.46</c:v>
                </c:pt>
                <c:pt idx="18">
                  <c:v>0.62</c:v>
                </c:pt>
                <c:pt idx="19">
                  <c:v>1.08</c:v>
                </c:pt>
                <c:pt idx="20">
                  <c:v>1.62</c:v>
                </c:pt>
                <c:pt idx="21">
                  <c:v>1.46</c:v>
                </c:pt>
                <c:pt idx="22">
                  <c:v>3.38</c:v>
                </c:pt>
                <c:pt idx="23">
                  <c:v>3.38</c:v>
                </c:pt>
                <c:pt idx="24">
                  <c:v>5.77</c:v>
                </c:pt>
                <c:pt idx="25">
                  <c:v>14</c:v>
                </c:pt>
                <c:pt idx="26">
                  <c:v>19.77</c:v>
                </c:pt>
                <c:pt idx="27">
                  <c:v>21.23</c:v>
                </c:pt>
                <c:pt idx="28">
                  <c:v>22.23</c:v>
                </c:pt>
                <c:pt idx="29" formatCode="#,##0.00_ ">
                  <c:v>16.920000000000002</c:v>
                </c:pt>
                <c:pt idx="30">
                  <c:v>16.23</c:v>
                </c:pt>
                <c:pt idx="31">
                  <c:v>13.46</c:v>
                </c:pt>
                <c:pt idx="32">
                  <c:v>8.5399999999999991</c:v>
                </c:pt>
                <c:pt idx="33">
                  <c:v>7.38</c:v>
                </c:pt>
                <c:pt idx="34">
                  <c:v>6.92</c:v>
                </c:pt>
                <c:pt idx="35">
                  <c:v>5.31</c:v>
                </c:pt>
                <c:pt idx="36">
                  <c:v>5.46</c:v>
                </c:pt>
                <c:pt idx="37">
                  <c:v>4.08</c:v>
                </c:pt>
                <c:pt idx="38">
                  <c:v>3.31</c:v>
                </c:pt>
                <c:pt idx="39">
                  <c:v>4.62</c:v>
                </c:pt>
                <c:pt idx="40">
                  <c:v>3</c:v>
                </c:pt>
                <c:pt idx="41">
                  <c:v>2.08</c:v>
                </c:pt>
                <c:pt idx="42">
                  <c:v>1.62</c:v>
                </c:pt>
                <c:pt idx="43">
                  <c:v>1.08</c:v>
                </c:pt>
                <c:pt idx="44">
                  <c:v>0.77</c:v>
                </c:pt>
                <c:pt idx="45">
                  <c:v>0.92</c:v>
                </c:pt>
                <c:pt idx="46">
                  <c:v>0.54</c:v>
                </c:pt>
                <c:pt idx="47">
                  <c:v>0.08</c:v>
                </c:pt>
                <c:pt idx="48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99-404A-B72C-C47ECC64E34D}"/>
            </c:ext>
          </c:extLst>
        </c:ser>
        <c:ser>
          <c:idx val="2"/>
          <c:order val="2"/>
          <c:tx>
            <c:strRef>
              <c:f>令和7年各保健所毎集計!$C$303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令和7年各保健所毎集計!$N$303:$BM$303</c:f>
              <c:numCache>
                <c:formatCode>0.00_);[Red]\(0.00\)</c:formatCode>
                <c:ptCount val="52"/>
                <c:pt idx="0">
                  <c:v>3.25</c:v>
                </c:pt>
                <c:pt idx="1">
                  <c:v>1.5</c:v>
                </c:pt>
                <c:pt idx="2">
                  <c:v>3.25</c:v>
                </c:pt>
                <c:pt idx="3">
                  <c:v>1.42</c:v>
                </c:pt>
                <c:pt idx="4">
                  <c:v>0.92</c:v>
                </c:pt>
                <c:pt idx="5">
                  <c:v>0.83</c:v>
                </c:pt>
                <c:pt idx="6">
                  <c:v>1.25</c:v>
                </c:pt>
                <c:pt idx="7">
                  <c:v>1.17</c:v>
                </c:pt>
                <c:pt idx="8">
                  <c:v>2</c:v>
                </c:pt>
                <c:pt idx="9">
                  <c:v>1.33</c:v>
                </c:pt>
                <c:pt idx="10">
                  <c:v>1.5</c:v>
                </c:pt>
                <c:pt idx="11">
                  <c:v>0.83</c:v>
                </c:pt>
                <c:pt idx="12">
                  <c:v>1.25</c:v>
                </c:pt>
                <c:pt idx="13">
                  <c:v>1.33</c:v>
                </c:pt>
                <c:pt idx="14">
                  <c:v>1.8</c:v>
                </c:pt>
                <c:pt idx="15">
                  <c:v>1.1000000000000001</c:v>
                </c:pt>
                <c:pt idx="16">
                  <c:v>0.4</c:v>
                </c:pt>
                <c:pt idx="17">
                  <c:v>1.1000000000000001</c:v>
                </c:pt>
                <c:pt idx="18">
                  <c:v>0.7</c:v>
                </c:pt>
                <c:pt idx="19">
                  <c:v>1.7</c:v>
                </c:pt>
                <c:pt idx="20">
                  <c:v>1.6</c:v>
                </c:pt>
                <c:pt idx="21">
                  <c:v>2.7</c:v>
                </c:pt>
                <c:pt idx="22">
                  <c:v>3.4</c:v>
                </c:pt>
                <c:pt idx="23">
                  <c:v>4.4000000000000004</c:v>
                </c:pt>
                <c:pt idx="24">
                  <c:v>6</c:v>
                </c:pt>
                <c:pt idx="25">
                  <c:v>8.3000000000000007</c:v>
                </c:pt>
                <c:pt idx="26">
                  <c:v>11.6</c:v>
                </c:pt>
                <c:pt idx="27">
                  <c:v>15.3</c:v>
                </c:pt>
                <c:pt idx="28">
                  <c:v>14</c:v>
                </c:pt>
                <c:pt idx="29" formatCode="#,##0.00_ ">
                  <c:v>9.3000000000000007</c:v>
                </c:pt>
                <c:pt idx="30">
                  <c:v>8.9</c:v>
                </c:pt>
                <c:pt idx="31">
                  <c:v>7.8</c:v>
                </c:pt>
                <c:pt idx="32">
                  <c:v>8.3000000000000007</c:v>
                </c:pt>
                <c:pt idx="33">
                  <c:v>7</c:v>
                </c:pt>
                <c:pt idx="34">
                  <c:v>4.5999999999999996</c:v>
                </c:pt>
                <c:pt idx="35">
                  <c:v>4.5</c:v>
                </c:pt>
                <c:pt idx="36">
                  <c:v>3.5</c:v>
                </c:pt>
                <c:pt idx="37">
                  <c:v>3.9</c:v>
                </c:pt>
                <c:pt idx="38">
                  <c:v>4.9000000000000004</c:v>
                </c:pt>
                <c:pt idx="39">
                  <c:v>2.9</c:v>
                </c:pt>
                <c:pt idx="40">
                  <c:v>2.9</c:v>
                </c:pt>
                <c:pt idx="41">
                  <c:v>1</c:v>
                </c:pt>
                <c:pt idx="42">
                  <c:v>0.8</c:v>
                </c:pt>
                <c:pt idx="43">
                  <c:v>1.3</c:v>
                </c:pt>
                <c:pt idx="44">
                  <c:v>0.2</c:v>
                </c:pt>
                <c:pt idx="45">
                  <c:v>0.1</c:v>
                </c:pt>
                <c:pt idx="46">
                  <c:v>0.1</c:v>
                </c:pt>
                <c:pt idx="47">
                  <c:v>0.3</c:v>
                </c:pt>
                <c:pt idx="48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99-404A-B72C-C47ECC64E34D}"/>
            </c:ext>
          </c:extLst>
        </c:ser>
        <c:ser>
          <c:idx val="3"/>
          <c:order val="3"/>
          <c:tx>
            <c:strRef>
              <c:f>令和7年各保健所毎集計!$C$304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令和7年各保健所毎集計!$N$304:$BM$304</c:f>
              <c:numCache>
                <c:formatCode>0.00_);[Red]\(0.00\)</c:formatCode>
                <c:ptCount val="52"/>
                <c:pt idx="0">
                  <c:v>3.71</c:v>
                </c:pt>
                <c:pt idx="1">
                  <c:v>2.21</c:v>
                </c:pt>
                <c:pt idx="2">
                  <c:v>2.5</c:v>
                </c:pt>
                <c:pt idx="3">
                  <c:v>1.64</c:v>
                </c:pt>
                <c:pt idx="4">
                  <c:v>1.21</c:v>
                </c:pt>
                <c:pt idx="5">
                  <c:v>1.29</c:v>
                </c:pt>
                <c:pt idx="6">
                  <c:v>2.29</c:v>
                </c:pt>
                <c:pt idx="7">
                  <c:v>2.5</c:v>
                </c:pt>
                <c:pt idx="8">
                  <c:v>2.36</c:v>
                </c:pt>
                <c:pt idx="9">
                  <c:v>1.86</c:v>
                </c:pt>
                <c:pt idx="10">
                  <c:v>3.57</c:v>
                </c:pt>
                <c:pt idx="11">
                  <c:v>1.79</c:v>
                </c:pt>
                <c:pt idx="12">
                  <c:v>2.21</c:v>
                </c:pt>
                <c:pt idx="13">
                  <c:v>1.64</c:v>
                </c:pt>
                <c:pt idx="14">
                  <c:v>1.5</c:v>
                </c:pt>
                <c:pt idx="15">
                  <c:v>1.58</c:v>
                </c:pt>
                <c:pt idx="16">
                  <c:v>1.92</c:v>
                </c:pt>
                <c:pt idx="17">
                  <c:v>2.08</c:v>
                </c:pt>
                <c:pt idx="18">
                  <c:v>2.5</c:v>
                </c:pt>
                <c:pt idx="19">
                  <c:v>3.75</c:v>
                </c:pt>
                <c:pt idx="20">
                  <c:v>3.25</c:v>
                </c:pt>
                <c:pt idx="21">
                  <c:v>4.92</c:v>
                </c:pt>
                <c:pt idx="22">
                  <c:v>6</c:v>
                </c:pt>
                <c:pt idx="23">
                  <c:v>5.67</c:v>
                </c:pt>
                <c:pt idx="24">
                  <c:v>8.08</c:v>
                </c:pt>
                <c:pt idx="25">
                  <c:v>14.5</c:v>
                </c:pt>
                <c:pt idx="26">
                  <c:v>20.420000000000002</c:v>
                </c:pt>
                <c:pt idx="27">
                  <c:v>24.17</c:v>
                </c:pt>
                <c:pt idx="28">
                  <c:v>22.08</c:v>
                </c:pt>
                <c:pt idx="29" formatCode="#,##0.00_ ">
                  <c:v>19.920000000000002</c:v>
                </c:pt>
                <c:pt idx="30">
                  <c:v>16.920000000000002</c:v>
                </c:pt>
                <c:pt idx="31">
                  <c:v>13</c:v>
                </c:pt>
                <c:pt idx="32">
                  <c:v>10.75</c:v>
                </c:pt>
                <c:pt idx="33">
                  <c:v>11.5</c:v>
                </c:pt>
                <c:pt idx="34">
                  <c:v>8.67</c:v>
                </c:pt>
                <c:pt idx="35">
                  <c:v>6.58</c:v>
                </c:pt>
                <c:pt idx="36">
                  <c:v>6.67</c:v>
                </c:pt>
                <c:pt idx="37">
                  <c:v>6.33</c:v>
                </c:pt>
                <c:pt idx="38">
                  <c:v>7.75</c:v>
                </c:pt>
                <c:pt idx="39">
                  <c:v>4.83</c:v>
                </c:pt>
                <c:pt idx="40">
                  <c:v>2.83</c:v>
                </c:pt>
                <c:pt idx="41">
                  <c:v>2.17</c:v>
                </c:pt>
                <c:pt idx="42">
                  <c:v>2.83</c:v>
                </c:pt>
                <c:pt idx="43">
                  <c:v>1.67</c:v>
                </c:pt>
                <c:pt idx="44">
                  <c:v>1.42</c:v>
                </c:pt>
                <c:pt idx="45">
                  <c:v>0.5</c:v>
                </c:pt>
                <c:pt idx="46">
                  <c:v>0.67</c:v>
                </c:pt>
                <c:pt idx="47">
                  <c:v>0.83</c:v>
                </c:pt>
                <c:pt idx="48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99-404A-B72C-C47ECC64E34D}"/>
            </c:ext>
          </c:extLst>
        </c:ser>
        <c:ser>
          <c:idx val="4"/>
          <c:order val="4"/>
          <c:tx>
            <c:strRef>
              <c:f>令和7年各保健所毎集計!$C$305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令和7年各保健所毎集計!$N$305:$BM$305</c:f>
              <c:numCache>
                <c:formatCode>0.00_);[Red]\(0.00\)</c:formatCode>
                <c:ptCount val="52"/>
                <c:pt idx="0">
                  <c:v>1.75</c:v>
                </c:pt>
                <c:pt idx="1">
                  <c:v>2.25</c:v>
                </c:pt>
                <c:pt idx="2">
                  <c:v>0.75</c:v>
                </c:pt>
                <c:pt idx="3">
                  <c:v>1.5</c:v>
                </c:pt>
                <c:pt idx="4">
                  <c:v>1.75</c:v>
                </c:pt>
                <c:pt idx="5">
                  <c:v>1.5</c:v>
                </c:pt>
                <c:pt idx="6">
                  <c:v>1.75</c:v>
                </c:pt>
                <c:pt idx="7">
                  <c:v>1</c:v>
                </c:pt>
                <c:pt idx="8">
                  <c:v>1.25</c:v>
                </c:pt>
                <c:pt idx="9">
                  <c:v>0</c:v>
                </c:pt>
                <c:pt idx="10">
                  <c:v>1</c:v>
                </c:pt>
                <c:pt idx="11">
                  <c:v>0.5</c:v>
                </c:pt>
                <c:pt idx="12">
                  <c:v>0.5</c:v>
                </c:pt>
                <c:pt idx="13">
                  <c:v>0.25</c:v>
                </c:pt>
                <c:pt idx="14">
                  <c:v>1</c:v>
                </c:pt>
                <c:pt idx="15">
                  <c:v>0.5</c:v>
                </c:pt>
                <c:pt idx="16">
                  <c:v>0.5</c:v>
                </c:pt>
                <c:pt idx="17">
                  <c:v>3</c:v>
                </c:pt>
                <c:pt idx="18">
                  <c:v>1</c:v>
                </c:pt>
                <c:pt idx="19">
                  <c:v>4</c:v>
                </c:pt>
                <c:pt idx="20">
                  <c:v>2</c:v>
                </c:pt>
                <c:pt idx="21">
                  <c:v>2.5</c:v>
                </c:pt>
                <c:pt idx="22">
                  <c:v>2.5</c:v>
                </c:pt>
                <c:pt idx="23">
                  <c:v>4.5</c:v>
                </c:pt>
                <c:pt idx="24">
                  <c:v>6</c:v>
                </c:pt>
                <c:pt idx="25">
                  <c:v>6.5</c:v>
                </c:pt>
                <c:pt idx="26">
                  <c:v>12</c:v>
                </c:pt>
                <c:pt idx="27">
                  <c:v>12.5</c:v>
                </c:pt>
                <c:pt idx="28">
                  <c:v>19</c:v>
                </c:pt>
                <c:pt idx="29" formatCode="#,##0.00_ ">
                  <c:v>15.5</c:v>
                </c:pt>
                <c:pt idx="30">
                  <c:v>13</c:v>
                </c:pt>
                <c:pt idx="31">
                  <c:v>9.5</c:v>
                </c:pt>
                <c:pt idx="32">
                  <c:v>10.5</c:v>
                </c:pt>
                <c:pt idx="33">
                  <c:v>14</c:v>
                </c:pt>
                <c:pt idx="34">
                  <c:v>13.5</c:v>
                </c:pt>
                <c:pt idx="35">
                  <c:v>8.5</c:v>
                </c:pt>
                <c:pt idx="36">
                  <c:v>4.5</c:v>
                </c:pt>
                <c:pt idx="37">
                  <c:v>6.5</c:v>
                </c:pt>
                <c:pt idx="38">
                  <c:v>6</c:v>
                </c:pt>
                <c:pt idx="39">
                  <c:v>2.5</c:v>
                </c:pt>
                <c:pt idx="40">
                  <c:v>2</c:v>
                </c:pt>
                <c:pt idx="41">
                  <c:v>1.5</c:v>
                </c:pt>
                <c:pt idx="42">
                  <c:v>2.5</c:v>
                </c:pt>
                <c:pt idx="43">
                  <c:v>0.5</c:v>
                </c:pt>
                <c:pt idx="44">
                  <c:v>1.5</c:v>
                </c:pt>
                <c:pt idx="45">
                  <c:v>0.5</c:v>
                </c:pt>
                <c:pt idx="46">
                  <c:v>0</c:v>
                </c:pt>
                <c:pt idx="47">
                  <c:v>0.5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99-404A-B72C-C47ECC64E34D}"/>
            </c:ext>
          </c:extLst>
        </c:ser>
        <c:ser>
          <c:idx val="5"/>
          <c:order val="5"/>
          <c:tx>
            <c:strRef>
              <c:f>令和7年各保健所毎集計!$C$306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令和7年各保健所毎集計!$N$306:$BM$306</c:f>
              <c:numCache>
                <c:formatCode>0.00_);[Red]\(0.00\)</c:formatCode>
                <c:ptCount val="52"/>
                <c:pt idx="0">
                  <c:v>1.33</c:v>
                </c:pt>
                <c:pt idx="1">
                  <c:v>0.67</c:v>
                </c:pt>
                <c:pt idx="2">
                  <c:v>0.67</c:v>
                </c:pt>
                <c:pt idx="3">
                  <c:v>0.33</c:v>
                </c:pt>
                <c:pt idx="4">
                  <c:v>0.33</c:v>
                </c:pt>
                <c:pt idx="5">
                  <c:v>0</c:v>
                </c:pt>
                <c:pt idx="6">
                  <c:v>0.67</c:v>
                </c:pt>
                <c:pt idx="7">
                  <c:v>0</c:v>
                </c:pt>
                <c:pt idx="8">
                  <c:v>0</c:v>
                </c:pt>
                <c:pt idx="9">
                  <c:v>1.33</c:v>
                </c:pt>
                <c:pt idx="10">
                  <c:v>1.33</c:v>
                </c:pt>
                <c:pt idx="11">
                  <c:v>1.33</c:v>
                </c:pt>
                <c:pt idx="12">
                  <c:v>0.67</c:v>
                </c:pt>
                <c:pt idx="13">
                  <c:v>0.33</c:v>
                </c:pt>
                <c:pt idx="14">
                  <c:v>0.67</c:v>
                </c:pt>
                <c:pt idx="15">
                  <c:v>0</c:v>
                </c:pt>
                <c:pt idx="16">
                  <c:v>0.33</c:v>
                </c:pt>
                <c:pt idx="17">
                  <c:v>0.67</c:v>
                </c:pt>
                <c:pt idx="18">
                  <c:v>0.67</c:v>
                </c:pt>
                <c:pt idx="19">
                  <c:v>0</c:v>
                </c:pt>
                <c:pt idx="20">
                  <c:v>0.33</c:v>
                </c:pt>
                <c:pt idx="21">
                  <c:v>1.67</c:v>
                </c:pt>
                <c:pt idx="22">
                  <c:v>4.33</c:v>
                </c:pt>
                <c:pt idx="23">
                  <c:v>1</c:v>
                </c:pt>
                <c:pt idx="24">
                  <c:v>3.67</c:v>
                </c:pt>
                <c:pt idx="25">
                  <c:v>4.67</c:v>
                </c:pt>
                <c:pt idx="26">
                  <c:v>8.33</c:v>
                </c:pt>
                <c:pt idx="27">
                  <c:v>4.67</c:v>
                </c:pt>
                <c:pt idx="28">
                  <c:v>3</c:v>
                </c:pt>
                <c:pt idx="29" formatCode="#,##0.00_ ">
                  <c:v>2.67</c:v>
                </c:pt>
                <c:pt idx="30">
                  <c:v>2.33</c:v>
                </c:pt>
                <c:pt idx="31">
                  <c:v>2.67</c:v>
                </c:pt>
                <c:pt idx="32">
                  <c:v>1.33</c:v>
                </c:pt>
                <c:pt idx="33">
                  <c:v>4.67</c:v>
                </c:pt>
                <c:pt idx="34">
                  <c:v>3.67</c:v>
                </c:pt>
                <c:pt idx="35">
                  <c:v>7</c:v>
                </c:pt>
                <c:pt idx="36">
                  <c:v>5.33</c:v>
                </c:pt>
                <c:pt idx="37">
                  <c:v>7.33</c:v>
                </c:pt>
                <c:pt idx="38">
                  <c:v>5.67</c:v>
                </c:pt>
                <c:pt idx="39">
                  <c:v>5.67</c:v>
                </c:pt>
                <c:pt idx="40">
                  <c:v>2.33</c:v>
                </c:pt>
                <c:pt idx="41">
                  <c:v>0.33</c:v>
                </c:pt>
                <c:pt idx="42">
                  <c:v>0.67</c:v>
                </c:pt>
                <c:pt idx="43">
                  <c:v>0.67</c:v>
                </c:pt>
                <c:pt idx="44">
                  <c:v>1</c:v>
                </c:pt>
                <c:pt idx="45">
                  <c:v>0.33</c:v>
                </c:pt>
                <c:pt idx="46">
                  <c:v>0.33</c:v>
                </c:pt>
                <c:pt idx="47">
                  <c:v>0.67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99-404A-B72C-C47ECC64E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5440"/>
        <c:axId val="1"/>
      </c:lineChart>
      <c:catAx>
        <c:axId val="762405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20734485186426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142322506315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54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772646085936538"/>
          <c:y val="0.19679707531221644"/>
          <c:w val="0.16041667688735173"/>
          <c:h val="0.333458690797978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年齢階級別報告数</a:t>
            </a:r>
            <a:endParaRPr lang="en-US" altLang="ja-JP" sz="1200"/>
          </a:p>
        </c:rich>
      </c:tx>
      <c:layout>
        <c:manualLayout>
          <c:xMode val="edge"/>
          <c:yMode val="edge"/>
          <c:x val="0.41000296432062638"/>
          <c:y val="3.890906381181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0883354473594"/>
          <c:y val="0.13686877468392158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'co19'!$D$68</c:f>
              <c:strCache>
                <c:ptCount val="1"/>
                <c:pt idx="0">
                  <c:v>0歳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'co19'!$D$69:$D$120</c:f>
              <c:numCache>
                <c:formatCode>General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0</c:v>
                </c:pt>
                <c:pt idx="3">
                  <c:v>3</c:v>
                </c:pt>
                <c:pt idx="4">
                  <c:v>2</c:v>
                </c:pt>
                <c:pt idx="5">
                  <c:v>4</c:v>
                </c:pt>
                <c:pt idx="6">
                  <c:v>1</c:v>
                </c:pt>
                <c:pt idx="7">
                  <c:v>3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6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4</c:v>
                </c:pt>
                <c:pt idx="19">
                  <c:v>1</c:v>
                </c:pt>
                <c:pt idx="20">
                  <c:v>4</c:v>
                </c:pt>
                <c:pt idx="21">
                  <c:v>4</c:v>
                </c:pt>
                <c:pt idx="22">
                  <c:v>13</c:v>
                </c:pt>
                <c:pt idx="23">
                  <c:v>3</c:v>
                </c:pt>
                <c:pt idx="24">
                  <c:v>8</c:v>
                </c:pt>
                <c:pt idx="25">
                  <c:v>15</c:v>
                </c:pt>
                <c:pt idx="26">
                  <c:v>22</c:v>
                </c:pt>
                <c:pt idx="27">
                  <c:v>34</c:v>
                </c:pt>
                <c:pt idx="28">
                  <c:v>30</c:v>
                </c:pt>
                <c:pt idx="29">
                  <c:v>30</c:v>
                </c:pt>
                <c:pt idx="30">
                  <c:v>29</c:v>
                </c:pt>
                <c:pt idx="31">
                  <c:v>17</c:v>
                </c:pt>
                <c:pt idx="32">
                  <c:v>19</c:v>
                </c:pt>
                <c:pt idx="33">
                  <c:v>16</c:v>
                </c:pt>
                <c:pt idx="34">
                  <c:v>11</c:v>
                </c:pt>
                <c:pt idx="35">
                  <c:v>10</c:v>
                </c:pt>
                <c:pt idx="36">
                  <c:v>13</c:v>
                </c:pt>
                <c:pt idx="37">
                  <c:v>7</c:v>
                </c:pt>
                <c:pt idx="38">
                  <c:v>9</c:v>
                </c:pt>
                <c:pt idx="39">
                  <c:v>8</c:v>
                </c:pt>
                <c:pt idx="40">
                  <c:v>4</c:v>
                </c:pt>
                <c:pt idx="41">
                  <c:v>4</c:v>
                </c:pt>
                <c:pt idx="42">
                  <c:v>6</c:v>
                </c:pt>
                <c:pt idx="43">
                  <c:v>3</c:v>
                </c:pt>
                <c:pt idx="44">
                  <c:v>2</c:v>
                </c:pt>
                <c:pt idx="45">
                  <c:v>2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0E-47AF-A156-ABA4D0A802F8}"/>
            </c:ext>
          </c:extLst>
        </c:ser>
        <c:ser>
          <c:idx val="2"/>
          <c:order val="1"/>
          <c:tx>
            <c:strRef>
              <c:f>'co19'!$E$68</c:f>
              <c:strCache>
                <c:ptCount val="1"/>
                <c:pt idx="0">
                  <c:v>1～4歳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'co19'!$E$69:$E$120</c:f>
              <c:numCache>
                <c:formatCode>General</c:formatCode>
                <c:ptCount val="52"/>
                <c:pt idx="0">
                  <c:v>1</c:v>
                </c:pt>
                <c:pt idx="1">
                  <c:v>8</c:v>
                </c:pt>
                <c:pt idx="2">
                  <c:v>4</c:v>
                </c:pt>
                <c:pt idx="3">
                  <c:v>3</c:v>
                </c:pt>
                <c:pt idx="4">
                  <c:v>5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2</c:v>
                </c:pt>
                <c:pt idx="10">
                  <c:v>5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2</c:v>
                </c:pt>
                <c:pt idx="15">
                  <c:v>6</c:v>
                </c:pt>
                <c:pt idx="16">
                  <c:v>4</c:v>
                </c:pt>
                <c:pt idx="17">
                  <c:v>1</c:v>
                </c:pt>
                <c:pt idx="18">
                  <c:v>3</c:v>
                </c:pt>
                <c:pt idx="19">
                  <c:v>2</c:v>
                </c:pt>
                <c:pt idx="20">
                  <c:v>1</c:v>
                </c:pt>
                <c:pt idx="21">
                  <c:v>3</c:v>
                </c:pt>
                <c:pt idx="22">
                  <c:v>10</c:v>
                </c:pt>
                <c:pt idx="23">
                  <c:v>9</c:v>
                </c:pt>
                <c:pt idx="24">
                  <c:v>8</c:v>
                </c:pt>
                <c:pt idx="25">
                  <c:v>15</c:v>
                </c:pt>
                <c:pt idx="26">
                  <c:v>38</c:v>
                </c:pt>
                <c:pt idx="27">
                  <c:v>43</c:v>
                </c:pt>
                <c:pt idx="28">
                  <c:v>50</c:v>
                </c:pt>
                <c:pt idx="29">
                  <c:v>26</c:v>
                </c:pt>
                <c:pt idx="30">
                  <c:v>34</c:v>
                </c:pt>
                <c:pt idx="31">
                  <c:v>27</c:v>
                </c:pt>
                <c:pt idx="32">
                  <c:v>9</c:v>
                </c:pt>
                <c:pt idx="33">
                  <c:v>20</c:v>
                </c:pt>
                <c:pt idx="34">
                  <c:v>17</c:v>
                </c:pt>
                <c:pt idx="35">
                  <c:v>9</c:v>
                </c:pt>
                <c:pt idx="36">
                  <c:v>6</c:v>
                </c:pt>
                <c:pt idx="37">
                  <c:v>4</c:v>
                </c:pt>
                <c:pt idx="38">
                  <c:v>7</c:v>
                </c:pt>
                <c:pt idx="39">
                  <c:v>7</c:v>
                </c:pt>
                <c:pt idx="40">
                  <c:v>12</c:v>
                </c:pt>
                <c:pt idx="41">
                  <c:v>3</c:v>
                </c:pt>
                <c:pt idx="42">
                  <c:v>2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2</c:v>
                </c:pt>
                <c:pt idx="48">
                  <c:v>1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0E-47AF-A156-ABA4D0A802F8}"/>
            </c:ext>
          </c:extLst>
        </c:ser>
        <c:ser>
          <c:idx val="3"/>
          <c:order val="2"/>
          <c:tx>
            <c:strRef>
              <c:f>'co19'!$F$68</c:f>
              <c:strCache>
                <c:ptCount val="1"/>
                <c:pt idx="0">
                  <c:v>5～9歳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'co19'!$F$69:$F$120</c:f>
              <c:numCache>
                <c:formatCode>General</c:formatCode>
                <c:ptCount val="52"/>
                <c:pt idx="0">
                  <c:v>2</c:v>
                </c:pt>
                <c:pt idx="1">
                  <c:v>4</c:v>
                </c:pt>
                <c:pt idx="2">
                  <c:v>7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7</c:v>
                </c:pt>
                <c:pt idx="7">
                  <c:v>1</c:v>
                </c:pt>
                <c:pt idx="8">
                  <c:v>2</c:v>
                </c:pt>
                <c:pt idx="9">
                  <c:v>5</c:v>
                </c:pt>
                <c:pt idx="10">
                  <c:v>6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1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3</c:v>
                </c:pt>
                <c:pt idx="19">
                  <c:v>1</c:v>
                </c:pt>
                <c:pt idx="20">
                  <c:v>3</c:v>
                </c:pt>
                <c:pt idx="21">
                  <c:v>4</c:v>
                </c:pt>
                <c:pt idx="22">
                  <c:v>5</c:v>
                </c:pt>
                <c:pt idx="23">
                  <c:v>5</c:v>
                </c:pt>
                <c:pt idx="24">
                  <c:v>14</c:v>
                </c:pt>
                <c:pt idx="25">
                  <c:v>14</c:v>
                </c:pt>
                <c:pt idx="26">
                  <c:v>24</c:v>
                </c:pt>
                <c:pt idx="27">
                  <c:v>29</c:v>
                </c:pt>
                <c:pt idx="28">
                  <c:v>38</c:v>
                </c:pt>
                <c:pt idx="29">
                  <c:v>18</c:v>
                </c:pt>
                <c:pt idx="30">
                  <c:v>14</c:v>
                </c:pt>
                <c:pt idx="31">
                  <c:v>20</c:v>
                </c:pt>
                <c:pt idx="32">
                  <c:v>12</c:v>
                </c:pt>
                <c:pt idx="33">
                  <c:v>10</c:v>
                </c:pt>
                <c:pt idx="34">
                  <c:v>10</c:v>
                </c:pt>
                <c:pt idx="35">
                  <c:v>20</c:v>
                </c:pt>
                <c:pt idx="36">
                  <c:v>8</c:v>
                </c:pt>
                <c:pt idx="37">
                  <c:v>2</c:v>
                </c:pt>
                <c:pt idx="38">
                  <c:v>9</c:v>
                </c:pt>
                <c:pt idx="39">
                  <c:v>8</c:v>
                </c:pt>
                <c:pt idx="40">
                  <c:v>2</c:v>
                </c:pt>
                <c:pt idx="41">
                  <c:v>1</c:v>
                </c:pt>
                <c:pt idx="42">
                  <c:v>4</c:v>
                </c:pt>
                <c:pt idx="43">
                  <c:v>6</c:v>
                </c:pt>
                <c:pt idx="44">
                  <c:v>4</c:v>
                </c:pt>
                <c:pt idx="45">
                  <c:v>2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0E-47AF-A156-ABA4D0A802F8}"/>
            </c:ext>
          </c:extLst>
        </c:ser>
        <c:ser>
          <c:idx val="4"/>
          <c:order val="3"/>
          <c:tx>
            <c:strRef>
              <c:f>'co19'!$G$68</c:f>
              <c:strCache>
                <c:ptCount val="1"/>
                <c:pt idx="0">
                  <c:v>10～14歳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'co19'!$G$69:$G$120</c:f>
              <c:numCache>
                <c:formatCode>General</c:formatCode>
                <c:ptCount val="52"/>
                <c:pt idx="0">
                  <c:v>3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4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6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4</c:v>
                </c:pt>
                <c:pt idx="22">
                  <c:v>5</c:v>
                </c:pt>
                <c:pt idx="23">
                  <c:v>9</c:v>
                </c:pt>
                <c:pt idx="24">
                  <c:v>9</c:v>
                </c:pt>
                <c:pt idx="25">
                  <c:v>16</c:v>
                </c:pt>
                <c:pt idx="26">
                  <c:v>36</c:v>
                </c:pt>
                <c:pt idx="27">
                  <c:v>51</c:v>
                </c:pt>
                <c:pt idx="28">
                  <c:v>46</c:v>
                </c:pt>
                <c:pt idx="29">
                  <c:v>16</c:v>
                </c:pt>
                <c:pt idx="30">
                  <c:v>16</c:v>
                </c:pt>
                <c:pt idx="31">
                  <c:v>10</c:v>
                </c:pt>
                <c:pt idx="32">
                  <c:v>12</c:v>
                </c:pt>
                <c:pt idx="33">
                  <c:v>4</c:v>
                </c:pt>
                <c:pt idx="34">
                  <c:v>13</c:v>
                </c:pt>
                <c:pt idx="35">
                  <c:v>15</c:v>
                </c:pt>
                <c:pt idx="36">
                  <c:v>16</c:v>
                </c:pt>
                <c:pt idx="37">
                  <c:v>25</c:v>
                </c:pt>
                <c:pt idx="38">
                  <c:v>12</c:v>
                </c:pt>
                <c:pt idx="39">
                  <c:v>9</c:v>
                </c:pt>
                <c:pt idx="40">
                  <c:v>6</c:v>
                </c:pt>
                <c:pt idx="41">
                  <c:v>7</c:v>
                </c:pt>
                <c:pt idx="42">
                  <c:v>4</c:v>
                </c:pt>
                <c:pt idx="43">
                  <c:v>5</c:v>
                </c:pt>
                <c:pt idx="44">
                  <c:v>1</c:v>
                </c:pt>
                <c:pt idx="45">
                  <c:v>3</c:v>
                </c:pt>
                <c:pt idx="46">
                  <c:v>2</c:v>
                </c:pt>
                <c:pt idx="47">
                  <c:v>0</c:v>
                </c:pt>
                <c:pt idx="48">
                  <c:v>1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0E-47AF-A156-ABA4D0A802F8}"/>
            </c:ext>
          </c:extLst>
        </c:ser>
        <c:ser>
          <c:idx val="5"/>
          <c:order val="4"/>
          <c:tx>
            <c:strRef>
              <c:f>'co19'!$H$68</c:f>
              <c:strCache>
                <c:ptCount val="1"/>
                <c:pt idx="0">
                  <c:v>15～19歳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'co19'!$H$69:$H$120</c:f>
              <c:numCache>
                <c:formatCode>General</c:formatCode>
                <c:ptCount val="52"/>
                <c:pt idx="0">
                  <c:v>3</c:v>
                </c:pt>
                <c:pt idx="1">
                  <c:v>4</c:v>
                </c:pt>
                <c:pt idx="2">
                  <c:v>6</c:v>
                </c:pt>
                <c:pt idx="3">
                  <c:v>3</c:v>
                </c:pt>
                <c:pt idx="4">
                  <c:v>4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6</c:v>
                </c:pt>
                <c:pt idx="9">
                  <c:v>1</c:v>
                </c:pt>
                <c:pt idx="10">
                  <c:v>3</c:v>
                </c:pt>
                <c:pt idx="11">
                  <c:v>1</c:v>
                </c:pt>
                <c:pt idx="12">
                  <c:v>4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5</c:v>
                </c:pt>
                <c:pt idx="20">
                  <c:v>3</c:v>
                </c:pt>
                <c:pt idx="21">
                  <c:v>11</c:v>
                </c:pt>
                <c:pt idx="22">
                  <c:v>10</c:v>
                </c:pt>
                <c:pt idx="23">
                  <c:v>6</c:v>
                </c:pt>
                <c:pt idx="24">
                  <c:v>6</c:v>
                </c:pt>
                <c:pt idx="25">
                  <c:v>18</c:v>
                </c:pt>
                <c:pt idx="26">
                  <c:v>34</c:v>
                </c:pt>
                <c:pt idx="27">
                  <c:v>27</c:v>
                </c:pt>
                <c:pt idx="28">
                  <c:v>34</c:v>
                </c:pt>
                <c:pt idx="29">
                  <c:v>30</c:v>
                </c:pt>
                <c:pt idx="30">
                  <c:v>16</c:v>
                </c:pt>
                <c:pt idx="31">
                  <c:v>12</c:v>
                </c:pt>
                <c:pt idx="32">
                  <c:v>19</c:v>
                </c:pt>
                <c:pt idx="33">
                  <c:v>5</c:v>
                </c:pt>
                <c:pt idx="34">
                  <c:v>7</c:v>
                </c:pt>
                <c:pt idx="35">
                  <c:v>12</c:v>
                </c:pt>
                <c:pt idx="36">
                  <c:v>11</c:v>
                </c:pt>
                <c:pt idx="37">
                  <c:v>10</c:v>
                </c:pt>
                <c:pt idx="38">
                  <c:v>6</c:v>
                </c:pt>
                <c:pt idx="39">
                  <c:v>7</c:v>
                </c:pt>
                <c:pt idx="40">
                  <c:v>7</c:v>
                </c:pt>
                <c:pt idx="41">
                  <c:v>3</c:v>
                </c:pt>
                <c:pt idx="42">
                  <c:v>2</c:v>
                </c:pt>
                <c:pt idx="43">
                  <c:v>4</c:v>
                </c:pt>
                <c:pt idx="44">
                  <c:v>2</c:v>
                </c:pt>
                <c:pt idx="45">
                  <c:v>4</c:v>
                </c:pt>
                <c:pt idx="46">
                  <c:v>2</c:v>
                </c:pt>
                <c:pt idx="47">
                  <c:v>1</c:v>
                </c:pt>
                <c:pt idx="48">
                  <c:v>4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0E-47AF-A156-ABA4D0A802F8}"/>
            </c:ext>
          </c:extLst>
        </c:ser>
        <c:ser>
          <c:idx val="6"/>
          <c:order val="5"/>
          <c:tx>
            <c:strRef>
              <c:f>'co19'!$I$68</c:f>
              <c:strCache>
                <c:ptCount val="1"/>
                <c:pt idx="0">
                  <c:v>20～29歳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val>
            <c:numRef>
              <c:f>'co19'!$I$69:$I$120</c:f>
              <c:numCache>
                <c:formatCode>General</c:formatCode>
                <c:ptCount val="52"/>
                <c:pt idx="0">
                  <c:v>21</c:v>
                </c:pt>
                <c:pt idx="1">
                  <c:v>15</c:v>
                </c:pt>
                <c:pt idx="2">
                  <c:v>11</c:v>
                </c:pt>
                <c:pt idx="3">
                  <c:v>6</c:v>
                </c:pt>
                <c:pt idx="4">
                  <c:v>3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8</c:v>
                </c:pt>
                <c:pt idx="9">
                  <c:v>2</c:v>
                </c:pt>
                <c:pt idx="10">
                  <c:v>14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4</c:v>
                </c:pt>
                <c:pt idx="15">
                  <c:v>2</c:v>
                </c:pt>
                <c:pt idx="16">
                  <c:v>5</c:v>
                </c:pt>
                <c:pt idx="17">
                  <c:v>4</c:v>
                </c:pt>
                <c:pt idx="18">
                  <c:v>5</c:v>
                </c:pt>
                <c:pt idx="19">
                  <c:v>5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10</c:v>
                </c:pt>
                <c:pt idx="24">
                  <c:v>23</c:v>
                </c:pt>
                <c:pt idx="25">
                  <c:v>44</c:v>
                </c:pt>
                <c:pt idx="26">
                  <c:v>51</c:v>
                </c:pt>
                <c:pt idx="27">
                  <c:v>64</c:v>
                </c:pt>
                <c:pt idx="28">
                  <c:v>61</c:v>
                </c:pt>
                <c:pt idx="29">
                  <c:v>79</c:v>
                </c:pt>
                <c:pt idx="30">
                  <c:v>50</c:v>
                </c:pt>
                <c:pt idx="31">
                  <c:v>30</c:v>
                </c:pt>
                <c:pt idx="32">
                  <c:v>23</c:v>
                </c:pt>
                <c:pt idx="33">
                  <c:v>31</c:v>
                </c:pt>
                <c:pt idx="34">
                  <c:v>25</c:v>
                </c:pt>
                <c:pt idx="35">
                  <c:v>24</c:v>
                </c:pt>
                <c:pt idx="36">
                  <c:v>21</c:v>
                </c:pt>
                <c:pt idx="37">
                  <c:v>16</c:v>
                </c:pt>
                <c:pt idx="38">
                  <c:v>17</c:v>
                </c:pt>
                <c:pt idx="39">
                  <c:v>9</c:v>
                </c:pt>
                <c:pt idx="40">
                  <c:v>12</c:v>
                </c:pt>
                <c:pt idx="41">
                  <c:v>9</c:v>
                </c:pt>
                <c:pt idx="42">
                  <c:v>9</c:v>
                </c:pt>
                <c:pt idx="43">
                  <c:v>10</c:v>
                </c:pt>
                <c:pt idx="44">
                  <c:v>5</c:v>
                </c:pt>
                <c:pt idx="45">
                  <c:v>3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0E-47AF-A156-ABA4D0A802F8}"/>
            </c:ext>
          </c:extLst>
        </c:ser>
        <c:ser>
          <c:idx val="7"/>
          <c:order val="6"/>
          <c:tx>
            <c:strRef>
              <c:f>'co19'!$J$68</c:f>
              <c:strCache>
                <c:ptCount val="1"/>
                <c:pt idx="0">
                  <c:v>30～39歳</c:v>
                </c:pt>
              </c:strCache>
            </c:strRef>
          </c:tx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'co19'!$J$69:$J$120</c:f>
              <c:numCache>
                <c:formatCode>General</c:formatCode>
                <c:ptCount val="52"/>
                <c:pt idx="0">
                  <c:v>20</c:v>
                </c:pt>
                <c:pt idx="1">
                  <c:v>7</c:v>
                </c:pt>
                <c:pt idx="2">
                  <c:v>15</c:v>
                </c:pt>
                <c:pt idx="3">
                  <c:v>4</c:v>
                </c:pt>
                <c:pt idx="4">
                  <c:v>6</c:v>
                </c:pt>
                <c:pt idx="5">
                  <c:v>6</c:v>
                </c:pt>
                <c:pt idx="6">
                  <c:v>8</c:v>
                </c:pt>
                <c:pt idx="7">
                  <c:v>6</c:v>
                </c:pt>
                <c:pt idx="8">
                  <c:v>8</c:v>
                </c:pt>
                <c:pt idx="9">
                  <c:v>8</c:v>
                </c:pt>
                <c:pt idx="10">
                  <c:v>5</c:v>
                </c:pt>
                <c:pt idx="11">
                  <c:v>6</c:v>
                </c:pt>
                <c:pt idx="12">
                  <c:v>11</c:v>
                </c:pt>
                <c:pt idx="13">
                  <c:v>5</c:v>
                </c:pt>
                <c:pt idx="14">
                  <c:v>3</c:v>
                </c:pt>
                <c:pt idx="15">
                  <c:v>1</c:v>
                </c:pt>
                <c:pt idx="16">
                  <c:v>8</c:v>
                </c:pt>
                <c:pt idx="17">
                  <c:v>5</c:v>
                </c:pt>
                <c:pt idx="18">
                  <c:v>8</c:v>
                </c:pt>
                <c:pt idx="19">
                  <c:v>8</c:v>
                </c:pt>
                <c:pt idx="20">
                  <c:v>10</c:v>
                </c:pt>
                <c:pt idx="21">
                  <c:v>9</c:v>
                </c:pt>
                <c:pt idx="22">
                  <c:v>14</c:v>
                </c:pt>
                <c:pt idx="23">
                  <c:v>14</c:v>
                </c:pt>
                <c:pt idx="24">
                  <c:v>25</c:v>
                </c:pt>
                <c:pt idx="25">
                  <c:v>46</c:v>
                </c:pt>
                <c:pt idx="26">
                  <c:v>65</c:v>
                </c:pt>
                <c:pt idx="27">
                  <c:v>69</c:v>
                </c:pt>
                <c:pt idx="28">
                  <c:v>90</c:v>
                </c:pt>
                <c:pt idx="29">
                  <c:v>63</c:v>
                </c:pt>
                <c:pt idx="30">
                  <c:v>50</c:v>
                </c:pt>
                <c:pt idx="31">
                  <c:v>41</c:v>
                </c:pt>
                <c:pt idx="32">
                  <c:v>36</c:v>
                </c:pt>
                <c:pt idx="33">
                  <c:v>27</c:v>
                </c:pt>
                <c:pt idx="34">
                  <c:v>29</c:v>
                </c:pt>
                <c:pt idx="35">
                  <c:v>16</c:v>
                </c:pt>
                <c:pt idx="36">
                  <c:v>17</c:v>
                </c:pt>
                <c:pt idx="37">
                  <c:v>14</c:v>
                </c:pt>
                <c:pt idx="38">
                  <c:v>16</c:v>
                </c:pt>
                <c:pt idx="39">
                  <c:v>14</c:v>
                </c:pt>
                <c:pt idx="40">
                  <c:v>10</c:v>
                </c:pt>
                <c:pt idx="41">
                  <c:v>4</c:v>
                </c:pt>
                <c:pt idx="42">
                  <c:v>5</c:v>
                </c:pt>
                <c:pt idx="43">
                  <c:v>6</c:v>
                </c:pt>
                <c:pt idx="44">
                  <c:v>5</c:v>
                </c:pt>
                <c:pt idx="45">
                  <c:v>2</c:v>
                </c:pt>
                <c:pt idx="46">
                  <c:v>3</c:v>
                </c:pt>
                <c:pt idx="47">
                  <c:v>2</c:v>
                </c:pt>
                <c:pt idx="48">
                  <c:v>2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0E-47AF-A156-ABA4D0A802F8}"/>
            </c:ext>
          </c:extLst>
        </c:ser>
        <c:ser>
          <c:idx val="8"/>
          <c:order val="7"/>
          <c:tx>
            <c:strRef>
              <c:f>'co19'!$K$68</c:f>
              <c:strCache>
                <c:ptCount val="1"/>
                <c:pt idx="0">
                  <c:v>40～49歳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val>
            <c:numRef>
              <c:f>'co19'!$K$69:$K$120</c:f>
              <c:numCache>
                <c:formatCode>General</c:formatCode>
                <c:ptCount val="52"/>
                <c:pt idx="0">
                  <c:v>10</c:v>
                </c:pt>
                <c:pt idx="1">
                  <c:v>9</c:v>
                </c:pt>
                <c:pt idx="2">
                  <c:v>16</c:v>
                </c:pt>
                <c:pt idx="3">
                  <c:v>12</c:v>
                </c:pt>
                <c:pt idx="4">
                  <c:v>5</c:v>
                </c:pt>
                <c:pt idx="5">
                  <c:v>8</c:v>
                </c:pt>
                <c:pt idx="6">
                  <c:v>7</c:v>
                </c:pt>
                <c:pt idx="7">
                  <c:v>8</c:v>
                </c:pt>
                <c:pt idx="8">
                  <c:v>7</c:v>
                </c:pt>
                <c:pt idx="9">
                  <c:v>9</c:v>
                </c:pt>
                <c:pt idx="10">
                  <c:v>10</c:v>
                </c:pt>
                <c:pt idx="11">
                  <c:v>6</c:v>
                </c:pt>
                <c:pt idx="12">
                  <c:v>13</c:v>
                </c:pt>
                <c:pt idx="13">
                  <c:v>5</c:v>
                </c:pt>
                <c:pt idx="14">
                  <c:v>8</c:v>
                </c:pt>
                <c:pt idx="15">
                  <c:v>5</c:v>
                </c:pt>
                <c:pt idx="16">
                  <c:v>4</c:v>
                </c:pt>
                <c:pt idx="17">
                  <c:v>4</c:v>
                </c:pt>
                <c:pt idx="18">
                  <c:v>6</c:v>
                </c:pt>
                <c:pt idx="19">
                  <c:v>7</c:v>
                </c:pt>
                <c:pt idx="20">
                  <c:v>10</c:v>
                </c:pt>
                <c:pt idx="21">
                  <c:v>11</c:v>
                </c:pt>
                <c:pt idx="22">
                  <c:v>20</c:v>
                </c:pt>
                <c:pt idx="23">
                  <c:v>13</c:v>
                </c:pt>
                <c:pt idx="24">
                  <c:v>24</c:v>
                </c:pt>
                <c:pt idx="25">
                  <c:v>50</c:v>
                </c:pt>
                <c:pt idx="26">
                  <c:v>80</c:v>
                </c:pt>
                <c:pt idx="27">
                  <c:v>69</c:v>
                </c:pt>
                <c:pt idx="28">
                  <c:v>70</c:v>
                </c:pt>
                <c:pt idx="29">
                  <c:v>75</c:v>
                </c:pt>
                <c:pt idx="30">
                  <c:v>51</c:v>
                </c:pt>
                <c:pt idx="31">
                  <c:v>36</c:v>
                </c:pt>
                <c:pt idx="32">
                  <c:v>47</c:v>
                </c:pt>
                <c:pt idx="33">
                  <c:v>38</c:v>
                </c:pt>
                <c:pt idx="34">
                  <c:v>30</c:v>
                </c:pt>
                <c:pt idx="35">
                  <c:v>27</c:v>
                </c:pt>
                <c:pt idx="36">
                  <c:v>29</c:v>
                </c:pt>
                <c:pt idx="37">
                  <c:v>20</c:v>
                </c:pt>
                <c:pt idx="38">
                  <c:v>8</c:v>
                </c:pt>
                <c:pt idx="39">
                  <c:v>13</c:v>
                </c:pt>
                <c:pt idx="40">
                  <c:v>12</c:v>
                </c:pt>
                <c:pt idx="41">
                  <c:v>9</c:v>
                </c:pt>
                <c:pt idx="42">
                  <c:v>3</c:v>
                </c:pt>
                <c:pt idx="43">
                  <c:v>7</c:v>
                </c:pt>
                <c:pt idx="44">
                  <c:v>2</c:v>
                </c:pt>
                <c:pt idx="45">
                  <c:v>3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0E-47AF-A156-ABA4D0A802F8}"/>
            </c:ext>
          </c:extLst>
        </c:ser>
        <c:ser>
          <c:idx val="9"/>
          <c:order val="8"/>
          <c:tx>
            <c:strRef>
              <c:f>'co19'!$L$68</c:f>
              <c:strCache>
                <c:ptCount val="1"/>
                <c:pt idx="0">
                  <c:v>50～59歳</c:v>
                </c:pt>
              </c:strCache>
            </c:strRef>
          </c:tx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val>
            <c:numRef>
              <c:f>'co19'!$L$69:$L$120</c:f>
              <c:numCache>
                <c:formatCode>General</c:formatCode>
                <c:ptCount val="52"/>
                <c:pt idx="0">
                  <c:v>18</c:v>
                </c:pt>
                <c:pt idx="1">
                  <c:v>9</c:v>
                </c:pt>
                <c:pt idx="2">
                  <c:v>21</c:v>
                </c:pt>
                <c:pt idx="3">
                  <c:v>14</c:v>
                </c:pt>
                <c:pt idx="4">
                  <c:v>6</c:v>
                </c:pt>
                <c:pt idx="5">
                  <c:v>6</c:v>
                </c:pt>
                <c:pt idx="6">
                  <c:v>17</c:v>
                </c:pt>
                <c:pt idx="7">
                  <c:v>6</c:v>
                </c:pt>
                <c:pt idx="8">
                  <c:v>16</c:v>
                </c:pt>
                <c:pt idx="9">
                  <c:v>10</c:v>
                </c:pt>
                <c:pt idx="10">
                  <c:v>10</c:v>
                </c:pt>
                <c:pt idx="11">
                  <c:v>3</c:v>
                </c:pt>
                <c:pt idx="12">
                  <c:v>5</c:v>
                </c:pt>
                <c:pt idx="13">
                  <c:v>9</c:v>
                </c:pt>
                <c:pt idx="14">
                  <c:v>3</c:v>
                </c:pt>
                <c:pt idx="15">
                  <c:v>6</c:v>
                </c:pt>
                <c:pt idx="16">
                  <c:v>6</c:v>
                </c:pt>
                <c:pt idx="17">
                  <c:v>7</c:v>
                </c:pt>
                <c:pt idx="18">
                  <c:v>7</c:v>
                </c:pt>
                <c:pt idx="19">
                  <c:v>11</c:v>
                </c:pt>
                <c:pt idx="20">
                  <c:v>14</c:v>
                </c:pt>
                <c:pt idx="21">
                  <c:v>11</c:v>
                </c:pt>
                <c:pt idx="22">
                  <c:v>23</c:v>
                </c:pt>
                <c:pt idx="23">
                  <c:v>23</c:v>
                </c:pt>
                <c:pt idx="24">
                  <c:v>33</c:v>
                </c:pt>
                <c:pt idx="25">
                  <c:v>57</c:v>
                </c:pt>
                <c:pt idx="26">
                  <c:v>91</c:v>
                </c:pt>
                <c:pt idx="27">
                  <c:v>108</c:v>
                </c:pt>
                <c:pt idx="28">
                  <c:v>89</c:v>
                </c:pt>
                <c:pt idx="29">
                  <c:v>69</c:v>
                </c:pt>
                <c:pt idx="30">
                  <c:v>69</c:v>
                </c:pt>
                <c:pt idx="31">
                  <c:v>52</c:v>
                </c:pt>
                <c:pt idx="32">
                  <c:v>46</c:v>
                </c:pt>
                <c:pt idx="33">
                  <c:v>37</c:v>
                </c:pt>
                <c:pt idx="34">
                  <c:v>28</c:v>
                </c:pt>
                <c:pt idx="35">
                  <c:v>27</c:v>
                </c:pt>
                <c:pt idx="36">
                  <c:v>19</c:v>
                </c:pt>
                <c:pt idx="37">
                  <c:v>16</c:v>
                </c:pt>
                <c:pt idx="38">
                  <c:v>23</c:v>
                </c:pt>
                <c:pt idx="39">
                  <c:v>19</c:v>
                </c:pt>
                <c:pt idx="40">
                  <c:v>15</c:v>
                </c:pt>
                <c:pt idx="41">
                  <c:v>12</c:v>
                </c:pt>
                <c:pt idx="42">
                  <c:v>6</c:v>
                </c:pt>
                <c:pt idx="43">
                  <c:v>1</c:v>
                </c:pt>
                <c:pt idx="44">
                  <c:v>8</c:v>
                </c:pt>
                <c:pt idx="45">
                  <c:v>0</c:v>
                </c:pt>
                <c:pt idx="46">
                  <c:v>0</c:v>
                </c:pt>
                <c:pt idx="47">
                  <c:v>4</c:v>
                </c:pt>
                <c:pt idx="48">
                  <c:v>1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0E-47AF-A156-ABA4D0A802F8}"/>
            </c:ext>
          </c:extLst>
        </c:ser>
        <c:ser>
          <c:idx val="10"/>
          <c:order val="9"/>
          <c:tx>
            <c:strRef>
              <c:f>'co19'!$M$68</c:f>
              <c:strCache>
                <c:ptCount val="1"/>
                <c:pt idx="0">
                  <c:v>60歳～</c:v>
                </c:pt>
              </c:strCache>
            </c:strRef>
          </c:tx>
          <c:spPr>
            <a:ln w="158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val>
            <c:numRef>
              <c:f>'co19'!$M$69:$M$120</c:f>
              <c:numCache>
                <c:formatCode>General</c:formatCode>
                <c:ptCount val="52"/>
                <c:pt idx="0">
                  <c:v>45</c:v>
                </c:pt>
                <c:pt idx="1">
                  <c:v>29</c:v>
                </c:pt>
                <c:pt idx="2">
                  <c:v>38</c:v>
                </c:pt>
                <c:pt idx="3">
                  <c:v>23</c:v>
                </c:pt>
                <c:pt idx="4">
                  <c:v>21</c:v>
                </c:pt>
                <c:pt idx="5">
                  <c:v>14</c:v>
                </c:pt>
                <c:pt idx="6">
                  <c:v>35</c:v>
                </c:pt>
                <c:pt idx="7">
                  <c:v>38</c:v>
                </c:pt>
                <c:pt idx="8">
                  <c:v>36</c:v>
                </c:pt>
                <c:pt idx="9">
                  <c:v>28</c:v>
                </c:pt>
                <c:pt idx="10">
                  <c:v>35</c:v>
                </c:pt>
                <c:pt idx="11">
                  <c:v>20</c:v>
                </c:pt>
                <c:pt idx="12">
                  <c:v>24</c:v>
                </c:pt>
                <c:pt idx="13">
                  <c:v>21</c:v>
                </c:pt>
                <c:pt idx="14">
                  <c:v>23</c:v>
                </c:pt>
                <c:pt idx="15">
                  <c:v>18</c:v>
                </c:pt>
                <c:pt idx="16">
                  <c:v>14</c:v>
                </c:pt>
                <c:pt idx="17">
                  <c:v>27</c:v>
                </c:pt>
                <c:pt idx="18">
                  <c:v>15</c:v>
                </c:pt>
                <c:pt idx="19">
                  <c:v>47</c:v>
                </c:pt>
                <c:pt idx="20">
                  <c:v>32</c:v>
                </c:pt>
                <c:pt idx="21">
                  <c:v>57</c:v>
                </c:pt>
                <c:pt idx="22">
                  <c:v>65</c:v>
                </c:pt>
                <c:pt idx="23">
                  <c:v>83</c:v>
                </c:pt>
                <c:pt idx="24">
                  <c:v>114</c:v>
                </c:pt>
                <c:pt idx="25">
                  <c:v>230</c:v>
                </c:pt>
                <c:pt idx="26">
                  <c:v>295</c:v>
                </c:pt>
                <c:pt idx="27">
                  <c:v>318</c:v>
                </c:pt>
                <c:pt idx="28">
                  <c:v>284</c:v>
                </c:pt>
                <c:pt idx="29">
                  <c:v>230</c:v>
                </c:pt>
                <c:pt idx="30">
                  <c:v>244</c:v>
                </c:pt>
                <c:pt idx="31">
                  <c:v>224</c:v>
                </c:pt>
                <c:pt idx="32">
                  <c:v>156</c:v>
                </c:pt>
                <c:pt idx="33">
                  <c:v>181</c:v>
                </c:pt>
                <c:pt idx="34">
                  <c:v>123</c:v>
                </c:pt>
                <c:pt idx="35">
                  <c:v>87</c:v>
                </c:pt>
                <c:pt idx="36">
                  <c:v>78</c:v>
                </c:pt>
                <c:pt idx="37">
                  <c:v>100</c:v>
                </c:pt>
                <c:pt idx="38">
                  <c:v>118</c:v>
                </c:pt>
                <c:pt idx="39">
                  <c:v>83</c:v>
                </c:pt>
                <c:pt idx="40">
                  <c:v>40</c:v>
                </c:pt>
                <c:pt idx="41">
                  <c:v>20</c:v>
                </c:pt>
                <c:pt idx="42">
                  <c:v>35</c:v>
                </c:pt>
                <c:pt idx="43">
                  <c:v>16</c:v>
                </c:pt>
                <c:pt idx="44">
                  <c:v>9</c:v>
                </c:pt>
                <c:pt idx="45">
                  <c:v>4</c:v>
                </c:pt>
                <c:pt idx="46">
                  <c:v>8</c:v>
                </c:pt>
                <c:pt idx="47">
                  <c:v>7</c:v>
                </c:pt>
                <c:pt idx="48">
                  <c:v>6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E0E-47AF-A156-ABA4D0A80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728"/>
        <c:axId val="1"/>
      </c:lineChart>
      <c:catAx>
        <c:axId val="762990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04754050854053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06344953448393E-2"/>
              <c:y val="3.130794770527500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7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594146533123481"/>
          <c:y val="0.14635892828411717"/>
          <c:w val="0.15885724564803227"/>
          <c:h val="0.5892051637988581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1891252900997896"/>
          <c:y val="4.42818014976268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7111493426039E-2"/>
          <c:y val="0.1591982405592370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年次別!$BA$2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年次別!$BA$147:$BA$266</c:f>
              <c:numCache>
                <c:formatCode>General</c:formatCode>
                <c:ptCount val="120"/>
                <c:pt idx="88" formatCode="#,##0.00_);[Red]\(#,##0.00\)">
                  <c:v>10.754999999999999</c:v>
                </c:pt>
                <c:pt idx="89" formatCode="#,##0.00_);[Red]\(#,##0.00\)">
                  <c:v>33.754999999999995</c:v>
                </c:pt>
                <c:pt idx="90" formatCode="#,##0.00_);[Red]\(#,##0.00\)">
                  <c:v>24.812000000000001</c:v>
                </c:pt>
                <c:pt idx="91" formatCode="#,##0.00_);[Red]\(#,##0.00\)">
                  <c:v>8.6675000000000004</c:v>
                </c:pt>
                <c:pt idx="92" formatCode="#,##0.00_);[Red]\(#,##0.00\)">
                  <c:v>11.265000000000001</c:v>
                </c:pt>
                <c:pt idx="93" formatCode="#,##0.00_);[Red]\(#,##0.00\)">
                  <c:v>4.2859999999999996</c:v>
                </c:pt>
                <c:pt idx="94" formatCode="#,##0.00_);[Red]\(#,##0.00\)">
                  <c:v>1.4925000000000002</c:v>
                </c:pt>
                <c:pt idx="95" formatCode="#,##0.00_);[Red]\(#,##0.00\)">
                  <c:v>2.2549999999999999</c:v>
                </c:pt>
                <c:pt idx="96" formatCode="0.00">
                  <c:v>7.07</c:v>
                </c:pt>
                <c:pt idx="97" formatCode="0.00">
                  <c:v>6.2775000000000007</c:v>
                </c:pt>
                <c:pt idx="98" formatCode="0.00">
                  <c:v>5.6050000000000004</c:v>
                </c:pt>
                <c:pt idx="99" formatCode="0.00">
                  <c:v>6.7799999999999994</c:v>
                </c:pt>
                <c:pt idx="100" formatCode="0.00">
                  <c:v>14.824999999999999</c:v>
                </c:pt>
                <c:pt idx="101" formatCode="0.00">
                  <c:v>23.387499999999999</c:v>
                </c:pt>
                <c:pt idx="102" formatCode="0.00">
                  <c:v>21.834</c:v>
                </c:pt>
                <c:pt idx="103" formatCode="0.00">
                  <c:v>5.7350000000000003</c:v>
                </c:pt>
                <c:pt idx="104" formatCode="0.00">
                  <c:v>1.9240000000000002</c:v>
                </c:pt>
                <c:pt idx="105" formatCode="0.00">
                  <c:v>1.0725</c:v>
                </c:pt>
                <c:pt idx="106" formatCode="0.00">
                  <c:v>0.68750000000000011</c:v>
                </c:pt>
                <c:pt idx="107" formatCode="0.00">
                  <c:v>1.0575000000000001</c:v>
                </c:pt>
                <c:pt idx="108" formatCode="0.00">
                  <c:v>1.6679999999999999</c:v>
                </c:pt>
                <c:pt idx="109" formatCode="0.00">
                  <c:v>1.3800000000000001</c:v>
                </c:pt>
                <c:pt idx="110" formatCode="0.00">
                  <c:v>1.298</c:v>
                </c:pt>
                <c:pt idx="111" formatCode="0.00">
                  <c:v>1.095</c:v>
                </c:pt>
                <c:pt idx="112" formatCode="0.00">
                  <c:v>1.9574999999999998</c:v>
                </c:pt>
                <c:pt idx="113" formatCode="0.00">
                  <c:v>8.25</c:v>
                </c:pt>
                <c:pt idx="114" formatCode="0.00">
                  <c:v>15.625</c:v>
                </c:pt>
                <c:pt idx="115" formatCode="0.00">
                  <c:v>8.3874999999999993</c:v>
                </c:pt>
                <c:pt idx="116" formatCode="0.00">
                  <c:v>4.8040000000000003</c:v>
                </c:pt>
                <c:pt idx="117" formatCode="0.00">
                  <c:v>1.8174999999999999</c:v>
                </c:pt>
                <c:pt idx="118" formatCode="0.00">
                  <c:v>0.54999999999999993</c:v>
                </c:pt>
                <c:pt idx="119" formatCode="0.00">
                  <c:v>8.2500000000000004E-2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60-430C-AB0F-B2D67A054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0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年次別!$BB$2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年次別!$BB$147:$BB$266</c:f>
              <c:numCache>
                <c:formatCode>General</c:formatCode>
                <c:ptCount val="120"/>
                <c:pt idx="88" formatCode="#,##0.00_);[Red]\(#,##0.00\)">
                  <c:v>3.5925000000000002</c:v>
                </c:pt>
                <c:pt idx="89" formatCode="#,##0.00_);[Red]\(#,##0.00\)">
                  <c:v>6.02</c:v>
                </c:pt>
                <c:pt idx="90" formatCode="#,##0.00_);[Red]\(#,##0.00\)">
                  <c:v>13.162000000000001</c:v>
                </c:pt>
                <c:pt idx="91" formatCode="#,##0.00_);[Red]\(#,##0.00\)">
                  <c:v>17.892499999999998</c:v>
                </c:pt>
                <c:pt idx="92" formatCode="#,##0.00_);[Red]\(#,##0.00\)">
                  <c:v>14.3925</c:v>
                </c:pt>
                <c:pt idx="93" formatCode="#,##0.00_);[Red]\(#,##0.00\)">
                  <c:v>3.5020000000000002</c:v>
                </c:pt>
                <c:pt idx="94" formatCode="#,##0.00_);[Red]\(#,##0.00\)">
                  <c:v>2.2599999999999998</c:v>
                </c:pt>
                <c:pt idx="95" formatCode="#,##0.00_);[Red]\(#,##0.00\)">
                  <c:v>4.5075000000000003</c:v>
                </c:pt>
                <c:pt idx="96" formatCode="0.00">
                  <c:v>11.846</c:v>
                </c:pt>
                <c:pt idx="97" formatCode="0.00">
                  <c:v>9.6900000000000013</c:v>
                </c:pt>
                <c:pt idx="98" formatCode="0.00">
                  <c:v>5.7475000000000005</c:v>
                </c:pt>
                <c:pt idx="99" formatCode="0.00">
                  <c:v>3.4200000000000004</c:v>
                </c:pt>
                <c:pt idx="100" formatCode="0.00">
                  <c:v>3.2274999999999996</c:v>
                </c:pt>
                <c:pt idx="101" formatCode="0.00">
                  <c:v>4.6375000000000002</c:v>
                </c:pt>
                <c:pt idx="102" formatCode="0.00">
                  <c:v>12.148</c:v>
                </c:pt>
                <c:pt idx="103" formatCode="0.00">
                  <c:v>8.81</c:v>
                </c:pt>
                <c:pt idx="104" formatCode="0.00">
                  <c:v>4.57</c:v>
                </c:pt>
                <c:pt idx="105" formatCode="0.00">
                  <c:v>1.875</c:v>
                </c:pt>
                <c:pt idx="106" formatCode="0.00">
                  <c:v>1.9</c:v>
                </c:pt>
                <c:pt idx="107" formatCode="0.00">
                  <c:v>4.8625000000000007</c:v>
                </c:pt>
                <c:pt idx="108" formatCode="0.00">
                  <c:v>6.0279999999999996</c:v>
                </c:pt>
                <c:pt idx="109" formatCode="0.00">
                  <c:v>5.0850000000000009</c:v>
                </c:pt>
                <c:pt idx="110" formatCode="0.00">
                  <c:v>3.242</c:v>
                </c:pt>
                <c:pt idx="111" formatCode="0.00">
                  <c:v>1.5899999999999999</c:v>
                </c:pt>
                <c:pt idx="112" formatCode="0.00">
                  <c:v>0.89499999999999991</c:v>
                </c:pt>
                <c:pt idx="113" formatCode="0.00">
                  <c:v>1.238</c:v>
                </c:pt>
                <c:pt idx="114" formatCode="0.00">
                  <c:v>3.7949999999999999</c:v>
                </c:pt>
                <c:pt idx="115" formatCode="0.00">
                  <c:v>7.3825000000000003</c:v>
                </c:pt>
                <c:pt idx="116" formatCode="0.00">
                  <c:v>6.8340000000000005</c:v>
                </c:pt>
                <c:pt idx="117" formatCode="0.00">
                  <c:v>2.7049999999999996</c:v>
                </c:pt>
                <c:pt idx="118" formatCode="0.00">
                  <c:v>1.7349999999999999</c:v>
                </c:pt>
                <c:pt idx="119" formatCode="0.00">
                  <c:v>0.315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60-430C-AB0F-B2D67A054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096"/>
        <c:axId val="1"/>
      </c:lineChart>
      <c:catAx>
        <c:axId val="762406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029203627452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618304172098321"/>
          <c:y val="0.19070523735211659"/>
          <c:w val="0.12624998977931501"/>
          <c:h val="0.140172844248127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9701414147620547"/>
          <c:y val="4.4267550492690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58178021154021"/>
          <c:w val="0.87866912729658797"/>
          <c:h val="0.68317832801989475"/>
        </c:manualLayout>
      </c:layout>
      <c:lineChart>
        <c:grouping val="standard"/>
        <c:varyColors val="0"/>
        <c:ser>
          <c:idx val="4"/>
          <c:order val="3"/>
          <c:tx>
            <c:strRef>
              <c:f>[1]沖縄県!$BF$1050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[1]沖縄県!$BG$1050:$DF$1050</c:f>
              <c:numCache>
                <c:formatCode>0_);[Red]\(0\)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328</c:v>
                </c:pt>
                <c:pt idx="19">
                  <c:v>583</c:v>
                </c:pt>
                <c:pt idx="20">
                  <c:v>559</c:v>
                </c:pt>
                <c:pt idx="21">
                  <c:v>853</c:v>
                </c:pt>
                <c:pt idx="22">
                  <c:v>994</c:v>
                </c:pt>
                <c:pt idx="23">
                  <c:v>1552</c:v>
                </c:pt>
                <c:pt idx="24">
                  <c:v>2132</c:v>
                </c:pt>
                <c:pt idx="25">
                  <c:v>2613</c:v>
                </c:pt>
                <c:pt idx="26">
                  <c:v>2250</c:v>
                </c:pt>
                <c:pt idx="27">
                  <c:v>1719</c:v>
                </c:pt>
                <c:pt idx="28">
                  <c:v>1211</c:v>
                </c:pt>
                <c:pt idx="29">
                  <c:v>950</c:v>
                </c:pt>
                <c:pt idx="30">
                  <c:v>569</c:v>
                </c:pt>
                <c:pt idx="31">
                  <c:v>363</c:v>
                </c:pt>
                <c:pt idx="32">
                  <c:v>413</c:v>
                </c:pt>
                <c:pt idx="33">
                  <c:v>459</c:v>
                </c:pt>
                <c:pt idx="34">
                  <c:v>637</c:v>
                </c:pt>
                <c:pt idx="35">
                  <c:v>662</c:v>
                </c:pt>
                <c:pt idx="36">
                  <c:v>630</c:v>
                </c:pt>
                <c:pt idx="37">
                  <c:v>624</c:v>
                </c:pt>
                <c:pt idx="38">
                  <c:v>517</c:v>
                </c:pt>
                <c:pt idx="39">
                  <c:v>406</c:v>
                </c:pt>
                <c:pt idx="40">
                  <c:v>299</c:v>
                </c:pt>
                <c:pt idx="41">
                  <c:v>200</c:v>
                </c:pt>
                <c:pt idx="42">
                  <c:v>137</c:v>
                </c:pt>
                <c:pt idx="43">
                  <c:v>115</c:v>
                </c:pt>
                <c:pt idx="44">
                  <c:v>99</c:v>
                </c:pt>
                <c:pt idx="45">
                  <c:v>78</c:v>
                </c:pt>
                <c:pt idx="46">
                  <c:v>73</c:v>
                </c:pt>
                <c:pt idx="47">
                  <c:v>73</c:v>
                </c:pt>
                <c:pt idx="48">
                  <c:v>102</c:v>
                </c:pt>
                <c:pt idx="49">
                  <c:v>112</c:v>
                </c:pt>
                <c:pt idx="50">
                  <c:v>110</c:v>
                </c:pt>
                <c:pt idx="51" formatCode="#,##0_);[Red]\(#,##0\)">
                  <c:v>163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94EE-49E4-B1E2-01F5BDDB6BF0}"/>
            </c:ext>
          </c:extLst>
        </c:ser>
        <c:ser>
          <c:idx val="0"/>
          <c:order val="4"/>
          <c:tx>
            <c:strRef>
              <c:f>[1]沖縄県!$BF$1051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[1]沖縄県!$BG$1051:$DF$1051</c:f>
              <c:numCache>
                <c:formatCode>0_);[Red]\(0\)</c:formatCode>
                <c:ptCount val="52"/>
                <c:pt idx="0">
                  <c:v>258</c:v>
                </c:pt>
                <c:pt idx="1">
                  <c:v>351</c:v>
                </c:pt>
                <c:pt idx="2">
                  <c:v>421</c:v>
                </c:pt>
                <c:pt idx="3">
                  <c:v>396</c:v>
                </c:pt>
                <c:pt idx="4">
                  <c:v>483</c:v>
                </c:pt>
                <c:pt idx="5">
                  <c:v>345</c:v>
                </c:pt>
                <c:pt idx="6">
                  <c:v>371</c:v>
                </c:pt>
                <c:pt idx="7">
                  <c:v>323</c:v>
                </c:pt>
                <c:pt idx="8">
                  <c:v>317</c:v>
                </c:pt>
                <c:pt idx="9">
                  <c:v>311</c:v>
                </c:pt>
                <c:pt idx="10">
                  <c:v>309</c:v>
                </c:pt>
                <c:pt idx="11">
                  <c:v>281</c:v>
                </c:pt>
                <c:pt idx="12">
                  <c:v>310</c:v>
                </c:pt>
                <c:pt idx="13">
                  <c:v>243</c:v>
                </c:pt>
                <c:pt idx="14">
                  <c:v>286</c:v>
                </c:pt>
                <c:pt idx="15">
                  <c:v>308</c:v>
                </c:pt>
                <c:pt idx="16">
                  <c:v>442</c:v>
                </c:pt>
                <c:pt idx="17">
                  <c:v>518</c:v>
                </c:pt>
                <c:pt idx="18">
                  <c:v>638</c:v>
                </c:pt>
                <c:pt idx="19">
                  <c:v>712</c:v>
                </c:pt>
                <c:pt idx="20">
                  <c:v>747</c:v>
                </c:pt>
                <c:pt idx="21">
                  <c:v>1046</c:v>
                </c:pt>
                <c:pt idx="22">
                  <c:v>1052</c:v>
                </c:pt>
                <c:pt idx="23">
                  <c:v>960</c:v>
                </c:pt>
                <c:pt idx="24">
                  <c:v>1361</c:v>
                </c:pt>
                <c:pt idx="25">
                  <c:v>1585</c:v>
                </c:pt>
                <c:pt idx="26">
                  <c:v>1586</c:v>
                </c:pt>
                <c:pt idx="27">
                  <c:v>1514</c:v>
                </c:pt>
                <c:pt idx="28">
                  <c:v>1169</c:v>
                </c:pt>
                <c:pt idx="29">
                  <c:v>875</c:v>
                </c:pt>
                <c:pt idx="30">
                  <c:v>666</c:v>
                </c:pt>
                <c:pt idx="31">
                  <c:v>459</c:v>
                </c:pt>
                <c:pt idx="32">
                  <c:v>320</c:v>
                </c:pt>
                <c:pt idx="33">
                  <c:v>246</c:v>
                </c:pt>
                <c:pt idx="34">
                  <c:v>241</c:v>
                </c:pt>
                <c:pt idx="35">
                  <c:v>143</c:v>
                </c:pt>
                <c:pt idx="36">
                  <c:v>115</c:v>
                </c:pt>
                <c:pt idx="37">
                  <c:v>114</c:v>
                </c:pt>
                <c:pt idx="38">
                  <c:v>94</c:v>
                </c:pt>
                <c:pt idx="39">
                  <c:v>73</c:v>
                </c:pt>
                <c:pt idx="40">
                  <c:v>72</c:v>
                </c:pt>
                <c:pt idx="41">
                  <c:v>56</c:v>
                </c:pt>
                <c:pt idx="42">
                  <c:v>47</c:v>
                </c:pt>
                <c:pt idx="43">
                  <c:v>65</c:v>
                </c:pt>
                <c:pt idx="44">
                  <c:v>44</c:v>
                </c:pt>
                <c:pt idx="45">
                  <c:v>50</c:v>
                </c:pt>
                <c:pt idx="46">
                  <c:v>31</c:v>
                </c:pt>
                <c:pt idx="47">
                  <c:v>29</c:v>
                </c:pt>
                <c:pt idx="48">
                  <c:v>45</c:v>
                </c:pt>
                <c:pt idx="49">
                  <c:v>61</c:v>
                </c:pt>
                <c:pt idx="50">
                  <c:v>52</c:v>
                </c:pt>
                <c:pt idx="51" formatCode="#,##0_);[Red]\(#,##0\)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4EE-49E4-B1E2-01F5BDDB6BF0}"/>
            </c:ext>
          </c:extLst>
        </c:ser>
        <c:ser>
          <c:idx val="5"/>
          <c:order val="5"/>
          <c:tx>
            <c:strRef>
              <c:f>[1]沖縄県!$BF$1052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[1]沖縄県!$BG$1052:$DF$1052</c:f>
              <c:numCache>
                <c:formatCode>0_);[Red]\(0\)</c:formatCode>
                <c:ptCount val="52"/>
                <c:pt idx="0">
                  <c:v>126</c:v>
                </c:pt>
                <c:pt idx="1">
                  <c:v>89</c:v>
                </c:pt>
                <c:pt idx="2">
                  <c:v>122</c:v>
                </c:pt>
                <c:pt idx="3">
                  <c:v>73</c:v>
                </c:pt>
                <c:pt idx="4">
                  <c:v>57</c:v>
                </c:pt>
                <c:pt idx="5">
                  <c:v>57</c:v>
                </c:pt>
                <c:pt idx="6">
                  <c:v>88</c:v>
                </c:pt>
                <c:pt idx="7">
                  <c:v>76</c:v>
                </c:pt>
                <c:pt idx="8">
                  <c:v>88</c:v>
                </c:pt>
                <c:pt idx="9">
                  <c:v>67</c:v>
                </c:pt>
                <c:pt idx="10">
                  <c:v>94</c:v>
                </c:pt>
                <c:pt idx="11">
                  <c:v>61</c:v>
                </c:pt>
                <c:pt idx="12">
                  <c:v>79</c:v>
                </c:pt>
                <c:pt idx="13">
                  <c:v>62</c:v>
                </c:pt>
                <c:pt idx="14">
                  <c:v>50</c:v>
                </c:pt>
                <c:pt idx="15">
                  <c:v>49</c:v>
                </c:pt>
                <c:pt idx="16">
                  <c:v>45</c:v>
                </c:pt>
                <c:pt idx="17">
                  <c:v>53</c:v>
                </c:pt>
                <c:pt idx="18">
                  <c:v>52</c:v>
                </c:pt>
                <c:pt idx="19">
                  <c:v>89</c:v>
                </c:pt>
                <c:pt idx="20">
                  <c:v>87</c:v>
                </c:pt>
                <c:pt idx="21">
                  <c:v>124</c:v>
                </c:pt>
                <c:pt idx="22">
                  <c:v>176</c:v>
                </c:pt>
                <c:pt idx="23">
                  <c:v>175</c:v>
                </c:pt>
                <c:pt idx="24">
                  <c:v>264</c:v>
                </c:pt>
                <c:pt idx="25">
                  <c:v>505</c:v>
                </c:pt>
                <c:pt idx="26">
                  <c:v>736</c:v>
                </c:pt>
                <c:pt idx="27">
                  <c:v>812</c:v>
                </c:pt>
                <c:pt idx="28">
                  <c:v>792</c:v>
                </c:pt>
                <c:pt idx="29">
                  <c:v>636</c:v>
                </c:pt>
                <c:pt idx="30">
                  <c:v>573</c:v>
                </c:pt>
                <c:pt idx="31">
                  <c:v>469</c:v>
                </c:pt>
                <c:pt idx="32">
                  <c:v>379</c:v>
                </c:pt>
                <c:pt idx="33">
                  <c:v>369</c:v>
                </c:pt>
                <c:pt idx="34">
                  <c:v>293</c:v>
                </c:pt>
                <c:pt idx="35">
                  <c:v>247</c:v>
                </c:pt>
                <c:pt idx="36">
                  <c:v>218</c:v>
                </c:pt>
                <c:pt idx="37">
                  <c:v>214</c:v>
                </c:pt>
                <c:pt idx="38">
                  <c:v>225</c:v>
                </c:pt>
                <c:pt idx="39">
                  <c:v>177</c:v>
                </c:pt>
                <c:pt idx="40">
                  <c:v>120</c:v>
                </c:pt>
                <c:pt idx="41">
                  <c:v>72</c:v>
                </c:pt>
                <c:pt idx="42">
                  <c:v>76</c:v>
                </c:pt>
                <c:pt idx="43">
                  <c:v>59</c:v>
                </c:pt>
                <c:pt idx="44">
                  <c:v>39</c:v>
                </c:pt>
                <c:pt idx="45">
                  <c:v>23</c:v>
                </c:pt>
                <c:pt idx="46">
                  <c:v>19</c:v>
                </c:pt>
                <c:pt idx="47">
                  <c:v>18</c:v>
                </c:pt>
                <c:pt idx="48">
                  <c:v>15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EE-49E4-B1E2-01F5BDDB6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400"/>
        <c:axId val="1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[1]沖縄県!$BF$1047</c15:sqref>
                        </c15:formulaRef>
                      </c:ext>
                    </c:extLst>
                    <c:strCache>
                      <c:ptCount val="1"/>
                      <c:pt idx="0">
                        <c:v>2020年</c:v>
                      </c:pt>
                    </c:strCache>
                  </c:strRef>
                </c:tx>
                <c:spPr>
                  <a:ln w="12700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4"/>
                  <c:spPr>
                    <a:solidFill>
                      <a:schemeClr val="bg1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[1]沖縄県!$BG$1047:$DF$1047</c15:sqref>
                        </c15:formulaRef>
                      </c:ext>
                    </c:extLst>
                    <c:numCache>
                      <c:formatCode>0_);[Red]\(0\)</c:formatCode>
                      <c:ptCount val="52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94EE-49E4-B1E2-01F5BDDB6BF0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[1]沖縄県!$BF$1048</c15:sqref>
                        </c15:formulaRef>
                      </c:ext>
                    </c:extLst>
                    <c:strCache>
                      <c:ptCount val="1"/>
                      <c:pt idx="0">
                        <c:v>2021年</c:v>
                      </c:pt>
                    </c:strCache>
                  </c:strRef>
                </c:tx>
                <c:spPr>
                  <a:ln w="1270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4"/>
                  <c:spPr>
                    <a:solidFill>
                      <a:schemeClr val="bg1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[1]沖縄県!$BG$1048:$DF$1048</c15:sqref>
                        </c15:formulaRef>
                      </c:ext>
                    </c:extLst>
                    <c:numCache>
                      <c:formatCode>0_);[Red]\(0\)</c:formatCode>
                      <c:ptCount val="5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94EE-49E4-B1E2-01F5BDDB6BF0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[1]沖縄県!$BF$1049</c15:sqref>
                        </c15:formulaRef>
                      </c:ext>
                    </c:extLst>
                    <c:strCache>
                      <c:ptCount val="1"/>
                      <c:pt idx="0">
                        <c:v>2022年</c:v>
                      </c:pt>
                    </c:strCache>
                  </c:strRef>
                </c:tx>
                <c:spPr>
                  <a:ln w="1270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4"/>
                  <c:spPr>
                    <a:solidFill>
                      <a:schemeClr val="bg1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[1]沖縄県!$BG$1049:$DF$1049</c15:sqref>
                        </c15:formulaRef>
                      </c:ext>
                    </c:extLst>
                    <c:numCache>
                      <c:formatCode>0_);[Red]\(0\)</c:formatCode>
                      <c:ptCount val="5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94EE-49E4-B1E2-01F5BDDB6BF0}"/>
                  </c:ext>
                </c:extLst>
              </c15:ser>
            </c15:filteredLineSeries>
          </c:ext>
        </c:extLst>
      </c:lineChart>
      <c:catAx>
        <c:axId val="762990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438703881655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84719372584744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667207049242686"/>
          <c:y val="0.2120080423899261"/>
          <c:w val="0.11512113103208052"/>
          <c:h val="0.2205980007432993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0.xml"/><Relationship Id="rId21" Type="http://schemas.openxmlformats.org/officeDocument/2006/relationships/chart" Target="../charts/chart16.xml"/><Relationship Id="rId42" Type="http://schemas.openxmlformats.org/officeDocument/2006/relationships/chart" Target="../charts/chart36.xml"/><Relationship Id="rId47" Type="http://schemas.openxmlformats.org/officeDocument/2006/relationships/chart" Target="../charts/chart41.xml"/><Relationship Id="rId63" Type="http://schemas.openxmlformats.org/officeDocument/2006/relationships/chart" Target="../charts/chart57.xml"/><Relationship Id="rId68" Type="http://schemas.openxmlformats.org/officeDocument/2006/relationships/chart" Target="../charts/chart62.xml"/><Relationship Id="rId84" Type="http://schemas.openxmlformats.org/officeDocument/2006/relationships/image" Target="../media/image14.emf"/><Relationship Id="rId89" Type="http://schemas.openxmlformats.org/officeDocument/2006/relationships/chart" Target="../charts/chart71.xml"/><Relationship Id="rId112" Type="http://schemas.openxmlformats.org/officeDocument/2006/relationships/image" Target="../media/image19.emf"/><Relationship Id="rId16" Type="http://schemas.openxmlformats.org/officeDocument/2006/relationships/chart" Target="../charts/chart12.xml"/><Relationship Id="rId107" Type="http://schemas.openxmlformats.org/officeDocument/2006/relationships/chart" Target="../charts/chart89.xml"/><Relationship Id="rId11" Type="http://schemas.openxmlformats.org/officeDocument/2006/relationships/chart" Target="../charts/chart8.xml"/><Relationship Id="rId32" Type="http://schemas.openxmlformats.org/officeDocument/2006/relationships/chart" Target="../charts/chart26.xml"/><Relationship Id="rId37" Type="http://schemas.openxmlformats.org/officeDocument/2006/relationships/chart" Target="../charts/chart31.xml"/><Relationship Id="rId53" Type="http://schemas.openxmlformats.org/officeDocument/2006/relationships/chart" Target="../charts/chart47.xml"/><Relationship Id="rId58" Type="http://schemas.openxmlformats.org/officeDocument/2006/relationships/chart" Target="../charts/chart52.xml"/><Relationship Id="rId74" Type="http://schemas.openxmlformats.org/officeDocument/2006/relationships/chart" Target="../charts/chart68.xml"/><Relationship Id="rId79" Type="http://schemas.openxmlformats.org/officeDocument/2006/relationships/image" Target="../media/image9.emf"/><Relationship Id="rId102" Type="http://schemas.openxmlformats.org/officeDocument/2006/relationships/chart" Target="../charts/chart84.xml"/><Relationship Id="rId5" Type="http://schemas.openxmlformats.org/officeDocument/2006/relationships/chart" Target="../charts/chart4.xml"/><Relationship Id="rId90" Type="http://schemas.openxmlformats.org/officeDocument/2006/relationships/chart" Target="../charts/chart72.xml"/><Relationship Id="rId95" Type="http://schemas.openxmlformats.org/officeDocument/2006/relationships/chart" Target="../charts/chart77.xml"/><Relationship Id="rId22" Type="http://schemas.openxmlformats.org/officeDocument/2006/relationships/chart" Target="../charts/chart17.xml"/><Relationship Id="rId27" Type="http://schemas.openxmlformats.org/officeDocument/2006/relationships/chart" Target="../charts/chart21.xml"/><Relationship Id="rId43" Type="http://schemas.openxmlformats.org/officeDocument/2006/relationships/chart" Target="../charts/chart37.xml"/><Relationship Id="rId48" Type="http://schemas.openxmlformats.org/officeDocument/2006/relationships/chart" Target="../charts/chart42.xml"/><Relationship Id="rId64" Type="http://schemas.openxmlformats.org/officeDocument/2006/relationships/chart" Target="../charts/chart58.xml"/><Relationship Id="rId69" Type="http://schemas.openxmlformats.org/officeDocument/2006/relationships/chart" Target="../charts/chart63.xml"/><Relationship Id="rId113" Type="http://schemas.openxmlformats.org/officeDocument/2006/relationships/image" Target="../media/image20.emf"/><Relationship Id="rId80" Type="http://schemas.openxmlformats.org/officeDocument/2006/relationships/image" Target="../media/image10.emf"/><Relationship Id="rId85" Type="http://schemas.openxmlformats.org/officeDocument/2006/relationships/image" Target="../media/image15.emf"/><Relationship Id="rId12" Type="http://schemas.openxmlformats.org/officeDocument/2006/relationships/chart" Target="../charts/chart9.xml"/><Relationship Id="rId17" Type="http://schemas.openxmlformats.org/officeDocument/2006/relationships/chart" Target="../charts/chart13.xml"/><Relationship Id="rId33" Type="http://schemas.openxmlformats.org/officeDocument/2006/relationships/chart" Target="../charts/chart27.xml"/><Relationship Id="rId38" Type="http://schemas.openxmlformats.org/officeDocument/2006/relationships/chart" Target="../charts/chart32.xml"/><Relationship Id="rId59" Type="http://schemas.openxmlformats.org/officeDocument/2006/relationships/chart" Target="../charts/chart53.xml"/><Relationship Id="rId103" Type="http://schemas.openxmlformats.org/officeDocument/2006/relationships/chart" Target="../charts/chart85.xml"/><Relationship Id="rId108" Type="http://schemas.openxmlformats.org/officeDocument/2006/relationships/chart" Target="../charts/chart90.xml"/><Relationship Id="rId54" Type="http://schemas.openxmlformats.org/officeDocument/2006/relationships/chart" Target="../charts/chart48.xml"/><Relationship Id="rId70" Type="http://schemas.openxmlformats.org/officeDocument/2006/relationships/chart" Target="../charts/chart64.xml"/><Relationship Id="rId75" Type="http://schemas.openxmlformats.org/officeDocument/2006/relationships/chart" Target="../charts/chart69.xml"/><Relationship Id="rId91" Type="http://schemas.openxmlformats.org/officeDocument/2006/relationships/chart" Target="../charts/chart73.xml"/><Relationship Id="rId96" Type="http://schemas.openxmlformats.org/officeDocument/2006/relationships/chart" Target="../charts/chart78.xml"/><Relationship Id="rId1" Type="http://schemas.openxmlformats.org/officeDocument/2006/relationships/chart" Target="../charts/chart1.xml"/><Relationship Id="rId6" Type="http://schemas.openxmlformats.org/officeDocument/2006/relationships/image" Target="../media/image2.emf"/><Relationship Id="rId15" Type="http://schemas.openxmlformats.org/officeDocument/2006/relationships/chart" Target="../charts/chart11.xml"/><Relationship Id="rId23" Type="http://schemas.openxmlformats.org/officeDocument/2006/relationships/chart" Target="../charts/chart18.xml"/><Relationship Id="rId28" Type="http://schemas.openxmlformats.org/officeDocument/2006/relationships/chart" Target="../charts/chart22.xml"/><Relationship Id="rId36" Type="http://schemas.openxmlformats.org/officeDocument/2006/relationships/chart" Target="../charts/chart30.xml"/><Relationship Id="rId49" Type="http://schemas.openxmlformats.org/officeDocument/2006/relationships/chart" Target="../charts/chart43.xml"/><Relationship Id="rId57" Type="http://schemas.openxmlformats.org/officeDocument/2006/relationships/chart" Target="../charts/chart51.xml"/><Relationship Id="rId106" Type="http://schemas.openxmlformats.org/officeDocument/2006/relationships/chart" Target="../charts/chart88.xml"/><Relationship Id="rId114" Type="http://schemas.openxmlformats.org/officeDocument/2006/relationships/chart" Target="../charts/chart94.xml"/><Relationship Id="rId10" Type="http://schemas.openxmlformats.org/officeDocument/2006/relationships/image" Target="../media/image3.emf"/><Relationship Id="rId31" Type="http://schemas.openxmlformats.org/officeDocument/2006/relationships/chart" Target="../charts/chart25.xml"/><Relationship Id="rId44" Type="http://schemas.openxmlformats.org/officeDocument/2006/relationships/chart" Target="../charts/chart38.xml"/><Relationship Id="rId52" Type="http://schemas.openxmlformats.org/officeDocument/2006/relationships/chart" Target="../charts/chart46.xml"/><Relationship Id="rId60" Type="http://schemas.openxmlformats.org/officeDocument/2006/relationships/chart" Target="../charts/chart54.xml"/><Relationship Id="rId65" Type="http://schemas.openxmlformats.org/officeDocument/2006/relationships/chart" Target="../charts/chart59.xml"/><Relationship Id="rId73" Type="http://schemas.openxmlformats.org/officeDocument/2006/relationships/chart" Target="../charts/chart67.xml"/><Relationship Id="rId78" Type="http://schemas.openxmlformats.org/officeDocument/2006/relationships/image" Target="../media/image8.emf"/><Relationship Id="rId81" Type="http://schemas.openxmlformats.org/officeDocument/2006/relationships/image" Target="../media/image11.emf"/><Relationship Id="rId86" Type="http://schemas.openxmlformats.org/officeDocument/2006/relationships/image" Target="../media/image16.emf"/><Relationship Id="rId94" Type="http://schemas.openxmlformats.org/officeDocument/2006/relationships/chart" Target="../charts/chart76.xml"/><Relationship Id="rId99" Type="http://schemas.openxmlformats.org/officeDocument/2006/relationships/chart" Target="../charts/chart81.xml"/><Relationship Id="rId101" Type="http://schemas.openxmlformats.org/officeDocument/2006/relationships/chart" Target="../charts/chart83.xml"/><Relationship Id="rId4" Type="http://schemas.openxmlformats.org/officeDocument/2006/relationships/image" Target="../media/image1.emf"/><Relationship Id="rId9" Type="http://schemas.openxmlformats.org/officeDocument/2006/relationships/chart" Target="../charts/chart7.xml"/><Relationship Id="rId13" Type="http://schemas.openxmlformats.org/officeDocument/2006/relationships/chart" Target="../charts/chart10.xml"/><Relationship Id="rId18" Type="http://schemas.openxmlformats.org/officeDocument/2006/relationships/chart" Target="../charts/chart14.xml"/><Relationship Id="rId39" Type="http://schemas.openxmlformats.org/officeDocument/2006/relationships/chart" Target="../charts/chart33.xml"/><Relationship Id="rId109" Type="http://schemas.openxmlformats.org/officeDocument/2006/relationships/chart" Target="../charts/chart91.xml"/><Relationship Id="rId34" Type="http://schemas.openxmlformats.org/officeDocument/2006/relationships/chart" Target="../charts/chart28.xml"/><Relationship Id="rId50" Type="http://schemas.openxmlformats.org/officeDocument/2006/relationships/chart" Target="../charts/chart44.xml"/><Relationship Id="rId55" Type="http://schemas.openxmlformats.org/officeDocument/2006/relationships/chart" Target="../charts/chart49.xml"/><Relationship Id="rId76" Type="http://schemas.openxmlformats.org/officeDocument/2006/relationships/chart" Target="../charts/chart70.xml"/><Relationship Id="rId97" Type="http://schemas.openxmlformats.org/officeDocument/2006/relationships/chart" Target="../charts/chart79.xml"/><Relationship Id="rId104" Type="http://schemas.openxmlformats.org/officeDocument/2006/relationships/chart" Target="../charts/chart86.xml"/><Relationship Id="rId7" Type="http://schemas.openxmlformats.org/officeDocument/2006/relationships/chart" Target="../charts/chart5.xml"/><Relationship Id="rId71" Type="http://schemas.openxmlformats.org/officeDocument/2006/relationships/chart" Target="../charts/chart65.xml"/><Relationship Id="rId92" Type="http://schemas.openxmlformats.org/officeDocument/2006/relationships/chart" Target="../charts/chart74.xml"/><Relationship Id="rId2" Type="http://schemas.openxmlformats.org/officeDocument/2006/relationships/chart" Target="../charts/chart2.xml"/><Relationship Id="rId29" Type="http://schemas.openxmlformats.org/officeDocument/2006/relationships/chart" Target="../charts/chart23.xml"/><Relationship Id="rId24" Type="http://schemas.openxmlformats.org/officeDocument/2006/relationships/chart" Target="../charts/chart19.xml"/><Relationship Id="rId40" Type="http://schemas.openxmlformats.org/officeDocument/2006/relationships/chart" Target="../charts/chart34.xml"/><Relationship Id="rId45" Type="http://schemas.openxmlformats.org/officeDocument/2006/relationships/chart" Target="../charts/chart39.xml"/><Relationship Id="rId66" Type="http://schemas.openxmlformats.org/officeDocument/2006/relationships/chart" Target="../charts/chart60.xml"/><Relationship Id="rId87" Type="http://schemas.openxmlformats.org/officeDocument/2006/relationships/image" Target="../media/image17.emf"/><Relationship Id="rId110" Type="http://schemas.openxmlformats.org/officeDocument/2006/relationships/chart" Target="../charts/chart92.xml"/><Relationship Id="rId115" Type="http://schemas.openxmlformats.org/officeDocument/2006/relationships/chart" Target="../charts/chart95.xml"/><Relationship Id="rId61" Type="http://schemas.openxmlformats.org/officeDocument/2006/relationships/chart" Target="../charts/chart55.xml"/><Relationship Id="rId82" Type="http://schemas.openxmlformats.org/officeDocument/2006/relationships/image" Target="../media/image12.emf"/><Relationship Id="rId19" Type="http://schemas.openxmlformats.org/officeDocument/2006/relationships/chart" Target="../charts/chart15.xml"/><Relationship Id="rId14" Type="http://schemas.openxmlformats.org/officeDocument/2006/relationships/image" Target="../media/image4.emf"/><Relationship Id="rId30" Type="http://schemas.openxmlformats.org/officeDocument/2006/relationships/chart" Target="../charts/chart24.xml"/><Relationship Id="rId35" Type="http://schemas.openxmlformats.org/officeDocument/2006/relationships/chart" Target="../charts/chart29.xml"/><Relationship Id="rId56" Type="http://schemas.openxmlformats.org/officeDocument/2006/relationships/chart" Target="../charts/chart50.xml"/><Relationship Id="rId77" Type="http://schemas.openxmlformats.org/officeDocument/2006/relationships/image" Target="../media/image7.emf"/><Relationship Id="rId100" Type="http://schemas.openxmlformats.org/officeDocument/2006/relationships/chart" Target="../charts/chart82.xml"/><Relationship Id="rId105" Type="http://schemas.openxmlformats.org/officeDocument/2006/relationships/chart" Target="../charts/chart87.xml"/><Relationship Id="rId8" Type="http://schemas.openxmlformats.org/officeDocument/2006/relationships/chart" Target="../charts/chart6.xml"/><Relationship Id="rId51" Type="http://schemas.openxmlformats.org/officeDocument/2006/relationships/chart" Target="../charts/chart45.xml"/><Relationship Id="rId72" Type="http://schemas.openxmlformats.org/officeDocument/2006/relationships/chart" Target="../charts/chart66.xml"/><Relationship Id="rId93" Type="http://schemas.openxmlformats.org/officeDocument/2006/relationships/chart" Target="../charts/chart75.xml"/><Relationship Id="rId98" Type="http://schemas.openxmlformats.org/officeDocument/2006/relationships/chart" Target="../charts/chart80.xml"/><Relationship Id="rId3" Type="http://schemas.openxmlformats.org/officeDocument/2006/relationships/chart" Target="../charts/chart3.xml"/><Relationship Id="rId25" Type="http://schemas.openxmlformats.org/officeDocument/2006/relationships/image" Target="../media/image6.emf"/><Relationship Id="rId46" Type="http://schemas.openxmlformats.org/officeDocument/2006/relationships/chart" Target="../charts/chart40.xml"/><Relationship Id="rId67" Type="http://schemas.openxmlformats.org/officeDocument/2006/relationships/chart" Target="../charts/chart61.xml"/><Relationship Id="rId116" Type="http://schemas.openxmlformats.org/officeDocument/2006/relationships/image" Target="../media/image21.emf"/><Relationship Id="rId20" Type="http://schemas.openxmlformats.org/officeDocument/2006/relationships/image" Target="../media/image5.emf"/><Relationship Id="rId41" Type="http://schemas.openxmlformats.org/officeDocument/2006/relationships/chart" Target="../charts/chart35.xml"/><Relationship Id="rId62" Type="http://schemas.openxmlformats.org/officeDocument/2006/relationships/chart" Target="../charts/chart56.xml"/><Relationship Id="rId83" Type="http://schemas.openxmlformats.org/officeDocument/2006/relationships/image" Target="../media/image13.emf"/><Relationship Id="rId88" Type="http://schemas.openxmlformats.org/officeDocument/2006/relationships/image" Target="../media/image18.emf"/><Relationship Id="rId111" Type="http://schemas.openxmlformats.org/officeDocument/2006/relationships/chart" Target="../charts/chart93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29.emf"/><Relationship Id="rId13" Type="http://schemas.openxmlformats.org/officeDocument/2006/relationships/image" Target="../media/image34.emf"/><Relationship Id="rId18" Type="http://schemas.openxmlformats.org/officeDocument/2006/relationships/image" Target="../media/image39.emf"/><Relationship Id="rId3" Type="http://schemas.openxmlformats.org/officeDocument/2006/relationships/image" Target="../media/image24.emf"/><Relationship Id="rId21" Type="http://schemas.openxmlformats.org/officeDocument/2006/relationships/image" Target="../media/image42.emf"/><Relationship Id="rId7" Type="http://schemas.openxmlformats.org/officeDocument/2006/relationships/image" Target="../media/image28.emf"/><Relationship Id="rId12" Type="http://schemas.openxmlformats.org/officeDocument/2006/relationships/image" Target="../media/image33.emf"/><Relationship Id="rId17" Type="http://schemas.openxmlformats.org/officeDocument/2006/relationships/image" Target="../media/image38.emf"/><Relationship Id="rId2" Type="http://schemas.openxmlformats.org/officeDocument/2006/relationships/image" Target="../media/image23.emf"/><Relationship Id="rId16" Type="http://schemas.openxmlformats.org/officeDocument/2006/relationships/image" Target="../media/image37.emf"/><Relationship Id="rId20" Type="http://schemas.openxmlformats.org/officeDocument/2006/relationships/image" Target="../media/image41.emf"/><Relationship Id="rId1" Type="http://schemas.openxmlformats.org/officeDocument/2006/relationships/image" Target="../media/image22.emf"/><Relationship Id="rId6" Type="http://schemas.openxmlformats.org/officeDocument/2006/relationships/image" Target="../media/image27.emf"/><Relationship Id="rId11" Type="http://schemas.openxmlformats.org/officeDocument/2006/relationships/image" Target="../media/image32.emf"/><Relationship Id="rId5" Type="http://schemas.openxmlformats.org/officeDocument/2006/relationships/image" Target="../media/image26.emf"/><Relationship Id="rId15" Type="http://schemas.openxmlformats.org/officeDocument/2006/relationships/image" Target="../media/image36.emf"/><Relationship Id="rId10" Type="http://schemas.openxmlformats.org/officeDocument/2006/relationships/image" Target="../media/image31.emf"/><Relationship Id="rId19" Type="http://schemas.openxmlformats.org/officeDocument/2006/relationships/image" Target="../media/image40.emf"/><Relationship Id="rId4" Type="http://schemas.openxmlformats.org/officeDocument/2006/relationships/image" Target="../media/image25.emf"/><Relationship Id="rId9" Type="http://schemas.openxmlformats.org/officeDocument/2006/relationships/image" Target="../media/image30.emf"/><Relationship Id="rId14" Type="http://schemas.openxmlformats.org/officeDocument/2006/relationships/image" Target="../media/image3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17</xdr:row>
      <xdr:rowOff>9525</xdr:rowOff>
    </xdr:from>
    <xdr:to>
      <xdr:col>8</xdr:col>
      <xdr:colOff>647700</xdr:colOff>
      <xdr:row>29</xdr:row>
      <xdr:rowOff>66675</xdr:rowOff>
    </xdr:to>
    <xdr:graphicFrame macro="">
      <xdr:nvGraphicFramePr>
        <xdr:cNvPr id="66507268" name="グラフ 7">
          <a:extLst>
            <a:ext uri="{FF2B5EF4-FFF2-40B4-BE49-F238E27FC236}">
              <a16:creationId xmlns:a16="http://schemas.microsoft.com/office/drawing/2014/main" id="{7AE5FA37-2AEE-4D6F-B1FF-E6A8884A8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40</xdr:row>
      <xdr:rowOff>104775</xdr:rowOff>
    </xdr:from>
    <xdr:to>
      <xdr:col>8</xdr:col>
      <xdr:colOff>647700</xdr:colOff>
      <xdr:row>52</xdr:row>
      <xdr:rowOff>219076</xdr:rowOff>
    </xdr:to>
    <xdr:graphicFrame macro="">
      <xdr:nvGraphicFramePr>
        <xdr:cNvPr id="66507269" name="グラフ 13">
          <a:extLst>
            <a:ext uri="{FF2B5EF4-FFF2-40B4-BE49-F238E27FC236}">
              <a16:creationId xmlns:a16="http://schemas.microsoft.com/office/drawing/2014/main" id="{CC2455B4-1828-4D06-AD1A-87D00528D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38100</xdr:colOff>
      <xdr:row>53</xdr:row>
      <xdr:rowOff>152400</xdr:rowOff>
    </xdr:from>
    <xdr:to>
      <xdr:col>8</xdr:col>
      <xdr:colOff>647700</xdr:colOff>
      <xdr:row>66</xdr:row>
      <xdr:rowOff>19049</xdr:rowOff>
    </xdr:to>
    <xdr:graphicFrame macro="">
      <xdr:nvGraphicFramePr>
        <xdr:cNvPr id="66507270" name="グラフ 14">
          <a:extLst>
            <a:ext uri="{FF2B5EF4-FFF2-40B4-BE49-F238E27FC236}">
              <a16:creationId xmlns:a16="http://schemas.microsoft.com/office/drawing/2014/main" id="{CE0839BC-2B1F-497C-90DC-EEFAF3BAF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32</xdr:row>
          <xdr:rowOff>76200</xdr:rowOff>
        </xdr:from>
        <xdr:to>
          <xdr:col>8</xdr:col>
          <xdr:colOff>495300</xdr:colOff>
          <xdr:row>36</xdr:row>
          <xdr:rowOff>19050</xdr:rowOff>
        </xdr:to>
        <xdr:pic>
          <xdr:nvPicPr>
            <xdr:cNvPr id="66507271" name="図 9">
              <a:extLst>
                <a:ext uri="{FF2B5EF4-FFF2-40B4-BE49-F238E27FC236}">
                  <a16:creationId xmlns:a16="http://schemas.microsoft.com/office/drawing/2014/main" id="{A8A0316B-34AF-42A6-805C-2FFDE786B9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6:$I$8" spid="_x0000_s127025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428625" y="782955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97</xdr:row>
      <xdr:rowOff>238125</xdr:rowOff>
    </xdr:from>
    <xdr:to>
      <xdr:col>8</xdr:col>
      <xdr:colOff>647700</xdr:colOff>
      <xdr:row>110</xdr:row>
      <xdr:rowOff>57150</xdr:rowOff>
    </xdr:to>
    <xdr:graphicFrame macro="">
      <xdr:nvGraphicFramePr>
        <xdr:cNvPr id="66507272" name="グラフ 7">
          <a:extLst>
            <a:ext uri="{FF2B5EF4-FFF2-40B4-BE49-F238E27FC236}">
              <a16:creationId xmlns:a16="http://schemas.microsoft.com/office/drawing/2014/main" id="{5D9FEB37-B945-46B6-83C2-C60C08401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113</xdr:row>
          <xdr:rowOff>104775</xdr:rowOff>
        </xdr:from>
        <xdr:to>
          <xdr:col>8</xdr:col>
          <xdr:colOff>495300</xdr:colOff>
          <xdr:row>117</xdr:row>
          <xdr:rowOff>47624</xdr:rowOff>
        </xdr:to>
        <xdr:pic>
          <xdr:nvPicPr>
            <xdr:cNvPr id="66507273" name="図 14">
              <a:extLst>
                <a:ext uri="{FF2B5EF4-FFF2-40B4-BE49-F238E27FC236}">
                  <a16:creationId xmlns:a16="http://schemas.microsoft.com/office/drawing/2014/main" id="{5E0C6B23-9FC3-449E-AABE-03B7F07D380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4:$I$16" spid="_x0000_s127026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428625" y="263271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60081</xdr:colOff>
      <xdr:row>121</xdr:row>
      <xdr:rowOff>60081</xdr:rowOff>
    </xdr:from>
    <xdr:to>
      <xdr:col>8</xdr:col>
      <xdr:colOff>669681</xdr:colOff>
      <xdr:row>133</xdr:row>
      <xdr:rowOff>183906</xdr:rowOff>
    </xdr:to>
    <xdr:graphicFrame macro="">
      <xdr:nvGraphicFramePr>
        <xdr:cNvPr id="66507274" name="グラフ 13">
          <a:extLst>
            <a:ext uri="{FF2B5EF4-FFF2-40B4-BE49-F238E27FC236}">
              <a16:creationId xmlns:a16="http://schemas.microsoft.com/office/drawing/2014/main" id="{65D6AC25-4DC8-46AB-B930-536D6E922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134</xdr:row>
      <xdr:rowOff>134082</xdr:rowOff>
    </xdr:from>
    <xdr:to>
      <xdr:col>8</xdr:col>
      <xdr:colOff>609600</xdr:colOff>
      <xdr:row>146</xdr:row>
      <xdr:rowOff>229332</xdr:rowOff>
    </xdr:to>
    <xdr:graphicFrame macro="">
      <xdr:nvGraphicFramePr>
        <xdr:cNvPr id="66507275" name="グラフ 14">
          <a:extLst>
            <a:ext uri="{FF2B5EF4-FFF2-40B4-BE49-F238E27FC236}">
              <a16:creationId xmlns:a16="http://schemas.microsoft.com/office/drawing/2014/main" id="{9A9D962F-9197-4419-9F04-6DCF275D1F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38100</xdr:colOff>
      <xdr:row>179</xdr:row>
      <xdr:rowOff>85725</xdr:rowOff>
    </xdr:from>
    <xdr:to>
      <xdr:col>8</xdr:col>
      <xdr:colOff>647700</xdr:colOff>
      <xdr:row>191</xdr:row>
      <xdr:rowOff>123824</xdr:rowOff>
    </xdr:to>
    <xdr:graphicFrame macro="">
      <xdr:nvGraphicFramePr>
        <xdr:cNvPr id="66507276" name="グラフ 7">
          <a:extLst>
            <a:ext uri="{FF2B5EF4-FFF2-40B4-BE49-F238E27FC236}">
              <a16:creationId xmlns:a16="http://schemas.microsoft.com/office/drawing/2014/main" id="{2DF16581-006E-4B3B-9031-AAD0518876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194</xdr:row>
          <xdr:rowOff>123825</xdr:rowOff>
        </xdr:from>
        <xdr:to>
          <xdr:col>8</xdr:col>
          <xdr:colOff>495300</xdr:colOff>
          <xdr:row>198</xdr:row>
          <xdr:rowOff>76202</xdr:rowOff>
        </xdr:to>
        <xdr:pic>
          <xdr:nvPicPr>
            <xdr:cNvPr id="66507277" name="図 18">
              <a:extLst>
                <a:ext uri="{FF2B5EF4-FFF2-40B4-BE49-F238E27FC236}">
                  <a16:creationId xmlns:a16="http://schemas.microsoft.com/office/drawing/2014/main" id="{F9237871-C626-4C32-B017-C8F3F2ED14D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22:$I$24" spid="_x0000_s127027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428625" y="44815125"/>
              <a:ext cx="5553075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202</xdr:row>
      <xdr:rowOff>76200</xdr:rowOff>
    </xdr:from>
    <xdr:to>
      <xdr:col>8</xdr:col>
      <xdr:colOff>647700</xdr:colOff>
      <xdr:row>214</xdr:row>
      <xdr:rowOff>200026</xdr:rowOff>
    </xdr:to>
    <xdr:graphicFrame macro="">
      <xdr:nvGraphicFramePr>
        <xdr:cNvPr id="66507278" name="グラフ 13">
          <a:extLst>
            <a:ext uri="{FF2B5EF4-FFF2-40B4-BE49-F238E27FC236}">
              <a16:creationId xmlns:a16="http://schemas.microsoft.com/office/drawing/2014/main" id="{7EDC340C-74CC-43D4-8E00-58155D139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0</xdr:col>
      <xdr:colOff>38100</xdr:colOff>
      <xdr:row>215</xdr:row>
      <xdr:rowOff>123825</xdr:rowOff>
    </xdr:from>
    <xdr:to>
      <xdr:col>8</xdr:col>
      <xdr:colOff>647700</xdr:colOff>
      <xdr:row>227</xdr:row>
      <xdr:rowOff>240195</xdr:rowOff>
    </xdr:to>
    <xdr:graphicFrame macro="">
      <xdr:nvGraphicFramePr>
        <xdr:cNvPr id="66507279" name="グラフ 14">
          <a:extLst>
            <a:ext uri="{FF2B5EF4-FFF2-40B4-BE49-F238E27FC236}">
              <a16:creationId xmlns:a16="http://schemas.microsoft.com/office/drawing/2014/main" id="{DC6249B8-E2AF-4766-94D8-BA994860B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0</xdr:col>
      <xdr:colOff>38100</xdr:colOff>
      <xdr:row>260</xdr:row>
      <xdr:rowOff>85725</xdr:rowOff>
    </xdr:from>
    <xdr:to>
      <xdr:col>8</xdr:col>
      <xdr:colOff>647700</xdr:colOff>
      <xdr:row>272</xdr:row>
      <xdr:rowOff>133349</xdr:rowOff>
    </xdr:to>
    <xdr:graphicFrame macro="">
      <xdr:nvGraphicFramePr>
        <xdr:cNvPr id="66507280" name="グラフ 7">
          <a:extLst>
            <a:ext uri="{FF2B5EF4-FFF2-40B4-BE49-F238E27FC236}">
              <a16:creationId xmlns:a16="http://schemas.microsoft.com/office/drawing/2014/main" id="{EE7D36F2-0235-48A0-AB2D-1680E7FF1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275</xdr:row>
          <xdr:rowOff>152400</xdr:rowOff>
        </xdr:from>
        <xdr:to>
          <xdr:col>8</xdr:col>
          <xdr:colOff>495300</xdr:colOff>
          <xdr:row>279</xdr:row>
          <xdr:rowOff>95250</xdr:rowOff>
        </xdr:to>
        <xdr:pic>
          <xdr:nvPicPr>
            <xdr:cNvPr id="66507281" name="図 26">
              <a:extLst>
                <a:ext uri="{FF2B5EF4-FFF2-40B4-BE49-F238E27FC236}">
                  <a16:creationId xmlns:a16="http://schemas.microsoft.com/office/drawing/2014/main" id="{61590FAA-52D1-4DC1-B821-55084FD33AC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30:$I$32" spid="_x0000_s127028"/>
                </a:ext>
              </a:extLst>
            </xdr:cNvPicPr>
          </xdr:nvPicPr>
          <xdr:blipFill>
            <a:blip xmlns:r="http://schemas.openxmlformats.org/officeDocument/2006/relationships" r:embed="rId14"/>
            <a:srcRect/>
            <a:stretch>
              <a:fillRect/>
            </a:stretch>
          </xdr:blipFill>
          <xdr:spPr bwMode="auto">
            <a:xfrm>
              <a:off x="428625" y="633126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283</xdr:row>
      <xdr:rowOff>19050</xdr:rowOff>
    </xdr:from>
    <xdr:to>
      <xdr:col>8</xdr:col>
      <xdr:colOff>647700</xdr:colOff>
      <xdr:row>295</xdr:row>
      <xdr:rowOff>123823</xdr:rowOff>
    </xdr:to>
    <xdr:graphicFrame macro="">
      <xdr:nvGraphicFramePr>
        <xdr:cNvPr id="66507282" name="グラフ 13">
          <a:extLst>
            <a:ext uri="{FF2B5EF4-FFF2-40B4-BE49-F238E27FC236}">
              <a16:creationId xmlns:a16="http://schemas.microsoft.com/office/drawing/2014/main" id="{65B270F3-C084-4193-8FD7-C6A1BF600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0</xdr:col>
      <xdr:colOff>38100</xdr:colOff>
      <xdr:row>295</xdr:row>
      <xdr:rowOff>238125</xdr:rowOff>
    </xdr:from>
    <xdr:to>
      <xdr:col>8</xdr:col>
      <xdr:colOff>647700</xdr:colOff>
      <xdr:row>308</xdr:row>
      <xdr:rowOff>85725</xdr:rowOff>
    </xdr:to>
    <xdr:graphicFrame macro="">
      <xdr:nvGraphicFramePr>
        <xdr:cNvPr id="66507283" name="グラフ 14">
          <a:extLst>
            <a:ext uri="{FF2B5EF4-FFF2-40B4-BE49-F238E27FC236}">
              <a16:creationId xmlns:a16="http://schemas.microsoft.com/office/drawing/2014/main" id="{CEF1C464-A77A-4D02-AAF5-383C9B032A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0</xdr:col>
      <xdr:colOff>37368</xdr:colOff>
      <xdr:row>147</xdr:row>
      <xdr:rowOff>40299</xdr:rowOff>
    </xdr:from>
    <xdr:to>
      <xdr:col>8</xdr:col>
      <xdr:colOff>637443</xdr:colOff>
      <xdr:row>159</xdr:row>
      <xdr:rowOff>145073</xdr:rowOff>
    </xdr:to>
    <xdr:graphicFrame macro="">
      <xdr:nvGraphicFramePr>
        <xdr:cNvPr id="66507284" name="グラフ 1">
          <a:extLst>
            <a:ext uri="{FF2B5EF4-FFF2-40B4-BE49-F238E27FC236}">
              <a16:creationId xmlns:a16="http://schemas.microsoft.com/office/drawing/2014/main" id="{3EA574D7-E4E3-49DF-8CE3-E2CD9D746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66675</xdr:colOff>
      <xdr:row>228</xdr:row>
      <xdr:rowOff>57150</xdr:rowOff>
    </xdr:from>
    <xdr:to>
      <xdr:col>8</xdr:col>
      <xdr:colOff>666750</xdr:colOff>
      <xdr:row>240</xdr:row>
      <xdr:rowOff>161925</xdr:rowOff>
    </xdr:to>
    <xdr:graphicFrame macro="">
      <xdr:nvGraphicFramePr>
        <xdr:cNvPr id="66507285" name="グラフ 32">
          <a:extLst>
            <a:ext uri="{FF2B5EF4-FFF2-40B4-BE49-F238E27FC236}">
              <a16:creationId xmlns:a16="http://schemas.microsoft.com/office/drawing/2014/main" id="{759409A8-4D02-495A-88C8-425982C1A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0</xdr:col>
      <xdr:colOff>66675</xdr:colOff>
      <xdr:row>309</xdr:row>
      <xdr:rowOff>95250</xdr:rowOff>
    </xdr:from>
    <xdr:to>
      <xdr:col>8</xdr:col>
      <xdr:colOff>666750</xdr:colOff>
      <xdr:row>321</xdr:row>
      <xdr:rowOff>200024</xdr:rowOff>
    </xdr:to>
    <xdr:graphicFrame macro="">
      <xdr:nvGraphicFramePr>
        <xdr:cNvPr id="66507286" name="グラフ 36">
          <a:extLst>
            <a:ext uri="{FF2B5EF4-FFF2-40B4-BE49-F238E27FC236}">
              <a16:creationId xmlns:a16="http://schemas.microsoft.com/office/drawing/2014/main" id="{04B65E9E-A03E-42C5-9BF1-0D40CBED6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356</xdr:row>
          <xdr:rowOff>161925</xdr:rowOff>
        </xdr:from>
        <xdr:to>
          <xdr:col>8</xdr:col>
          <xdr:colOff>495300</xdr:colOff>
          <xdr:row>360</xdr:row>
          <xdr:rowOff>104776</xdr:rowOff>
        </xdr:to>
        <xdr:pic>
          <xdr:nvPicPr>
            <xdr:cNvPr id="66507287" name="図 40">
              <a:extLst>
                <a:ext uri="{FF2B5EF4-FFF2-40B4-BE49-F238E27FC236}">
                  <a16:creationId xmlns:a16="http://schemas.microsoft.com/office/drawing/2014/main" id="{857FCD04-3ED1-4DDD-8CB9-977A37F12E9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38:$I$40" spid="_x0000_s127029"/>
                </a:ext>
              </a:extLst>
            </xdr:cNvPicPr>
          </xdr:nvPicPr>
          <xdr:blipFill>
            <a:blip xmlns:r="http://schemas.openxmlformats.org/officeDocument/2006/relationships" r:embed="rId20"/>
            <a:srcRect/>
            <a:stretch>
              <a:fillRect/>
            </a:stretch>
          </xdr:blipFill>
          <xdr:spPr bwMode="auto">
            <a:xfrm>
              <a:off x="428625" y="817911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47625</xdr:colOff>
      <xdr:row>364</xdr:row>
      <xdr:rowOff>66675</xdr:rowOff>
    </xdr:from>
    <xdr:to>
      <xdr:col>8</xdr:col>
      <xdr:colOff>657225</xdr:colOff>
      <xdr:row>376</xdr:row>
      <xdr:rowOff>142875</xdr:rowOff>
    </xdr:to>
    <xdr:graphicFrame macro="">
      <xdr:nvGraphicFramePr>
        <xdr:cNvPr id="66507288" name="グラフ 13">
          <a:extLst>
            <a:ext uri="{FF2B5EF4-FFF2-40B4-BE49-F238E27FC236}">
              <a16:creationId xmlns:a16="http://schemas.microsoft.com/office/drawing/2014/main" id="{3771A0E7-B436-4BD1-B88A-4DA5194D1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47625</xdr:colOff>
      <xdr:row>377</xdr:row>
      <xdr:rowOff>123825</xdr:rowOff>
    </xdr:from>
    <xdr:to>
      <xdr:col>8</xdr:col>
      <xdr:colOff>657225</xdr:colOff>
      <xdr:row>389</xdr:row>
      <xdr:rowOff>228599</xdr:rowOff>
    </xdr:to>
    <xdr:graphicFrame macro="">
      <xdr:nvGraphicFramePr>
        <xdr:cNvPr id="66507289" name="グラフ 14">
          <a:extLst>
            <a:ext uri="{FF2B5EF4-FFF2-40B4-BE49-F238E27FC236}">
              <a16:creationId xmlns:a16="http://schemas.microsoft.com/office/drawing/2014/main" id="{EF56CD29-6836-49B1-938E-51DAB12E4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0</xdr:col>
      <xdr:colOff>66675</xdr:colOff>
      <xdr:row>390</xdr:row>
      <xdr:rowOff>57150</xdr:rowOff>
    </xdr:from>
    <xdr:to>
      <xdr:col>8</xdr:col>
      <xdr:colOff>666750</xdr:colOff>
      <xdr:row>402</xdr:row>
      <xdr:rowOff>180975</xdr:rowOff>
    </xdr:to>
    <xdr:graphicFrame macro="">
      <xdr:nvGraphicFramePr>
        <xdr:cNvPr id="66507290" name="グラフ 45">
          <a:extLst>
            <a:ext uri="{FF2B5EF4-FFF2-40B4-BE49-F238E27FC236}">
              <a16:creationId xmlns:a16="http://schemas.microsoft.com/office/drawing/2014/main" id="{23F0F89F-6E03-46B9-821E-FFEFEDEEF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0</xdr:col>
      <xdr:colOff>57150</xdr:colOff>
      <xdr:row>422</xdr:row>
      <xdr:rowOff>66675</xdr:rowOff>
    </xdr:from>
    <xdr:to>
      <xdr:col>8</xdr:col>
      <xdr:colOff>666750</xdr:colOff>
      <xdr:row>434</xdr:row>
      <xdr:rowOff>123825</xdr:rowOff>
    </xdr:to>
    <xdr:graphicFrame macro="">
      <xdr:nvGraphicFramePr>
        <xdr:cNvPr id="66507291" name="グラフ 7">
          <a:extLst>
            <a:ext uri="{FF2B5EF4-FFF2-40B4-BE49-F238E27FC236}">
              <a16:creationId xmlns:a16="http://schemas.microsoft.com/office/drawing/2014/main" id="{F05626D8-3E57-44A0-B249-5C5AE0A53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437</xdr:row>
          <xdr:rowOff>133350</xdr:rowOff>
        </xdr:from>
        <xdr:to>
          <xdr:col>8</xdr:col>
          <xdr:colOff>495300</xdr:colOff>
          <xdr:row>441</xdr:row>
          <xdr:rowOff>76200</xdr:rowOff>
        </xdr:to>
        <xdr:pic>
          <xdr:nvPicPr>
            <xdr:cNvPr id="66507292" name="図 50">
              <a:extLst>
                <a:ext uri="{FF2B5EF4-FFF2-40B4-BE49-F238E27FC236}">
                  <a16:creationId xmlns:a16="http://schemas.microsoft.com/office/drawing/2014/main" id="{8599FEE2-F30A-4A35-A6E5-C8CB7EE7F0F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46:$I$48" spid="_x0000_s127030"/>
                </a:ext>
              </a:extLst>
            </xdr:cNvPicPr>
          </xdr:nvPicPr>
          <xdr:blipFill>
            <a:blip xmlns:r="http://schemas.openxmlformats.org/officeDocument/2006/relationships" r:embed="rId25"/>
            <a:srcRect/>
            <a:stretch>
              <a:fillRect/>
            </a:stretch>
          </xdr:blipFill>
          <xdr:spPr bwMode="auto">
            <a:xfrm>
              <a:off x="428625" y="1002315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47625</xdr:colOff>
      <xdr:row>445</xdr:row>
      <xdr:rowOff>28575</xdr:rowOff>
    </xdr:from>
    <xdr:to>
      <xdr:col>8</xdr:col>
      <xdr:colOff>657225</xdr:colOff>
      <xdr:row>457</xdr:row>
      <xdr:rowOff>142876</xdr:rowOff>
    </xdr:to>
    <xdr:graphicFrame macro="">
      <xdr:nvGraphicFramePr>
        <xdr:cNvPr id="66507293" name="グラフ 13">
          <a:extLst>
            <a:ext uri="{FF2B5EF4-FFF2-40B4-BE49-F238E27FC236}">
              <a16:creationId xmlns:a16="http://schemas.microsoft.com/office/drawing/2014/main" id="{FA9B9ABD-35B9-499E-B98A-6A7B2CF85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47625</xdr:colOff>
      <xdr:row>458</xdr:row>
      <xdr:rowOff>9525</xdr:rowOff>
    </xdr:from>
    <xdr:to>
      <xdr:col>8</xdr:col>
      <xdr:colOff>657225</xdr:colOff>
      <xdr:row>470</xdr:row>
      <xdr:rowOff>85724</xdr:rowOff>
    </xdr:to>
    <xdr:graphicFrame macro="">
      <xdr:nvGraphicFramePr>
        <xdr:cNvPr id="66507294" name="グラフ 14">
          <a:extLst>
            <a:ext uri="{FF2B5EF4-FFF2-40B4-BE49-F238E27FC236}">
              <a16:creationId xmlns:a16="http://schemas.microsoft.com/office/drawing/2014/main" id="{27D04E04-635B-41ED-8D23-3A639B856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66675</xdr:colOff>
      <xdr:row>471</xdr:row>
      <xdr:rowOff>104775</xdr:rowOff>
    </xdr:from>
    <xdr:to>
      <xdr:col>8</xdr:col>
      <xdr:colOff>666750</xdr:colOff>
      <xdr:row>483</xdr:row>
      <xdr:rowOff>219075</xdr:rowOff>
    </xdr:to>
    <xdr:graphicFrame macro="">
      <xdr:nvGraphicFramePr>
        <xdr:cNvPr id="66507295" name="グラフ 53">
          <a:extLst>
            <a:ext uri="{FF2B5EF4-FFF2-40B4-BE49-F238E27FC236}">
              <a16:creationId xmlns:a16="http://schemas.microsoft.com/office/drawing/2014/main" id="{9EE49E14-F2B1-4E8E-9077-8923D7ACAD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57150</xdr:colOff>
      <xdr:row>502</xdr:row>
      <xdr:rowOff>171450</xdr:rowOff>
    </xdr:from>
    <xdr:to>
      <xdr:col>8</xdr:col>
      <xdr:colOff>666750</xdr:colOff>
      <xdr:row>514</xdr:row>
      <xdr:rowOff>240195</xdr:rowOff>
    </xdr:to>
    <xdr:graphicFrame macro="">
      <xdr:nvGraphicFramePr>
        <xdr:cNvPr id="66507296" name="グラフ 7">
          <a:extLst>
            <a:ext uri="{FF2B5EF4-FFF2-40B4-BE49-F238E27FC236}">
              <a16:creationId xmlns:a16="http://schemas.microsoft.com/office/drawing/2014/main" id="{754A36A9-F4CB-4ECA-A028-70C91C0DF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47625</xdr:colOff>
      <xdr:row>526</xdr:row>
      <xdr:rowOff>28575</xdr:rowOff>
    </xdr:from>
    <xdr:to>
      <xdr:col>8</xdr:col>
      <xdr:colOff>657225</xdr:colOff>
      <xdr:row>538</xdr:row>
      <xdr:rowOff>123825</xdr:rowOff>
    </xdr:to>
    <xdr:graphicFrame macro="">
      <xdr:nvGraphicFramePr>
        <xdr:cNvPr id="66507297" name="グラフ 13">
          <a:extLst>
            <a:ext uri="{FF2B5EF4-FFF2-40B4-BE49-F238E27FC236}">
              <a16:creationId xmlns:a16="http://schemas.microsoft.com/office/drawing/2014/main" id="{1BB83999-12F1-4660-A5B3-33A707C3E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47625</xdr:colOff>
      <xdr:row>539</xdr:row>
      <xdr:rowOff>114300</xdr:rowOff>
    </xdr:from>
    <xdr:to>
      <xdr:col>8</xdr:col>
      <xdr:colOff>657225</xdr:colOff>
      <xdr:row>551</xdr:row>
      <xdr:rowOff>200026</xdr:rowOff>
    </xdr:to>
    <xdr:graphicFrame macro="">
      <xdr:nvGraphicFramePr>
        <xdr:cNvPr id="66507298" name="グラフ 14">
          <a:extLst>
            <a:ext uri="{FF2B5EF4-FFF2-40B4-BE49-F238E27FC236}">
              <a16:creationId xmlns:a16="http://schemas.microsoft.com/office/drawing/2014/main" id="{12DD5FC3-1343-4B92-BE6F-27820BDE6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0</xdr:col>
      <xdr:colOff>66675</xdr:colOff>
      <xdr:row>552</xdr:row>
      <xdr:rowOff>114300</xdr:rowOff>
    </xdr:from>
    <xdr:to>
      <xdr:col>8</xdr:col>
      <xdr:colOff>666750</xdr:colOff>
      <xdr:row>564</xdr:row>
      <xdr:rowOff>219076</xdr:rowOff>
    </xdr:to>
    <xdr:graphicFrame macro="">
      <xdr:nvGraphicFramePr>
        <xdr:cNvPr id="66507299" name="グラフ 53">
          <a:extLst>
            <a:ext uri="{FF2B5EF4-FFF2-40B4-BE49-F238E27FC236}">
              <a16:creationId xmlns:a16="http://schemas.microsoft.com/office/drawing/2014/main" id="{4CB29630-3579-443A-AD23-1491786FC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0</xdr:col>
      <xdr:colOff>57150</xdr:colOff>
      <xdr:row>584</xdr:row>
      <xdr:rowOff>85725</xdr:rowOff>
    </xdr:from>
    <xdr:to>
      <xdr:col>8</xdr:col>
      <xdr:colOff>666750</xdr:colOff>
      <xdr:row>596</xdr:row>
      <xdr:rowOff>142875</xdr:rowOff>
    </xdr:to>
    <xdr:graphicFrame macro="">
      <xdr:nvGraphicFramePr>
        <xdr:cNvPr id="66507300" name="グラフ 7">
          <a:extLst>
            <a:ext uri="{FF2B5EF4-FFF2-40B4-BE49-F238E27FC236}">
              <a16:creationId xmlns:a16="http://schemas.microsoft.com/office/drawing/2014/main" id="{F320EBAB-5709-4B3C-B6D5-E0EEA4D4E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oneCell">
    <xdr:from>
      <xdr:col>0</xdr:col>
      <xdr:colOff>47625</xdr:colOff>
      <xdr:row>607</xdr:row>
      <xdr:rowOff>28575</xdr:rowOff>
    </xdr:from>
    <xdr:to>
      <xdr:col>8</xdr:col>
      <xdr:colOff>657225</xdr:colOff>
      <xdr:row>619</xdr:row>
      <xdr:rowOff>123826</xdr:rowOff>
    </xdr:to>
    <xdr:graphicFrame macro="">
      <xdr:nvGraphicFramePr>
        <xdr:cNvPr id="66507301" name="グラフ 13">
          <a:extLst>
            <a:ext uri="{FF2B5EF4-FFF2-40B4-BE49-F238E27FC236}">
              <a16:creationId xmlns:a16="http://schemas.microsoft.com/office/drawing/2014/main" id="{86683E31-41A7-4265-B369-CBDD34C19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0</xdr:col>
      <xdr:colOff>47625</xdr:colOff>
      <xdr:row>620</xdr:row>
      <xdr:rowOff>123825</xdr:rowOff>
    </xdr:from>
    <xdr:to>
      <xdr:col>8</xdr:col>
      <xdr:colOff>657225</xdr:colOff>
      <xdr:row>632</xdr:row>
      <xdr:rowOff>228599</xdr:rowOff>
    </xdr:to>
    <xdr:graphicFrame macro="">
      <xdr:nvGraphicFramePr>
        <xdr:cNvPr id="66507302" name="グラフ 14">
          <a:extLst>
            <a:ext uri="{FF2B5EF4-FFF2-40B4-BE49-F238E27FC236}">
              <a16:creationId xmlns:a16="http://schemas.microsoft.com/office/drawing/2014/main" id="{16900E4C-A9BF-4006-A452-0E83712FA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oneCell">
    <xdr:from>
      <xdr:col>0</xdr:col>
      <xdr:colOff>66675</xdr:colOff>
      <xdr:row>633</xdr:row>
      <xdr:rowOff>85725</xdr:rowOff>
    </xdr:from>
    <xdr:to>
      <xdr:col>8</xdr:col>
      <xdr:colOff>666750</xdr:colOff>
      <xdr:row>645</xdr:row>
      <xdr:rowOff>180976</xdr:rowOff>
    </xdr:to>
    <xdr:graphicFrame macro="">
      <xdr:nvGraphicFramePr>
        <xdr:cNvPr id="66507303" name="グラフ 53">
          <a:extLst>
            <a:ext uri="{FF2B5EF4-FFF2-40B4-BE49-F238E27FC236}">
              <a16:creationId xmlns:a16="http://schemas.microsoft.com/office/drawing/2014/main" id="{D75BAB49-0166-4B81-902F-D1C5216ED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oneCell">
    <xdr:from>
      <xdr:col>0</xdr:col>
      <xdr:colOff>57150</xdr:colOff>
      <xdr:row>665</xdr:row>
      <xdr:rowOff>152400</xdr:rowOff>
    </xdr:from>
    <xdr:to>
      <xdr:col>8</xdr:col>
      <xdr:colOff>666750</xdr:colOff>
      <xdr:row>677</xdr:row>
      <xdr:rowOff>209551</xdr:rowOff>
    </xdr:to>
    <xdr:graphicFrame macro="">
      <xdr:nvGraphicFramePr>
        <xdr:cNvPr id="66507304" name="グラフ 7">
          <a:extLst>
            <a:ext uri="{FF2B5EF4-FFF2-40B4-BE49-F238E27FC236}">
              <a16:creationId xmlns:a16="http://schemas.microsoft.com/office/drawing/2014/main" id="{03A13F13-75CF-40F3-B17F-3196F5319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oneCell">
    <xdr:from>
      <xdr:col>0</xdr:col>
      <xdr:colOff>47625</xdr:colOff>
      <xdr:row>688</xdr:row>
      <xdr:rowOff>19050</xdr:rowOff>
    </xdr:from>
    <xdr:to>
      <xdr:col>8</xdr:col>
      <xdr:colOff>657225</xdr:colOff>
      <xdr:row>700</xdr:row>
      <xdr:rowOff>123825</xdr:rowOff>
    </xdr:to>
    <xdr:graphicFrame macro="">
      <xdr:nvGraphicFramePr>
        <xdr:cNvPr id="66507305" name="グラフ 13">
          <a:extLst>
            <a:ext uri="{FF2B5EF4-FFF2-40B4-BE49-F238E27FC236}">
              <a16:creationId xmlns:a16="http://schemas.microsoft.com/office/drawing/2014/main" id="{8594F9F1-D3CD-4456-9F66-941797ECD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oneCell">
    <xdr:from>
      <xdr:col>0</xdr:col>
      <xdr:colOff>47625</xdr:colOff>
      <xdr:row>701</xdr:row>
      <xdr:rowOff>57150</xdr:rowOff>
    </xdr:from>
    <xdr:to>
      <xdr:col>8</xdr:col>
      <xdr:colOff>657225</xdr:colOff>
      <xdr:row>713</xdr:row>
      <xdr:rowOff>171452</xdr:rowOff>
    </xdr:to>
    <xdr:graphicFrame macro="">
      <xdr:nvGraphicFramePr>
        <xdr:cNvPr id="66507306" name="グラフ 14">
          <a:extLst>
            <a:ext uri="{FF2B5EF4-FFF2-40B4-BE49-F238E27FC236}">
              <a16:creationId xmlns:a16="http://schemas.microsoft.com/office/drawing/2014/main" id="{B4527DA2-56EA-46B7-A35E-47A6DCCFE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oneCell">
    <xdr:from>
      <xdr:col>0</xdr:col>
      <xdr:colOff>66675</xdr:colOff>
      <xdr:row>714</xdr:row>
      <xdr:rowOff>76200</xdr:rowOff>
    </xdr:from>
    <xdr:to>
      <xdr:col>8</xdr:col>
      <xdr:colOff>666750</xdr:colOff>
      <xdr:row>726</xdr:row>
      <xdr:rowOff>190500</xdr:rowOff>
    </xdr:to>
    <xdr:graphicFrame macro="">
      <xdr:nvGraphicFramePr>
        <xdr:cNvPr id="66507307" name="グラフ 53">
          <a:extLst>
            <a:ext uri="{FF2B5EF4-FFF2-40B4-BE49-F238E27FC236}">
              <a16:creationId xmlns:a16="http://schemas.microsoft.com/office/drawing/2014/main" id="{F507F315-9C12-4233-8B1D-B729BDF9C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oneCell">
    <xdr:from>
      <xdr:col>0</xdr:col>
      <xdr:colOff>57150</xdr:colOff>
      <xdr:row>745</xdr:row>
      <xdr:rowOff>152400</xdr:rowOff>
    </xdr:from>
    <xdr:to>
      <xdr:col>8</xdr:col>
      <xdr:colOff>666750</xdr:colOff>
      <xdr:row>757</xdr:row>
      <xdr:rowOff>209549</xdr:rowOff>
    </xdr:to>
    <xdr:graphicFrame macro="">
      <xdr:nvGraphicFramePr>
        <xdr:cNvPr id="66507308" name="グラフ 7">
          <a:extLst>
            <a:ext uri="{FF2B5EF4-FFF2-40B4-BE49-F238E27FC236}">
              <a16:creationId xmlns:a16="http://schemas.microsoft.com/office/drawing/2014/main" id="{11760BBA-A390-4602-9C5B-2A707920A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oneCell">
    <xdr:from>
      <xdr:col>0</xdr:col>
      <xdr:colOff>47625</xdr:colOff>
      <xdr:row>769</xdr:row>
      <xdr:rowOff>66675</xdr:rowOff>
    </xdr:from>
    <xdr:to>
      <xdr:col>8</xdr:col>
      <xdr:colOff>657225</xdr:colOff>
      <xdr:row>781</xdr:row>
      <xdr:rowOff>180974</xdr:rowOff>
    </xdr:to>
    <xdr:graphicFrame macro="">
      <xdr:nvGraphicFramePr>
        <xdr:cNvPr id="66507309" name="グラフ 13">
          <a:extLst>
            <a:ext uri="{FF2B5EF4-FFF2-40B4-BE49-F238E27FC236}">
              <a16:creationId xmlns:a16="http://schemas.microsoft.com/office/drawing/2014/main" id="{C9D3C95D-D167-4E71-9B93-F728310EA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oneCell">
    <xdr:from>
      <xdr:col>0</xdr:col>
      <xdr:colOff>47625</xdr:colOff>
      <xdr:row>782</xdr:row>
      <xdr:rowOff>238125</xdr:rowOff>
    </xdr:from>
    <xdr:to>
      <xdr:col>8</xdr:col>
      <xdr:colOff>657225</xdr:colOff>
      <xdr:row>795</xdr:row>
      <xdr:rowOff>95249</xdr:rowOff>
    </xdr:to>
    <xdr:graphicFrame macro="">
      <xdr:nvGraphicFramePr>
        <xdr:cNvPr id="66507310" name="グラフ 14">
          <a:extLst>
            <a:ext uri="{FF2B5EF4-FFF2-40B4-BE49-F238E27FC236}">
              <a16:creationId xmlns:a16="http://schemas.microsoft.com/office/drawing/2014/main" id="{022245CD-54C4-4510-8162-0BFADCC7C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 editAs="oneCell">
    <xdr:from>
      <xdr:col>0</xdr:col>
      <xdr:colOff>66675</xdr:colOff>
      <xdr:row>795</xdr:row>
      <xdr:rowOff>95250</xdr:rowOff>
    </xdr:from>
    <xdr:to>
      <xdr:col>8</xdr:col>
      <xdr:colOff>666750</xdr:colOff>
      <xdr:row>807</xdr:row>
      <xdr:rowOff>209549</xdr:rowOff>
    </xdr:to>
    <xdr:graphicFrame macro="">
      <xdr:nvGraphicFramePr>
        <xdr:cNvPr id="66507311" name="グラフ 53">
          <a:extLst>
            <a:ext uri="{FF2B5EF4-FFF2-40B4-BE49-F238E27FC236}">
              <a16:creationId xmlns:a16="http://schemas.microsoft.com/office/drawing/2014/main" id="{2C3187BB-2291-477B-B4FB-84E38EB97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oneCell">
    <xdr:from>
      <xdr:col>0</xdr:col>
      <xdr:colOff>57150</xdr:colOff>
      <xdr:row>826</xdr:row>
      <xdr:rowOff>114300</xdr:rowOff>
    </xdr:from>
    <xdr:to>
      <xdr:col>8</xdr:col>
      <xdr:colOff>666750</xdr:colOff>
      <xdr:row>838</xdr:row>
      <xdr:rowOff>152399</xdr:rowOff>
    </xdr:to>
    <xdr:graphicFrame macro="">
      <xdr:nvGraphicFramePr>
        <xdr:cNvPr id="66507312" name="グラフ 7">
          <a:extLst>
            <a:ext uri="{FF2B5EF4-FFF2-40B4-BE49-F238E27FC236}">
              <a16:creationId xmlns:a16="http://schemas.microsoft.com/office/drawing/2014/main" id="{7EECCD4D-3029-4C83-9241-4009662C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47625</xdr:colOff>
      <xdr:row>850</xdr:row>
      <xdr:rowOff>28575</xdr:rowOff>
    </xdr:from>
    <xdr:to>
      <xdr:col>8</xdr:col>
      <xdr:colOff>657225</xdr:colOff>
      <xdr:row>862</xdr:row>
      <xdr:rowOff>123825</xdr:rowOff>
    </xdr:to>
    <xdr:graphicFrame macro="">
      <xdr:nvGraphicFramePr>
        <xdr:cNvPr id="66507313" name="グラフ 13">
          <a:extLst>
            <a:ext uri="{FF2B5EF4-FFF2-40B4-BE49-F238E27FC236}">
              <a16:creationId xmlns:a16="http://schemas.microsoft.com/office/drawing/2014/main" id="{1CAE248F-3D2B-4824-831C-FA32A6DC3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0</xdr:col>
      <xdr:colOff>47625</xdr:colOff>
      <xdr:row>862</xdr:row>
      <xdr:rowOff>114300</xdr:rowOff>
    </xdr:from>
    <xdr:to>
      <xdr:col>8</xdr:col>
      <xdr:colOff>657225</xdr:colOff>
      <xdr:row>874</xdr:row>
      <xdr:rowOff>228600</xdr:rowOff>
    </xdr:to>
    <xdr:graphicFrame macro="">
      <xdr:nvGraphicFramePr>
        <xdr:cNvPr id="66507314" name="グラフ 14">
          <a:extLst>
            <a:ext uri="{FF2B5EF4-FFF2-40B4-BE49-F238E27FC236}">
              <a16:creationId xmlns:a16="http://schemas.microsoft.com/office/drawing/2014/main" id="{021E6E42-6F27-44B2-BAAA-48FD415C5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0</xdr:col>
      <xdr:colOff>66675</xdr:colOff>
      <xdr:row>876</xdr:row>
      <xdr:rowOff>76200</xdr:rowOff>
    </xdr:from>
    <xdr:to>
      <xdr:col>8</xdr:col>
      <xdr:colOff>666750</xdr:colOff>
      <xdr:row>888</xdr:row>
      <xdr:rowOff>200025</xdr:rowOff>
    </xdr:to>
    <xdr:graphicFrame macro="">
      <xdr:nvGraphicFramePr>
        <xdr:cNvPr id="66507315" name="グラフ 53">
          <a:extLst>
            <a:ext uri="{FF2B5EF4-FFF2-40B4-BE49-F238E27FC236}">
              <a16:creationId xmlns:a16="http://schemas.microsoft.com/office/drawing/2014/main" id="{BCA40FBD-3AC9-40A2-BB4D-3131CC8F8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57150</xdr:colOff>
      <xdr:row>907</xdr:row>
      <xdr:rowOff>228600</xdr:rowOff>
    </xdr:from>
    <xdr:to>
      <xdr:col>8</xdr:col>
      <xdr:colOff>666750</xdr:colOff>
      <xdr:row>920</xdr:row>
      <xdr:rowOff>19050</xdr:rowOff>
    </xdr:to>
    <xdr:graphicFrame macro="">
      <xdr:nvGraphicFramePr>
        <xdr:cNvPr id="66507316" name="グラフ 7">
          <a:extLst>
            <a:ext uri="{FF2B5EF4-FFF2-40B4-BE49-F238E27FC236}">
              <a16:creationId xmlns:a16="http://schemas.microsoft.com/office/drawing/2014/main" id="{F8E3A19E-92D7-4C2E-8BDB-44E83B415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0</xdr:col>
      <xdr:colOff>47625</xdr:colOff>
      <xdr:row>931</xdr:row>
      <xdr:rowOff>38100</xdr:rowOff>
    </xdr:from>
    <xdr:to>
      <xdr:col>8</xdr:col>
      <xdr:colOff>657225</xdr:colOff>
      <xdr:row>943</xdr:row>
      <xdr:rowOff>133350</xdr:rowOff>
    </xdr:to>
    <xdr:graphicFrame macro="">
      <xdr:nvGraphicFramePr>
        <xdr:cNvPr id="66507317" name="グラフ 13">
          <a:extLst>
            <a:ext uri="{FF2B5EF4-FFF2-40B4-BE49-F238E27FC236}">
              <a16:creationId xmlns:a16="http://schemas.microsoft.com/office/drawing/2014/main" id="{57E40650-BC3C-4D9B-9075-8A6A9A838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47625</xdr:colOff>
      <xdr:row>943</xdr:row>
      <xdr:rowOff>76200</xdr:rowOff>
    </xdr:from>
    <xdr:to>
      <xdr:col>8</xdr:col>
      <xdr:colOff>657225</xdr:colOff>
      <xdr:row>955</xdr:row>
      <xdr:rowOff>190500</xdr:rowOff>
    </xdr:to>
    <xdr:graphicFrame macro="">
      <xdr:nvGraphicFramePr>
        <xdr:cNvPr id="66507318" name="グラフ 14">
          <a:extLst>
            <a:ext uri="{FF2B5EF4-FFF2-40B4-BE49-F238E27FC236}">
              <a16:creationId xmlns:a16="http://schemas.microsoft.com/office/drawing/2014/main" id="{F21DAE9D-C6F3-4F9F-B512-8EDFC0837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 editAs="oneCell">
    <xdr:from>
      <xdr:col>0</xdr:col>
      <xdr:colOff>66675</xdr:colOff>
      <xdr:row>955</xdr:row>
      <xdr:rowOff>114300</xdr:rowOff>
    </xdr:from>
    <xdr:to>
      <xdr:col>8</xdr:col>
      <xdr:colOff>666750</xdr:colOff>
      <xdr:row>969</xdr:row>
      <xdr:rowOff>190500</xdr:rowOff>
    </xdr:to>
    <xdr:graphicFrame macro="">
      <xdr:nvGraphicFramePr>
        <xdr:cNvPr id="66507319" name="グラフ 53">
          <a:extLst>
            <a:ext uri="{FF2B5EF4-FFF2-40B4-BE49-F238E27FC236}">
              <a16:creationId xmlns:a16="http://schemas.microsoft.com/office/drawing/2014/main" id="{96BED617-69D4-47F1-88EC-EA16423B9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 editAs="oneCell">
    <xdr:from>
      <xdr:col>0</xdr:col>
      <xdr:colOff>57150</xdr:colOff>
      <xdr:row>989</xdr:row>
      <xdr:rowOff>38100</xdr:rowOff>
    </xdr:from>
    <xdr:to>
      <xdr:col>8</xdr:col>
      <xdr:colOff>666750</xdr:colOff>
      <xdr:row>1001</xdr:row>
      <xdr:rowOff>95249</xdr:rowOff>
    </xdr:to>
    <xdr:graphicFrame macro="">
      <xdr:nvGraphicFramePr>
        <xdr:cNvPr id="66507320" name="グラフ 7">
          <a:extLst>
            <a:ext uri="{FF2B5EF4-FFF2-40B4-BE49-F238E27FC236}">
              <a16:creationId xmlns:a16="http://schemas.microsoft.com/office/drawing/2014/main" id="{AEA153BD-E313-4162-BDF6-63C63488B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 editAs="oneCell">
    <xdr:from>
      <xdr:col>0</xdr:col>
      <xdr:colOff>47625</xdr:colOff>
      <xdr:row>1012</xdr:row>
      <xdr:rowOff>57150</xdr:rowOff>
    </xdr:from>
    <xdr:to>
      <xdr:col>8</xdr:col>
      <xdr:colOff>657225</xdr:colOff>
      <xdr:row>1024</xdr:row>
      <xdr:rowOff>133351</xdr:rowOff>
    </xdr:to>
    <xdr:graphicFrame macro="">
      <xdr:nvGraphicFramePr>
        <xdr:cNvPr id="66507321" name="グラフ 13">
          <a:extLst>
            <a:ext uri="{FF2B5EF4-FFF2-40B4-BE49-F238E27FC236}">
              <a16:creationId xmlns:a16="http://schemas.microsoft.com/office/drawing/2014/main" id="{AD229C62-4C13-43E6-A0C4-C76F6F64A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 editAs="oneCell">
    <xdr:from>
      <xdr:col>0</xdr:col>
      <xdr:colOff>47625</xdr:colOff>
      <xdr:row>1024</xdr:row>
      <xdr:rowOff>85725</xdr:rowOff>
    </xdr:from>
    <xdr:to>
      <xdr:col>8</xdr:col>
      <xdr:colOff>657225</xdr:colOff>
      <xdr:row>1036</xdr:row>
      <xdr:rowOff>200023</xdr:rowOff>
    </xdr:to>
    <xdr:graphicFrame macro="">
      <xdr:nvGraphicFramePr>
        <xdr:cNvPr id="66507322" name="グラフ 14">
          <a:extLst>
            <a:ext uri="{FF2B5EF4-FFF2-40B4-BE49-F238E27FC236}">
              <a16:creationId xmlns:a16="http://schemas.microsoft.com/office/drawing/2014/main" id="{8B2F9B44-EF35-4946-9364-A0112BF3B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 editAs="oneCell">
    <xdr:from>
      <xdr:col>0</xdr:col>
      <xdr:colOff>66675</xdr:colOff>
      <xdr:row>1036</xdr:row>
      <xdr:rowOff>114300</xdr:rowOff>
    </xdr:from>
    <xdr:to>
      <xdr:col>8</xdr:col>
      <xdr:colOff>666750</xdr:colOff>
      <xdr:row>1050</xdr:row>
      <xdr:rowOff>190502</xdr:rowOff>
    </xdr:to>
    <xdr:graphicFrame macro="">
      <xdr:nvGraphicFramePr>
        <xdr:cNvPr id="66507323" name="グラフ 53">
          <a:extLst>
            <a:ext uri="{FF2B5EF4-FFF2-40B4-BE49-F238E27FC236}">
              <a16:creationId xmlns:a16="http://schemas.microsoft.com/office/drawing/2014/main" id="{0881047F-FD5C-4D0B-B75B-57B7D536C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 editAs="oneCell">
    <xdr:from>
      <xdr:col>0</xdr:col>
      <xdr:colOff>57150</xdr:colOff>
      <xdr:row>1069</xdr:row>
      <xdr:rowOff>171450</xdr:rowOff>
    </xdr:from>
    <xdr:to>
      <xdr:col>8</xdr:col>
      <xdr:colOff>666750</xdr:colOff>
      <xdr:row>1082</xdr:row>
      <xdr:rowOff>0</xdr:rowOff>
    </xdr:to>
    <xdr:graphicFrame macro="">
      <xdr:nvGraphicFramePr>
        <xdr:cNvPr id="66507324" name="グラフ 7">
          <a:extLst>
            <a:ext uri="{FF2B5EF4-FFF2-40B4-BE49-F238E27FC236}">
              <a16:creationId xmlns:a16="http://schemas.microsoft.com/office/drawing/2014/main" id="{E6712F2C-7A9A-4C95-A71D-481602376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 editAs="oneCell">
    <xdr:from>
      <xdr:col>0</xdr:col>
      <xdr:colOff>47625</xdr:colOff>
      <xdr:row>1093</xdr:row>
      <xdr:rowOff>38100</xdr:rowOff>
    </xdr:from>
    <xdr:to>
      <xdr:col>8</xdr:col>
      <xdr:colOff>657225</xdr:colOff>
      <xdr:row>1105</xdr:row>
      <xdr:rowOff>104775</xdr:rowOff>
    </xdr:to>
    <xdr:graphicFrame macro="">
      <xdr:nvGraphicFramePr>
        <xdr:cNvPr id="66507325" name="グラフ 13">
          <a:extLst>
            <a:ext uri="{FF2B5EF4-FFF2-40B4-BE49-F238E27FC236}">
              <a16:creationId xmlns:a16="http://schemas.microsoft.com/office/drawing/2014/main" id="{E03B0659-FA8D-4C58-8FD0-C7277A9C7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 editAs="oneCell">
    <xdr:from>
      <xdr:col>0</xdr:col>
      <xdr:colOff>47625</xdr:colOff>
      <xdr:row>1106</xdr:row>
      <xdr:rowOff>76200</xdr:rowOff>
    </xdr:from>
    <xdr:to>
      <xdr:col>8</xdr:col>
      <xdr:colOff>657225</xdr:colOff>
      <xdr:row>1118</xdr:row>
      <xdr:rowOff>171450</xdr:rowOff>
    </xdr:to>
    <xdr:graphicFrame macro="">
      <xdr:nvGraphicFramePr>
        <xdr:cNvPr id="66507326" name="グラフ 14">
          <a:extLst>
            <a:ext uri="{FF2B5EF4-FFF2-40B4-BE49-F238E27FC236}">
              <a16:creationId xmlns:a16="http://schemas.microsoft.com/office/drawing/2014/main" id="{5ACE495F-9C96-4198-A920-D177BD607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66675</xdr:colOff>
      <xdr:row>1119</xdr:row>
      <xdr:rowOff>85725</xdr:rowOff>
    </xdr:from>
    <xdr:to>
      <xdr:col>8</xdr:col>
      <xdr:colOff>666750</xdr:colOff>
      <xdr:row>1131</xdr:row>
      <xdr:rowOff>200025</xdr:rowOff>
    </xdr:to>
    <xdr:graphicFrame macro="">
      <xdr:nvGraphicFramePr>
        <xdr:cNvPr id="66507327" name="グラフ 53">
          <a:extLst>
            <a:ext uri="{FF2B5EF4-FFF2-40B4-BE49-F238E27FC236}">
              <a16:creationId xmlns:a16="http://schemas.microsoft.com/office/drawing/2014/main" id="{15754AA1-1500-47A0-B051-E267B3EF6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57150</xdr:colOff>
      <xdr:row>1150</xdr:row>
      <xdr:rowOff>57150</xdr:rowOff>
    </xdr:from>
    <xdr:to>
      <xdr:col>8</xdr:col>
      <xdr:colOff>666750</xdr:colOff>
      <xdr:row>1162</xdr:row>
      <xdr:rowOff>104775</xdr:rowOff>
    </xdr:to>
    <xdr:graphicFrame macro="">
      <xdr:nvGraphicFramePr>
        <xdr:cNvPr id="66507328" name="グラフ 7">
          <a:extLst>
            <a:ext uri="{FF2B5EF4-FFF2-40B4-BE49-F238E27FC236}">
              <a16:creationId xmlns:a16="http://schemas.microsoft.com/office/drawing/2014/main" id="{8780FBAD-08C6-4923-8DF8-13E6F4F31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47625</xdr:colOff>
      <xdr:row>1174</xdr:row>
      <xdr:rowOff>66675</xdr:rowOff>
    </xdr:from>
    <xdr:to>
      <xdr:col>8</xdr:col>
      <xdr:colOff>657225</xdr:colOff>
      <xdr:row>1186</xdr:row>
      <xdr:rowOff>161926</xdr:rowOff>
    </xdr:to>
    <xdr:graphicFrame macro="">
      <xdr:nvGraphicFramePr>
        <xdr:cNvPr id="66507329" name="グラフ 13">
          <a:extLst>
            <a:ext uri="{FF2B5EF4-FFF2-40B4-BE49-F238E27FC236}">
              <a16:creationId xmlns:a16="http://schemas.microsoft.com/office/drawing/2014/main" id="{231F5343-562A-4EE9-8EB9-91C2E0DCF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0</xdr:col>
      <xdr:colOff>47625</xdr:colOff>
      <xdr:row>1187</xdr:row>
      <xdr:rowOff>200025</xdr:rowOff>
    </xdr:from>
    <xdr:to>
      <xdr:col>8</xdr:col>
      <xdr:colOff>657225</xdr:colOff>
      <xdr:row>1200</xdr:row>
      <xdr:rowOff>38100</xdr:rowOff>
    </xdr:to>
    <xdr:graphicFrame macro="">
      <xdr:nvGraphicFramePr>
        <xdr:cNvPr id="66507330" name="グラフ 14">
          <a:extLst>
            <a:ext uri="{FF2B5EF4-FFF2-40B4-BE49-F238E27FC236}">
              <a16:creationId xmlns:a16="http://schemas.microsoft.com/office/drawing/2014/main" id="{435C91E0-4386-4CC0-873B-F89DBD975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 editAs="oneCell">
    <xdr:from>
      <xdr:col>0</xdr:col>
      <xdr:colOff>66675</xdr:colOff>
      <xdr:row>1200</xdr:row>
      <xdr:rowOff>85725</xdr:rowOff>
    </xdr:from>
    <xdr:to>
      <xdr:col>8</xdr:col>
      <xdr:colOff>666750</xdr:colOff>
      <xdr:row>1212</xdr:row>
      <xdr:rowOff>190502</xdr:rowOff>
    </xdr:to>
    <xdr:graphicFrame macro="">
      <xdr:nvGraphicFramePr>
        <xdr:cNvPr id="66507331" name="グラフ 53">
          <a:extLst>
            <a:ext uri="{FF2B5EF4-FFF2-40B4-BE49-F238E27FC236}">
              <a16:creationId xmlns:a16="http://schemas.microsoft.com/office/drawing/2014/main" id="{EC3EC36B-8F8F-4B62-8374-2A721922EC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 editAs="oneCell">
    <xdr:from>
      <xdr:col>0</xdr:col>
      <xdr:colOff>57150</xdr:colOff>
      <xdr:row>1231</xdr:row>
      <xdr:rowOff>200025</xdr:rowOff>
    </xdr:from>
    <xdr:to>
      <xdr:col>8</xdr:col>
      <xdr:colOff>666750</xdr:colOff>
      <xdr:row>1244</xdr:row>
      <xdr:rowOff>9525</xdr:rowOff>
    </xdr:to>
    <xdr:graphicFrame macro="">
      <xdr:nvGraphicFramePr>
        <xdr:cNvPr id="66507332" name="グラフ 7">
          <a:extLst>
            <a:ext uri="{FF2B5EF4-FFF2-40B4-BE49-F238E27FC236}">
              <a16:creationId xmlns:a16="http://schemas.microsoft.com/office/drawing/2014/main" id="{F6B8B573-7CF6-427D-8266-7D82B9EFD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 editAs="oneCell">
    <xdr:from>
      <xdr:col>0</xdr:col>
      <xdr:colOff>47625</xdr:colOff>
      <xdr:row>1255</xdr:row>
      <xdr:rowOff>19050</xdr:rowOff>
    </xdr:from>
    <xdr:to>
      <xdr:col>8</xdr:col>
      <xdr:colOff>657225</xdr:colOff>
      <xdr:row>1267</xdr:row>
      <xdr:rowOff>104775</xdr:rowOff>
    </xdr:to>
    <xdr:graphicFrame macro="">
      <xdr:nvGraphicFramePr>
        <xdr:cNvPr id="66507333" name="グラフ 13">
          <a:extLst>
            <a:ext uri="{FF2B5EF4-FFF2-40B4-BE49-F238E27FC236}">
              <a16:creationId xmlns:a16="http://schemas.microsoft.com/office/drawing/2014/main" id="{2BC29794-D40F-4B00-9B2C-6F24AB2FD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0</xdr:col>
      <xdr:colOff>47625</xdr:colOff>
      <xdr:row>1268</xdr:row>
      <xdr:rowOff>123825</xdr:rowOff>
    </xdr:from>
    <xdr:to>
      <xdr:col>8</xdr:col>
      <xdr:colOff>657225</xdr:colOff>
      <xdr:row>1281</xdr:row>
      <xdr:rowOff>2</xdr:rowOff>
    </xdr:to>
    <xdr:graphicFrame macro="">
      <xdr:nvGraphicFramePr>
        <xdr:cNvPr id="66507334" name="グラフ 14">
          <a:extLst>
            <a:ext uri="{FF2B5EF4-FFF2-40B4-BE49-F238E27FC236}">
              <a16:creationId xmlns:a16="http://schemas.microsoft.com/office/drawing/2014/main" id="{2C6F0BBD-8A5D-4345-883E-B3C44C867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 editAs="oneCell">
    <xdr:from>
      <xdr:col>0</xdr:col>
      <xdr:colOff>66675</xdr:colOff>
      <xdr:row>1281</xdr:row>
      <xdr:rowOff>114300</xdr:rowOff>
    </xdr:from>
    <xdr:to>
      <xdr:col>8</xdr:col>
      <xdr:colOff>666750</xdr:colOff>
      <xdr:row>1293</xdr:row>
      <xdr:rowOff>190498</xdr:rowOff>
    </xdr:to>
    <xdr:graphicFrame macro="">
      <xdr:nvGraphicFramePr>
        <xdr:cNvPr id="66507335" name="グラフ 53">
          <a:extLst>
            <a:ext uri="{FF2B5EF4-FFF2-40B4-BE49-F238E27FC236}">
              <a16:creationId xmlns:a16="http://schemas.microsoft.com/office/drawing/2014/main" id="{D7A94F4A-99F6-4489-94C2-3829AD671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oneCell">
    <xdr:from>
      <xdr:col>0</xdr:col>
      <xdr:colOff>57150</xdr:colOff>
      <xdr:row>1312</xdr:row>
      <xdr:rowOff>57150</xdr:rowOff>
    </xdr:from>
    <xdr:to>
      <xdr:col>8</xdr:col>
      <xdr:colOff>666750</xdr:colOff>
      <xdr:row>1324</xdr:row>
      <xdr:rowOff>114300</xdr:rowOff>
    </xdr:to>
    <xdr:graphicFrame macro="">
      <xdr:nvGraphicFramePr>
        <xdr:cNvPr id="66507336" name="グラフ 7">
          <a:extLst>
            <a:ext uri="{FF2B5EF4-FFF2-40B4-BE49-F238E27FC236}">
              <a16:creationId xmlns:a16="http://schemas.microsoft.com/office/drawing/2014/main" id="{E8433438-B2DA-45D2-8263-687103CFC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0</xdr:col>
      <xdr:colOff>47625</xdr:colOff>
      <xdr:row>1336</xdr:row>
      <xdr:rowOff>57150</xdr:rowOff>
    </xdr:from>
    <xdr:to>
      <xdr:col>8</xdr:col>
      <xdr:colOff>657225</xdr:colOff>
      <xdr:row>1348</xdr:row>
      <xdr:rowOff>152398</xdr:rowOff>
    </xdr:to>
    <xdr:graphicFrame macro="">
      <xdr:nvGraphicFramePr>
        <xdr:cNvPr id="66507337" name="グラフ 13">
          <a:extLst>
            <a:ext uri="{FF2B5EF4-FFF2-40B4-BE49-F238E27FC236}">
              <a16:creationId xmlns:a16="http://schemas.microsoft.com/office/drawing/2014/main" id="{1FD06FDF-92DC-48BF-A27B-3D1EDCA90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47625</xdr:colOff>
      <xdr:row>1349</xdr:row>
      <xdr:rowOff>66675</xdr:rowOff>
    </xdr:from>
    <xdr:to>
      <xdr:col>8</xdr:col>
      <xdr:colOff>657225</xdr:colOff>
      <xdr:row>1361</xdr:row>
      <xdr:rowOff>161924</xdr:rowOff>
    </xdr:to>
    <xdr:graphicFrame macro="">
      <xdr:nvGraphicFramePr>
        <xdr:cNvPr id="66507338" name="グラフ 14">
          <a:extLst>
            <a:ext uri="{FF2B5EF4-FFF2-40B4-BE49-F238E27FC236}">
              <a16:creationId xmlns:a16="http://schemas.microsoft.com/office/drawing/2014/main" id="{9C3B3689-D3DD-4EE7-8C2E-5C67F5B14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0</xdr:col>
      <xdr:colOff>66675</xdr:colOff>
      <xdr:row>1362</xdr:row>
      <xdr:rowOff>76200</xdr:rowOff>
    </xdr:from>
    <xdr:to>
      <xdr:col>8</xdr:col>
      <xdr:colOff>666750</xdr:colOff>
      <xdr:row>1374</xdr:row>
      <xdr:rowOff>171449</xdr:rowOff>
    </xdr:to>
    <xdr:graphicFrame macro="">
      <xdr:nvGraphicFramePr>
        <xdr:cNvPr id="66507339" name="グラフ 53">
          <a:extLst>
            <a:ext uri="{FF2B5EF4-FFF2-40B4-BE49-F238E27FC236}">
              <a16:creationId xmlns:a16="http://schemas.microsoft.com/office/drawing/2014/main" id="{FF9F4FD6-8F0F-4B66-AF49-25BC52FE2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 editAs="oneCell">
    <xdr:from>
      <xdr:col>0</xdr:col>
      <xdr:colOff>57150</xdr:colOff>
      <xdr:row>1396</xdr:row>
      <xdr:rowOff>95250</xdr:rowOff>
    </xdr:from>
    <xdr:to>
      <xdr:col>8</xdr:col>
      <xdr:colOff>666750</xdr:colOff>
      <xdr:row>1411</xdr:row>
      <xdr:rowOff>28575</xdr:rowOff>
    </xdr:to>
    <xdr:graphicFrame macro="">
      <xdr:nvGraphicFramePr>
        <xdr:cNvPr id="66507340" name="グラフ 7">
          <a:extLst>
            <a:ext uri="{FF2B5EF4-FFF2-40B4-BE49-F238E27FC236}">
              <a16:creationId xmlns:a16="http://schemas.microsoft.com/office/drawing/2014/main" id="{62273345-D053-40BD-B9D3-820D593EC4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0</xdr:col>
      <xdr:colOff>47625</xdr:colOff>
      <xdr:row>1422</xdr:row>
      <xdr:rowOff>38101</xdr:rowOff>
    </xdr:from>
    <xdr:to>
      <xdr:col>8</xdr:col>
      <xdr:colOff>657225</xdr:colOff>
      <xdr:row>1435</xdr:row>
      <xdr:rowOff>205155</xdr:rowOff>
    </xdr:to>
    <xdr:graphicFrame macro="">
      <xdr:nvGraphicFramePr>
        <xdr:cNvPr id="66507341" name="グラフ 13">
          <a:extLst>
            <a:ext uri="{FF2B5EF4-FFF2-40B4-BE49-F238E27FC236}">
              <a16:creationId xmlns:a16="http://schemas.microsoft.com/office/drawing/2014/main" id="{C3CE5839-A1F8-4F0A-B097-78203807D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 editAs="oneCell">
    <xdr:from>
      <xdr:col>0</xdr:col>
      <xdr:colOff>47625</xdr:colOff>
      <xdr:row>1436</xdr:row>
      <xdr:rowOff>70338</xdr:rowOff>
    </xdr:from>
    <xdr:to>
      <xdr:col>8</xdr:col>
      <xdr:colOff>657225</xdr:colOff>
      <xdr:row>1451</xdr:row>
      <xdr:rowOff>70338</xdr:rowOff>
    </xdr:to>
    <xdr:graphicFrame macro="">
      <xdr:nvGraphicFramePr>
        <xdr:cNvPr id="66507342" name="グラフ 14">
          <a:extLst>
            <a:ext uri="{FF2B5EF4-FFF2-40B4-BE49-F238E27FC236}">
              <a16:creationId xmlns:a16="http://schemas.microsoft.com/office/drawing/2014/main" id="{2A856A0F-DE89-40D1-9521-8254C8AF46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 editAs="oneCell">
    <xdr:from>
      <xdr:col>0</xdr:col>
      <xdr:colOff>66675</xdr:colOff>
      <xdr:row>1451</xdr:row>
      <xdr:rowOff>153865</xdr:rowOff>
    </xdr:from>
    <xdr:to>
      <xdr:col>8</xdr:col>
      <xdr:colOff>666750</xdr:colOff>
      <xdr:row>1465</xdr:row>
      <xdr:rowOff>190500</xdr:rowOff>
    </xdr:to>
    <xdr:graphicFrame macro="">
      <xdr:nvGraphicFramePr>
        <xdr:cNvPr id="66507343" name="グラフ 53">
          <a:extLst>
            <a:ext uri="{FF2B5EF4-FFF2-40B4-BE49-F238E27FC236}">
              <a16:creationId xmlns:a16="http://schemas.microsoft.com/office/drawing/2014/main" id="{9807E844-69AD-4C30-ACCF-EE0965ADC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518</xdr:row>
          <xdr:rowOff>152400</xdr:rowOff>
        </xdr:from>
        <xdr:to>
          <xdr:col>8</xdr:col>
          <xdr:colOff>495300</xdr:colOff>
          <xdr:row>522</xdr:row>
          <xdr:rowOff>95252</xdr:rowOff>
        </xdr:to>
        <xdr:pic>
          <xdr:nvPicPr>
            <xdr:cNvPr id="66507344" name="図 142">
              <a:extLst>
                <a:ext uri="{FF2B5EF4-FFF2-40B4-BE49-F238E27FC236}">
                  <a16:creationId xmlns:a16="http://schemas.microsoft.com/office/drawing/2014/main" id="{8778C5F1-4D02-4402-A1E6-B9FD3424178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54:$I$56" spid="_x0000_s127031"/>
                </a:ext>
              </a:extLst>
            </xdr:cNvPicPr>
          </xdr:nvPicPr>
          <xdr:blipFill>
            <a:blip xmlns:r="http://schemas.openxmlformats.org/officeDocument/2006/relationships" r:embed="rId77"/>
            <a:srcRect/>
            <a:stretch>
              <a:fillRect/>
            </a:stretch>
          </xdr:blipFill>
          <xdr:spPr bwMode="auto">
            <a:xfrm>
              <a:off x="428625" y="1187196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599</xdr:row>
          <xdr:rowOff>200025</xdr:rowOff>
        </xdr:from>
        <xdr:to>
          <xdr:col>8</xdr:col>
          <xdr:colOff>495300</xdr:colOff>
          <xdr:row>603</xdr:row>
          <xdr:rowOff>142875</xdr:rowOff>
        </xdr:to>
        <xdr:pic>
          <xdr:nvPicPr>
            <xdr:cNvPr id="66507345" name="図 143">
              <a:extLst>
                <a:ext uri="{FF2B5EF4-FFF2-40B4-BE49-F238E27FC236}">
                  <a16:creationId xmlns:a16="http://schemas.microsoft.com/office/drawing/2014/main" id="{FAD40B4F-3E38-4335-995B-E2DD25322F8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62:$I$64" spid="_x0000_s127032"/>
                </a:ext>
              </a:extLst>
            </xdr:cNvPicPr>
          </xdr:nvPicPr>
          <xdr:blipFill>
            <a:blip xmlns:r="http://schemas.openxmlformats.org/officeDocument/2006/relationships" r:embed="rId78"/>
            <a:srcRect/>
            <a:stretch>
              <a:fillRect/>
            </a:stretch>
          </xdr:blipFill>
          <xdr:spPr bwMode="auto">
            <a:xfrm>
              <a:off x="428625" y="1372362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680</xdr:row>
          <xdr:rowOff>152400</xdr:rowOff>
        </xdr:from>
        <xdr:to>
          <xdr:col>8</xdr:col>
          <xdr:colOff>495300</xdr:colOff>
          <xdr:row>684</xdr:row>
          <xdr:rowOff>95249</xdr:rowOff>
        </xdr:to>
        <xdr:pic>
          <xdr:nvPicPr>
            <xdr:cNvPr id="66507346" name="図 144">
              <a:extLst>
                <a:ext uri="{FF2B5EF4-FFF2-40B4-BE49-F238E27FC236}">
                  <a16:creationId xmlns:a16="http://schemas.microsoft.com/office/drawing/2014/main" id="{E03464F8-1621-42D7-8B63-EB56284718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70:$I$72" spid="_x0000_s127033"/>
                </a:ext>
              </a:extLst>
            </xdr:cNvPicPr>
          </xdr:nvPicPr>
          <xdr:blipFill>
            <a:blip xmlns:r="http://schemas.openxmlformats.org/officeDocument/2006/relationships" r:embed="rId79"/>
            <a:srcRect/>
            <a:stretch>
              <a:fillRect/>
            </a:stretch>
          </xdr:blipFill>
          <xdr:spPr bwMode="auto">
            <a:xfrm>
              <a:off x="428625" y="15565755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761</xdr:row>
          <xdr:rowOff>219075</xdr:rowOff>
        </xdr:from>
        <xdr:to>
          <xdr:col>8</xdr:col>
          <xdr:colOff>495300</xdr:colOff>
          <xdr:row>765</xdr:row>
          <xdr:rowOff>171453</xdr:rowOff>
        </xdr:to>
        <xdr:pic>
          <xdr:nvPicPr>
            <xdr:cNvPr id="66507347" name="図 145">
              <a:extLst>
                <a:ext uri="{FF2B5EF4-FFF2-40B4-BE49-F238E27FC236}">
                  <a16:creationId xmlns:a16="http://schemas.microsoft.com/office/drawing/2014/main" id="{18616E2B-A04A-40C1-BEE2-82D389A22DF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78:$I$80" spid="_x0000_s127034"/>
                </a:ext>
              </a:extLst>
            </xdr:cNvPicPr>
          </xdr:nvPicPr>
          <xdr:blipFill>
            <a:blip xmlns:r="http://schemas.openxmlformats.org/officeDocument/2006/relationships" r:embed="rId80"/>
            <a:srcRect/>
            <a:stretch>
              <a:fillRect/>
            </a:stretch>
          </xdr:blipFill>
          <xdr:spPr bwMode="auto">
            <a:xfrm>
              <a:off x="428625" y="174193200"/>
              <a:ext cx="5553075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841</xdr:row>
          <xdr:rowOff>180975</xdr:rowOff>
        </xdr:from>
        <xdr:to>
          <xdr:col>8</xdr:col>
          <xdr:colOff>466725</xdr:colOff>
          <xdr:row>845</xdr:row>
          <xdr:rowOff>161925</xdr:rowOff>
        </xdr:to>
        <xdr:pic>
          <xdr:nvPicPr>
            <xdr:cNvPr id="66507348" name="図 146">
              <a:extLst>
                <a:ext uri="{FF2B5EF4-FFF2-40B4-BE49-F238E27FC236}">
                  <a16:creationId xmlns:a16="http://schemas.microsoft.com/office/drawing/2014/main" id="{9D696187-57BA-412A-B8AE-53A9DB79447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86:$I$88" spid="_x0000_s127035"/>
                </a:ext>
              </a:extLst>
            </xdr:cNvPicPr>
          </xdr:nvPicPr>
          <xdr:blipFill>
            <a:blip xmlns:r="http://schemas.openxmlformats.org/officeDocument/2006/relationships" r:embed="rId81"/>
            <a:srcRect/>
            <a:stretch>
              <a:fillRect/>
            </a:stretch>
          </xdr:blipFill>
          <xdr:spPr bwMode="auto">
            <a:xfrm>
              <a:off x="428625" y="1923859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923</xdr:row>
          <xdr:rowOff>47625</xdr:rowOff>
        </xdr:from>
        <xdr:to>
          <xdr:col>8</xdr:col>
          <xdr:colOff>466725</xdr:colOff>
          <xdr:row>927</xdr:row>
          <xdr:rowOff>28576</xdr:rowOff>
        </xdr:to>
        <xdr:pic>
          <xdr:nvPicPr>
            <xdr:cNvPr id="66507349" name="図 147">
              <a:extLst>
                <a:ext uri="{FF2B5EF4-FFF2-40B4-BE49-F238E27FC236}">
                  <a16:creationId xmlns:a16="http://schemas.microsoft.com/office/drawing/2014/main" id="{4BB91088-2AA4-4C3E-BDAD-5C472C09AF3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94:$I$96" spid="_x0000_s127036"/>
                </a:ext>
              </a:extLst>
            </xdr:cNvPicPr>
          </xdr:nvPicPr>
          <xdr:blipFill>
            <a:blip xmlns:r="http://schemas.openxmlformats.org/officeDocument/2006/relationships" r:embed="rId82"/>
            <a:srcRect/>
            <a:stretch>
              <a:fillRect/>
            </a:stretch>
          </xdr:blipFill>
          <xdr:spPr bwMode="auto">
            <a:xfrm>
              <a:off x="428625" y="21095970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1003</xdr:row>
          <xdr:rowOff>238125</xdr:rowOff>
        </xdr:from>
        <xdr:to>
          <xdr:col>8</xdr:col>
          <xdr:colOff>466725</xdr:colOff>
          <xdr:row>1007</xdr:row>
          <xdr:rowOff>219077</xdr:rowOff>
        </xdr:to>
        <xdr:pic>
          <xdr:nvPicPr>
            <xdr:cNvPr id="66507350" name="図 148">
              <a:extLst>
                <a:ext uri="{FF2B5EF4-FFF2-40B4-BE49-F238E27FC236}">
                  <a16:creationId xmlns:a16="http://schemas.microsoft.com/office/drawing/2014/main" id="{4A5A603F-8098-4EF5-B53B-292ACD6BDC4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02:$I$104" spid="_x0000_s127037"/>
                </a:ext>
              </a:extLst>
            </xdr:cNvPicPr>
          </xdr:nvPicPr>
          <xdr:blipFill>
            <a:blip xmlns:r="http://schemas.openxmlformats.org/officeDocument/2006/relationships" r:embed="rId83"/>
            <a:srcRect/>
            <a:stretch>
              <a:fillRect/>
            </a:stretch>
          </xdr:blipFill>
          <xdr:spPr bwMode="auto">
            <a:xfrm>
              <a:off x="428625" y="2293810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1084</xdr:row>
          <xdr:rowOff>171450</xdr:rowOff>
        </xdr:from>
        <xdr:to>
          <xdr:col>8</xdr:col>
          <xdr:colOff>466725</xdr:colOff>
          <xdr:row>1088</xdr:row>
          <xdr:rowOff>152400</xdr:rowOff>
        </xdr:to>
        <xdr:pic>
          <xdr:nvPicPr>
            <xdr:cNvPr id="66507351" name="図 149">
              <a:extLst>
                <a:ext uri="{FF2B5EF4-FFF2-40B4-BE49-F238E27FC236}">
                  <a16:creationId xmlns:a16="http://schemas.microsoft.com/office/drawing/2014/main" id="{CA207F7E-FF53-4EB4-BE8E-6705FE757FF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10:$I$112" spid="_x0000_s127038"/>
                </a:ext>
              </a:extLst>
            </xdr:cNvPicPr>
          </xdr:nvPicPr>
          <xdr:blipFill>
            <a:blip xmlns:r="http://schemas.openxmlformats.org/officeDocument/2006/relationships" r:embed="rId84"/>
            <a:srcRect/>
            <a:stretch>
              <a:fillRect/>
            </a:stretch>
          </xdr:blipFill>
          <xdr:spPr bwMode="auto">
            <a:xfrm>
              <a:off x="428625" y="2477833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1165</xdr:row>
          <xdr:rowOff>133350</xdr:rowOff>
        </xdr:from>
        <xdr:to>
          <xdr:col>8</xdr:col>
          <xdr:colOff>466725</xdr:colOff>
          <xdr:row>1169</xdr:row>
          <xdr:rowOff>114301</xdr:rowOff>
        </xdr:to>
        <xdr:pic>
          <xdr:nvPicPr>
            <xdr:cNvPr id="66507352" name="図 151">
              <a:extLst>
                <a:ext uri="{FF2B5EF4-FFF2-40B4-BE49-F238E27FC236}">
                  <a16:creationId xmlns:a16="http://schemas.microsoft.com/office/drawing/2014/main" id="{C6788EB0-6018-4EB0-AC6B-4EDE1E38815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18:$I$120" spid="_x0000_s127039"/>
                </a:ext>
              </a:extLst>
            </xdr:cNvPicPr>
          </xdr:nvPicPr>
          <xdr:blipFill>
            <a:blip xmlns:r="http://schemas.openxmlformats.org/officeDocument/2006/relationships" r:embed="rId85"/>
            <a:srcRect/>
            <a:stretch>
              <a:fillRect/>
            </a:stretch>
          </xdr:blipFill>
          <xdr:spPr bwMode="auto">
            <a:xfrm>
              <a:off x="428625" y="266214225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1247</xdr:row>
          <xdr:rowOff>76200</xdr:rowOff>
        </xdr:from>
        <xdr:to>
          <xdr:col>8</xdr:col>
          <xdr:colOff>466725</xdr:colOff>
          <xdr:row>1251</xdr:row>
          <xdr:rowOff>66674</xdr:rowOff>
        </xdr:to>
        <xdr:pic>
          <xdr:nvPicPr>
            <xdr:cNvPr id="66507353" name="図 152">
              <a:extLst>
                <a:ext uri="{FF2B5EF4-FFF2-40B4-BE49-F238E27FC236}">
                  <a16:creationId xmlns:a16="http://schemas.microsoft.com/office/drawing/2014/main" id="{A5355488-65CF-4DA5-84B4-2565BE979C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26:$I$128" spid="_x0000_s127040"/>
                </a:ext>
              </a:extLst>
            </xdr:cNvPicPr>
          </xdr:nvPicPr>
          <xdr:blipFill>
            <a:blip xmlns:r="http://schemas.openxmlformats.org/officeDocument/2006/relationships" r:embed="rId86"/>
            <a:srcRect/>
            <a:stretch>
              <a:fillRect/>
            </a:stretch>
          </xdr:blipFill>
          <xdr:spPr bwMode="auto">
            <a:xfrm>
              <a:off x="428625" y="284864175"/>
              <a:ext cx="5524500" cy="9429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1327</xdr:row>
          <xdr:rowOff>161925</xdr:rowOff>
        </xdr:from>
        <xdr:to>
          <xdr:col>8</xdr:col>
          <xdr:colOff>466725</xdr:colOff>
          <xdr:row>1331</xdr:row>
          <xdr:rowOff>142877</xdr:rowOff>
        </xdr:to>
        <xdr:pic>
          <xdr:nvPicPr>
            <xdr:cNvPr id="66507354" name="図 153">
              <a:extLst>
                <a:ext uri="{FF2B5EF4-FFF2-40B4-BE49-F238E27FC236}">
                  <a16:creationId xmlns:a16="http://schemas.microsoft.com/office/drawing/2014/main" id="{11A3C4A7-65B5-43CF-AACA-C08BED520A8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34:$I$136" spid="_x0000_s127041"/>
                </a:ext>
              </a:extLst>
            </xdr:cNvPicPr>
          </xdr:nvPicPr>
          <xdr:blipFill>
            <a:blip xmlns:r="http://schemas.openxmlformats.org/officeDocument/2006/relationships" r:embed="rId87"/>
            <a:srcRect/>
            <a:stretch>
              <a:fillRect/>
            </a:stretch>
          </xdr:blipFill>
          <xdr:spPr bwMode="auto">
            <a:xfrm>
              <a:off x="428625" y="3031807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1413</xdr:row>
          <xdr:rowOff>171450</xdr:rowOff>
        </xdr:from>
        <xdr:to>
          <xdr:col>8</xdr:col>
          <xdr:colOff>466725</xdr:colOff>
          <xdr:row>1418</xdr:row>
          <xdr:rowOff>114300</xdr:rowOff>
        </xdr:to>
        <xdr:pic>
          <xdr:nvPicPr>
            <xdr:cNvPr id="66507355" name="図 155">
              <a:extLst>
                <a:ext uri="{FF2B5EF4-FFF2-40B4-BE49-F238E27FC236}">
                  <a16:creationId xmlns:a16="http://schemas.microsoft.com/office/drawing/2014/main" id="{2EE865BF-0B38-4FB0-96D0-7C352ADA4C9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42:$I$144" spid="_x0000_s127042"/>
                </a:ext>
              </a:extLst>
            </xdr:cNvPicPr>
          </xdr:nvPicPr>
          <xdr:blipFill>
            <a:blip xmlns:r="http://schemas.openxmlformats.org/officeDocument/2006/relationships" r:embed="rId88"/>
            <a:srcRect/>
            <a:stretch>
              <a:fillRect/>
            </a:stretch>
          </xdr:blipFill>
          <xdr:spPr bwMode="auto">
            <a:xfrm>
              <a:off x="428625" y="321878325"/>
              <a:ext cx="5524500" cy="9906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341</xdr:row>
      <xdr:rowOff>38100</xdr:rowOff>
    </xdr:from>
    <xdr:to>
      <xdr:col>8</xdr:col>
      <xdr:colOff>647700</xdr:colOff>
      <xdr:row>353</xdr:row>
      <xdr:rowOff>104776</xdr:rowOff>
    </xdr:to>
    <xdr:graphicFrame macro="">
      <xdr:nvGraphicFramePr>
        <xdr:cNvPr id="66507356" name="グラフ 7">
          <a:extLst>
            <a:ext uri="{FF2B5EF4-FFF2-40B4-BE49-F238E27FC236}">
              <a16:creationId xmlns:a16="http://schemas.microsoft.com/office/drawing/2014/main" id="{48E84D72-24F1-49B8-B99E-0ACC14BCE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 editAs="oneCell">
    <xdr:from>
      <xdr:col>0</xdr:col>
      <xdr:colOff>43961</xdr:colOff>
      <xdr:row>2</xdr:row>
      <xdr:rowOff>126756</xdr:rowOff>
    </xdr:from>
    <xdr:to>
      <xdr:col>8</xdr:col>
      <xdr:colOff>653561</xdr:colOff>
      <xdr:row>14</xdr:row>
      <xdr:rowOff>231530</xdr:rowOff>
    </xdr:to>
    <xdr:graphicFrame macro="">
      <xdr:nvGraphicFramePr>
        <xdr:cNvPr id="66507357" name="グラフ 1">
          <a:extLst>
            <a:ext uri="{FF2B5EF4-FFF2-40B4-BE49-F238E27FC236}">
              <a16:creationId xmlns:a16="http://schemas.microsoft.com/office/drawing/2014/main" id="{A53709EC-67DC-4830-9A9D-DC34E6B86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 editAs="oneCell">
    <xdr:from>
      <xdr:col>0</xdr:col>
      <xdr:colOff>0</xdr:colOff>
      <xdr:row>83</xdr:row>
      <xdr:rowOff>0</xdr:rowOff>
    </xdr:from>
    <xdr:to>
      <xdr:col>8</xdr:col>
      <xdr:colOff>609600</xdr:colOff>
      <xdr:row>95</xdr:row>
      <xdr:rowOff>104775</xdr:rowOff>
    </xdr:to>
    <xdr:graphicFrame macro="">
      <xdr:nvGraphicFramePr>
        <xdr:cNvPr id="66507358" name="グラフ 1">
          <a:extLst>
            <a:ext uri="{FF2B5EF4-FFF2-40B4-BE49-F238E27FC236}">
              <a16:creationId xmlns:a16="http://schemas.microsoft.com/office/drawing/2014/main" id="{F9199D6B-3A9B-4137-9DC5-EC5DBF269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 editAs="oneCell">
    <xdr:from>
      <xdr:col>0</xdr:col>
      <xdr:colOff>28575</xdr:colOff>
      <xdr:row>326</xdr:row>
      <xdr:rowOff>19050</xdr:rowOff>
    </xdr:from>
    <xdr:to>
      <xdr:col>8</xdr:col>
      <xdr:colOff>638175</xdr:colOff>
      <xdr:row>338</xdr:row>
      <xdr:rowOff>123825</xdr:rowOff>
    </xdr:to>
    <xdr:graphicFrame macro="">
      <xdr:nvGraphicFramePr>
        <xdr:cNvPr id="66507359" name="グラフ 1">
          <a:extLst>
            <a:ext uri="{FF2B5EF4-FFF2-40B4-BE49-F238E27FC236}">
              <a16:creationId xmlns:a16="http://schemas.microsoft.com/office/drawing/2014/main" id="{BE3A325E-700D-4B45-B246-ED322F556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 editAs="oneCell">
    <xdr:from>
      <xdr:col>0</xdr:col>
      <xdr:colOff>0</xdr:colOff>
      <xdr:row>164</xdr:row>
      <xdr:rowOff>47625</xdr:rowOff>
    </xdr:from>
    <xdr:to>
      <xdr:col>8</xdr:col>
      <xdr:colOff>609600</xdr:colOff>
      <xdr:row>176</xdr:row>
      <xdr:rowOff>152400</xdr:rowOff>
    </xdr:to>
    <xdr:graphicFrame macro="">
      <xdr:nvGraphicFramePr>
        <xdr:cNvPr id="66507360" name="グラフ 1">
          <a:extLst>
            <a:ext uri="{FF2B5EF4-FFF2-40B4-BE49-F238E27FC236}">
              <a16:creationId xmlns:a16="http://schemas.microsoft.com/office/drawing/2014/main" id="{AA39E5E3-1E63-4605-AD1D-7862B5B71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 editAs="oneCell">
    <xdr:from>
      <xdr:col>0</xdr:col>
      <xdr:colOff>0</xdr:colOff>
      <xdr:row>245</xdr:row>
      <xdr:rowOff>47625</xdr:rowOff>
    </xdr:from>
    <xdr:to>
      <xdr:col>8</xdr:col>
      <xdr:colOff>609600</xdr:colOff>
      <xdr:row>257</xdr:row>
      <xdr:rowOff>152402</xdr:rowOff>
    </xdr:to>
    <xdr:graphicFrame macro="">
      <xdr:nvGraphicFramePr>
        <xdr:cNvPr id="66507361" name="グラフ 1">
          <a:extLst>
            <a:ext uri="{FF2B5EF4-FFF2-40B4-BE49-F238E27FC236}">
              <a16:creationId xmlns:a16="http://schemas.microsoft.com/office/drawing/2014/main" id="{9DAC1D1F-0E23-4E4D-A723-97611102C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 editAs="oneCell">
    <xdr:from>
      <xdr:col>0</xdr:col>
      <xdr:colOff>0</xdr:colOff>
      <xdr:row>407</xdr:row>
      <xdr:rowOff>76200</xdr:rowOff>
    </xdr:from>
    <xdr:to>
      <xdr:col>8</xdr:col>
      <xdr:colOff>609600</xdr:colOff>
      <xdr:row>419</xdr:row>
      <xdr:rowOff>180975</xdr:rowOff>
    </xdr:to>
    <xdr:graphicFrame macro="">
      <xdr:nvGraphicFramePr>
        <xdr:cNvPr id="66507362" name="グラフ 1">
          <a:extLst>
            <a:ext uri="{FF2B5EF4-FFF2-40B4-BE49-F238E27FC236}">
              <a16:creationId xmlns:a16="http://schemas.microsoft.com/office/drawing/2014/main" id="{545B6C29-D6DF-41CB-8809-A76418C56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 editAs="oneCell">
    <xdr:from>
      <xdr:col>0</xdr:col>
      <xdr:colOff>0</xdr:colOff>
      <xdr:row>488</xdr:row>
      <xdr:rowOff>47625</xdr:rowOff>
    </xdr:from>
    <xdr:to>
      <xdr:col>8</xdr:col>
      <xdr:colOff>609600</xdr:colOff>
      <xdr:row>500</xdr:row>
      <xdr:rowOff>152398</xdr:rowOff>
    </xdr:to>
    <xdr:graphicFrame macro="">
      <xdr:nvGraphicFramePr>
        <xdr:cNvPr id="66507363" name="グラフ 1">
          <a:extLst>
            <a:ext uri="{FF2B5EF4-FFF2-40B4-BE49-F238E27FC236}">
              <a16:creationId xmlns:a16="http://schemas.microsoft.com/office/drawing/2014/main" id="{5C9C7BDF-07F7-4A5D-9C2C-DAC19E3F8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 editAs="oneCell">
    <xdr:from>
      <xdr:col>0</xdr:col>
      <xdr:colOff>19050</xdr:colOff>
      <xdr:row>569</xdr:row>
      <xdr:rowOff>28575</xdr:rowOff>
    </xdr:from>
    <xdr:to>
      <xdr:col>8</xdr:col>
      <xdr:colOff>628650</xdr:colOff>
      <xdr:row>581</xdr:row>
      <xdr:rowOff>133348</xdr:rowOff>
    </xdr:to>
    <xdr:graphicFrame macro="">
      <xdr:nvGraphicFramePr>
        <xdr:cNvPr id="66507364" name="グラフ 1">
          <a:extLst>
            <a:ext uri="{FF2B5EF4-FFF2-40B4-BE49-F238E27FC236}">
              <a16:creationId xmlns:a16="http://schemas.microsoft.com/office/drawing/2014/main" id="{0937A1B8-8B07-4C16-AE8B-C7A5C98BC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 editAs="oneCell">
    <xdr:from>
      <xdr:col>0</xdr:col>
      <xdr:colOff>47625</xdr:colOff>
      <xdr:row>650</xdr:row>
      <xdr:rowOff>66675</xdr:rowOff>
    </xdr:from>
    <xdr:to>
      <xdr:col>8</xdr:col>
      <xdr:colOff>657225</xdr:colOff>
      <xdr:row>662</xdr:row>
      <xdr:rowOff>171450</xdr:rowOff>
    </xdr:to>
    <xdr:graphicFrame macro="">
      <xdr:nvGraphicFramePr>
        <xdr:cNvPr id="66507365" name="グラフ 1">
          <a:extLst>
            <a:ext uri="{FF2B5EF4-FFF2-40B4-BE49-F238E27FC236}">
              <a16:creationId xmlns:a16="http://schemas.microsoft.com/office/drawing/2014/main" id="{37B2488D-0534-4F82-8A91-FCBC4ADCF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 editAs="oneCell">
    <xdr:from>
      <xdr:col>0</xdr:col>
      <xdr:colOff>9525</xdr:colOff>
      <xdr:row>731</xdr:row>
      <xdr:rowOff>95250</xdr:rowOff>
    </xdr:from>
    <xdr:to>
      <xdr:col>8</xdr:col>
      <xdr:colOff>619125</xdr:colOff>
      <xdr:row>743</xdr:row>
      <xdr:rowOff>200024</xdr:rowOff>
    </xdr:to>
    <xdr:graphicFrame macro="">
      <xdr:nvGraphicFramePr>
        <xdr:cNvPr id="66507366" name="グラフ 1">
          <a:extLst>
            <a:ext uri="{FF2B5EF4-FFF2-40B4-BE49-F238E27FC236}">
              <a16:creationId xmlns:a16="http://schemas.microsoft.com/office/drawing/2014/main" id="{1A5449E6-DC72-49CF-80F9-E64C9E591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 editAs="oneCell">
    <xdr:from>
      <xdr:col>0</xdr:col>
      <xdr:colOff>47625</xdr:colOff>
      <xdr:row>812</xdr:row>
      <xdr:rowOff>57150</xdr:rowOff>
    </xdr:from>
    <xdr:to>
      <xdr:col>8</xdr:col>
      <xdr:colOff>657225</xdr:colOff>
      <xdr:row>824</xdr:row>
      <xdr:rowOff>161927</xdr:rowOff>
    </xdr:to>
    <xdr:graphicFrame macro="">
      <xdr:nvGraphicFramePr>
        <xdr:cNvPr id="66507367" name="グラフ 1">
          <a:extLst>
            <a:ext uri="{FF2B5EF4-FFF2-40B4-BE49-F238E27FC236}">
              <a16:creationId xmlns:a16="http://schemas.microsoft.com/office/drawing/2014/main" id="{E70C4BDD-7ED5-48C4-AAE7-7372986D6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 editAs="oneCell">
    <xdr:from>
      <xdr:col>0</xdr:col>
      <xdr:colOff>0</xdr:colOff>
      <xdr:row>893</xdr:row>
      <xdr:rowOff>114300</xdr:rowOff>
    </xdr:from>
    <xdr:to>
      <xdr:col>8</xdr:col>
      <xdr:colOff>609600</xdr:colOff>
      <xdr:row>905</xdr:row>
      <xdr:rowOff>228600</xdr:rowOff>
    </xdr:to>
    <xdr:graphicFrame macro="">
      <xdr:nvGraphicFramePr>
        <xdr:cNvPr id="66507368" name="グラフ 1">
          <a:extLst>
            <a:ext uri="{FF2B5EF4-FFF2-40B4-BE49-F238E27FC236}">
              <a16:creationId xmlns:a16="http://schemas.microsoft.com/office/drawing/2014/main" id="{EA3979CE-ADF9-4019-9F94-0C81F1462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 editAs="oneCell">
    <xdr:from>
      <xdr:col>0</xdr:col>
      <xdr:colOff>0</xdr:colOff>
      <xdr:row>974</xdr:row>
      <xdr:rowOff>76200</xdr:rowOff>
    </xdr:from>
    <xdr:to>
      <xdr:col>8</xdr:col>
      <xdr:colOff>609600</xdr:colOff>
      <xdr:row>986</xdr:row>
      <xdr:rowOff>190501</xdr:rowOff>
    </xdr:to>
    <xdr:graphicFrame macro="">
      <xdr:nvGraphicFramePr>
        <xdr:cNvPr id="66507369" name="グラフ 1">
          <a:extLst>
            <a:ext uri="{FF2B5EF4-FFF2-40B4-BE49-F238E27FC236}">
              <a16:creationId xmlns:a16="http://schemas.microsoft.com/office/drawing/2014/main" id="{486850FA-7E66-4AA6-8A66-A4EBF5048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 editAs="oneCell">
    <xdr:from>
      <xdr:col>0</xdr:col>
      <xdr:colOff>57150</xdr:colOff>
      <xdr:row>1055</xdr:row>
      <xdr:rowOff>76200</xdr:rowOff>
    </xdr:from>
    <xdr:to>
      <xdr:col>8</xdr:col>
      <xdr:colOff>666750</xdr:colOff>
      <xdr:row>1067</xdr:row>
      <xdr:rowOff>180974</xdr:rowOff>
    </xdr:to>
    <xdr:graphicFrame macro="">
      <xdr:nvGraphicFramePr>
        <xdr:cNvPr id="66507370" name="グラフ 1">
          <a:extLst>
            <a:ext uri="{FF2B5EF4-FFF2-40B4-BE49-F238E27FC236}">
              <a16:creationId xmlns:a16="http://schemas.microsoft.com/office/drawing/2014/main" id="{23470BB0-7781-42DF-B7F9-266114504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 editAs="oneCell">
    <xdr:from>
      <xdr:col>0</xdr:col>
      <xdr:colOff>47625</xdr:colOff>
      <xdr:row>1136</xdr:row>
      <xdr:rowOff>133350</xdr:rowOff>
    </xdr:from>
    <xdr:to>
      <xdr:col>8</xdr:col>
      <xdr:colOff>657225</xdr:colOff>
      <xdr:row>1149</xdr:row>
      <xdr:rowOff>1</xdr:rowOff>
    </xdr:to>
    <xdr:graphicFrame macro="">
      <xdr:nvGraphicFramePr>
        <xdr:cNvPr id="66507371" name="グラフ 1">
          <a:extLst>
            <a:ext uri="{FF2B5EF4-FFF2-40B4-BE49-F238E27FC236}">
              <a16:creationId xmlns:a16="http://schemas.microsoft.com/office/drawing/2014/main" id="{F6BE0609-8B93-4622-9CBB-3CEB4D916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 editAs="oneCell">
    <xdr:from>
      <xdr:col>0</xdr:col>
      <xdr:colOff>0</xdr:colOff>
      <xdr:row>1217</xdr:row>
      <xdr:rowOff>95250</xdr:rowOff>
    </xdr:from>
    <xdr:to>
      <xdr:col>8</xdr:col>
      <xdr:colOff>609600</xdr:colOff>
      <xdr:row>1229</xdr:row>
      <xdr:rowOff>200025</xdr:rowOff>
    </xdr:to>
    <xdr:graphicFrame macro="">
      <xdr:nvGraphicFramePr>
        <xdr:cNvPr id="66507372" name="グラフ 1">
          <a:extLst>
            <a:ext uri="{FF2B5EF4-FFF2-40B4-BE49-F238E27FC236}">
              <a16:creationId xmlns:a16="http://schemas.microsoft.com/office/drawing/2014/main" id="{6667E3A8-3A38-49C6-88FD-AB5C11B7C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 editAs="oneCell">
    <xdr:from>
      <xdr:col>0</xdr:col>
      <xdr:colOff>0</xdr:colOff>
      <xdr:row>1298</xdr:row>
      <xdr:rowOff>47625</xdr:rowOff>
    </xdr:from>
    <xdr:to>
      <xdr:col>8</xdr:col>
      <xdr:colOff>609600</xdr:colOff>
      <xdr:row>1310</xdr:row>
      <xdr:rowOff>161926</xdr:rowOff>
    </xdr:to>
    <xdr:graphicFrame macro="">
      <xdr:nvGraphicFramePr>
        <xdr:cNvPr id="66507373" name="グラフ 1">
          <a:extLst>
            <a:ext uri="{FF2B5EF4-FFF2-40B4-BE49-F238E27FC236}">
              <a16:creationId xmlns:a16="http://schemas.microsoft.com/office/drawing/2014/main" id="{D9F89558-7A37-4D3A-A554-9CF68BDC2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4</xdr:col>
      <xdr:colOff>157745</xdr:colOff>
      <xdr:row>0</xdr:row>
      <xdr:rowOff>312903</xdr:rowOff>
    </xdr:from>
    <xdr:to>
      <xdr:col>8</xdr:col>
      <xdr:colOff>655974</xdr:colOff>
      <xdr:row>1</xdr:row>
      <xdr:rowOff>268941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EAB72EE-37CF-4010-87F2-D3F69D35D2DE}"/>
            </a:ext>
          </a:extLst>
        </xdr:cNvPr>
        <xdr:cNvSpPr txBox="1"/>
      </xdr:nvSpPr>
      <xdr:spPr>
        <a:xfrm>
          <a:off x="2891980" y="312903"/>
          <a:ext cx="3232465" cy="2698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kumimoji="1" lang="en-US" altLang="ja-JP" sz="700"/>
            <a:t>※2020</a:t>
          </a:r>
          <a:r>
            <a:rPr kumimoji="1" lang="ja-JP" altLang="en-US" sz="700"/>
            <a:t>年は</a:t>
          </a:r>
          <a:r>
            <a:rPr kumimoji="1" lang="en-US" altLang="ja-JP" sz="700"/>
            <a:t>53</a:t>
          </a:r>
          <a:r>
            <a:rPr kumimoji="1" lang="ja-JP" altLang="en-US" sz="700"/>
            <a:t>週あるため、</a:t>
          </a:r>
          <a:r>
            <a:rPr kumimoji="1" lang="en-US" altLang="ja-JP" sz="700"/>
            <a:t>52</a:t>
          </a:r>
          <a:r>
            <a:rPr kumimoji="1" lang="ja-JP" altLang="en-US" sz="700"/>
            <a:t>週と</a:t>
          </a:r>
          <a:r>
            <a:rPr kumimoji="1" lang="en-US" altLang="ja-JP" sz="700"/>
            <a:t>53</a:t>
          </a:r>
          <a:r>
            <a:rPr kumimoji="1" lang="ja-JP" altLang="en-US" sz="700"/>
            <a:t>週の平均値を第</a:t>
          </a:r>
          <a:r>
            <a:rPr kumimoji="1" lang="en-US" altLang="ja-JP" sz="700"/>
            <a:t>52</a:t>
          </a:r>
          <a:r>
            <a:rPr kumimoji="1" lang="ja-JP" altLang="en-US" sz="700"/>
            <a:t>週の値としています。３３</a:t>
          </a:r>
        </a:p>
      </xdr:txBody>
    </xdr:sp>
    <xdr:clientData/>
  </xdr:twoCellAnchor>
  <xdr:twoCellAnchor editAs="oneCell">
    <xdr:from>
      <xdr:col>0</xdr:col>
      <xdr:colOff>0</xdr:colOff>
      <xdr:row>1379</xdr:row>
      <xdr:rowOff>19050</xdr:rowOff>
    </xdr:from>
    <xdr:to>
      <xdr:col>8</xdr:col>
      <xdr:colOff>609600</xdr:colOff>
      <xdr:row>1393</xdr:row>
      <xdr:rowOff>47624</xdr:rowOff>
    </xdr:to>
    <xdr:graphicFrame macro="">
      <xdr:nvGraphicFramePr>
        <xdr:cNvPr id="66507375" name="グラフ 1">
          <a:extLst>
            <a:ext uri="{FF2B5EF4-FFF2-40B4-BE49-F238E27FC236}">
              <a16:creationId xmlns:a16="http://schemas.microsoft.com/office/drawing/2014/main" id="{259A2B2E-BF76-4466-A069-5D0F94A11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 editAs="oneCell">
    <xdr:from>
      <xdr:col>0</xdr:col>
      <xdr:colOff>0</xdr:colOff>
      <xdr:row>65</xdr:row>
      <xdr:rowOff>241056</xdr:rowOff>
    </xdr:from>
    <xdr:to>
      <xdr:col>8</xdr:col>
      <xdr:colOff>609600</xdr:colOff>
      <xdr:row>78</xdr:row>
      <xdr:rowOff>117232</xdr:rowOff>
    </xdr:to>
    <xdr:graphicFrame macro="">
      <xdr:nvGraphicFramePr>
        <xdr:cNvPr id="66507376" name="グラフ 15">
          <a:extLst>
            <a:ext uri="{FF2B5EF4-FFF2-40B4-BE49-F238E27FC236}">
              <a16:creationId xmlns:a16="http://schemas.microsoft.com/office/drawing/2014/main" id="{2ABE12C9-8E2C-45B4-AEE6-53F9BD17C9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 editAs="oneCell">
    <xdr:from>
      <xdr:col>0</xdr:col>
      <xdr:colOff>0</xdr:colOff>
      <xdr:row>1513</xdr:row>
      <xdr:rowOff>78570</xdr:rowOff>
    </xdr:from>
    <xdr:to>
      <xdr:col>8</xdr:col>
      <xdr:colOff>578182</xdr:colOff>
      <xdr:row>1525</xdr:row>
      <xdr:rowOff>99482</xdr:rowOff>
    </xdr:to>
    <xdr:graphicFrame macro="">
      <xdr:nvGraphicFramePr>
        <xdr:cNvPr id="3" name="グラフ 13">
          <a:extLst>
            <a:ext uri="{FF2B5EF4-FFF2-40B4-BE49-F238E27FC236}">
              <a16:creationId xmlns:a16="http://schemas.microsoft.com/office/drawing/2014/main" id="{957FFDF0-FA84-4010-ACE0-58942A614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 editAs="oneCell">
    <xdr:from>
      <xdr:col>0</xdr:col>
      <xdr:colOff>0</xdr:colOff>
      <xdr:row>1525</xdr:row>
      <xdr:rowOff>125869</xdr:rowOff>
    </xdr:from>
    <xdr:to>
      <xdr:col>8</xdr:col>
      <xdr:colOff>578182</xdr:colOff>
      <xdr:row>1537</xdr:row>
      <xdr:rowOff>152049</xdr:rowOff>
    </xdr:to>
    <xdr:graphicFrame macro="">
      <xdr:nvGraphicFramePr>
        <xdr:cNvPr id="4" name="グラフ 14">
          <a:extLst>
            <a:ext uri="{FF2B5EF4-FFF2-40B4-BE49-F238E27FC236}">
              <a16:creationId xmlns:a16="http://schemas.microsoft.com/office/drawing/2014/main" id="{4FDB8707-FA42-477A-BCD2-F6BB89BD6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 editAs="oneCell">
    <xdr:from>
      <xdr:col>0</xdr:col>
      <xdr:colOff>0</xdr:colOff>
      <xdr:row>1537</xdr:row>
      <xdr:rowOff>166459</xdr:rowOff>
    </xdr:from>
    <xdr:to>
      <xdr:col>8</xdr:col>
      <xdr:colOff>578182</xdr:colOff>
      <xdr:row>1549</xdr:row>
      <xdr:rowOff>192641</xdr:rowOff>
    </xdr:to>
    <xdr:graphicFrame macro="">
      <xdr:nvGraphicFramePr>
        <xdr:cNvPr id="5" name="グラフ 15">
          <a:extLst>
            <a:ext uri="{FF2B5EF4-FFF2-40B4-BE49-F238E27FC236}">
              <a16:creationId xmlns:a16="http://schemas.microsoft.com/office/drawing/2014/main" id="{D0E17CCA-30BA-43C5-B56B-9A2CE4204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oneCellAnchor>
    <xdr:from>
      <xdr:col>3</xdr:col>
      <xdr:colOff>392206</xdr:colOff>
      <xdr:row>1468</xdr:row>
      <xdr:rowOff>116445</xdr:rowOff>
    </xdr:from>
    <xdr:ext cx="3616772" cy="28552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535C7206-F876-C7C0-FD60-DB7166C38D7C}"/>
            </a:ext>
          </a:extLst>
        </xdr:cNvPr>
        <xdr:cNvSpPr txBox="1"/>
      </xdr:nvSpPr>
      <xdr:spPr>
        <a:xfrm>
          <a:off x="2442882" y="329177180"/>
          <a:ext cx="3616772" cy="2855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900"/>
            <a:t>※</a:t>
          </a:r>
          <a:r>
            <a:rPr kumimoji="1" lang="ja-JP" altLang="en-US" sz="900"/>
            <a:t>定点による報告は</a:t>
          </a:r>
          <a:r>
            <a:rPr kumimoji="1" lang="en-US" altLang="ja-JP" sz="900"/>
            <a:t>2023</a:t>
          </a:r>
          <a:r>
            <a:rPr kumimoji="1" lang="ja-JP" altLang="en-US" sz="900"/>
            <a:t>年第</a:t>
          </a:r>
          <a:r>
            <a:rPr kumimoji="1" lang="en-US" altLang="ja-JP" sz="900"/>
            <a:t>19</a:t>
          </a:r>
          <a:r>
            <a:rPr kumimoji="1" lang="ja-JP" altLang="en-US" sz="900"/>
            <a:t>週より</a:t>
          </a:r>
          <a:endParaRPr kumimoji="1" lang="en-US" altLang="ja-JP" sz="9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504265</xdr:colOff>
          <xdr:row>51</xdr:row>
          <xdr:rowOff>123265</xdr:rowOff>
        </xdr:from>
        <xdr:to>
          <xdr:col>1</xdr:col>
          <xdr:colOff>504265</xdr:colOff>
          <xdr:row>52</xdr:row>
          <xdr:rowOff>201706</xdr:rowOff>
        </xdr:to>
        <xdr:pic>
          <xdr:nvPicPr>
            <xdr:cNvPr id="12" name="図 11">
              <a:extLst>
                <a:ext uri="{FF2B5EF4-FFF2-40B4-BE49-F238E27FC236}">
                  <a16:creationId xmlns:a16="http://schemas.microsoft.com/office/drawing/2014/main" id="{EE1607B6-36B8-CDBA-9C33-CF1D630E281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2704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5" y="1182220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466165</xdr:colOff>
          <xdr:row>64</xdr:row>
          <xdr:rowOff>129988</xdr:rowOff>
        </xdr:from>
        <xdr:to>
          <xdr:col>1</xdr:col>
          <xdr:colOff>466165</xdr:colOff>
          <xdr:row>65</xdr:row>
          <xdr:rowOff>208429</xdr:rowOff>
        </xdr:to>
        <xdr:pic>
          <xdr:nvPicPr>
            <xdr:cNvPr id="13" name="図 12">
              <a:extLst>
                <a:ext uri="{FF2B5EF4-FFF2-40B4-BE49-F238E27FC236}">
                  <a16:creationId xmlns:a16="http://schemas.microsoft.com/office/drawing/2014/main" id="{BC1F2A7A-9BA9-4DA3-5D10-F60CB929019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27044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66165" y="1488813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461683</xdr:colOff>
          <xdr:row>77</xdr:row>
          <xdr:rowOff>24653</xdr:rowOff>
        </xdr:from>
        <xdr:to>
          <xdr:col>1</xdr:col>
          <xdr:colOff>461683</xdr:colOff>
          <xdr:row>78</xdr:row>
          <xdr:rowOff>103096</xdr:rowOff>
        </xdr:to>
        <xdr:pic>
          <xdr:nvPicPr>
            <xdr:cNvPr id="14" name="図 13">
              <a:extLst>
                <a:ext uri="{FF2B5EF4-FFF2-40B4-BE49-F238E27FC236}">
                  <a16:creationId xmlns:a16="http://schemas.microsoft.com/office/drawing/2014/main" id="{62D43E7B-D00A-931E-7790-5C0A2A0598A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27045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61683" y="1784200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580467</xdr:colOff>
          <xdr:row>147</xdr:row>
          <xdr:rowOff>76201</xdr:rowOff>
        </xdr:from>
        <xdr:to>
          <xdr:col>8</xdr:col>
          <xdr:colOff>580467</xdr:colOff>
          <xdr:row>148</xdr:row>
          <xdr:rowOff>154642</xdr:rowOff>
        </xdr:to>
        <xdr:pic>
          <xdr:nvPicPr>
            <xdr:cNvPr id="15" name="図 14">
              <a:extLst>
                <a:ext uri="{FF2B5EF4-FFF2-40B4-BE49-F238E27FC236}">
                  <a16:creationId xmlns:a16="http://schemas.microsoft.com/office/drawing/2014/main" id="{D7CBA989-A52F-6B7B-6C75-4A51343353B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27046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365379" y="3355937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396690</xdr:colOff>
          <xdr:row>132</xdr:row>
          <xdr:rowOff>49306</xdr:rowOff>
        </xdr:from>
        <xdr:to>
          <xdr:col>1</xdr:col>
          <xdr:colOff>396690</xdr:colOff>
          <xdr:row>133</xdr:row>
          <xdr:rowOff>127748</xdr:rowOff>
        </xdr:to>
        <xdr:pic>
          <xdr:nvPicPr>
            <xdr:cNvPr id="17" name="図 16">
              <a:extLst>
                <a:ext uri="{FF2B5EF4-FFF2-40B4-BE49-F238E27FC236}">
                  <a16:creationId xmlns:a16="http://schemas.microsoft.com/office/drawing/2014/main" id="{F0189142-1B5D-008C-66F8-5D7C1461CA0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27047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396690" y="3000263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407896</xdr:colOff>
          <xdr:row>145</xdr:row>
          <xdr:rowOff>71719</xdr:rowOff>
        </xdr:from>
        <xdr:to>
          <xdr:col>1</xdr:col>
          <xdr:colOff>407896</xdr:colOff>
          <xdr:row>146</xdr:row>
          <xdr:rowOff>150160</xdr:rowOff>
        </xdr:to>
        <xdr:pic>
          <xdr:nvPicPr>
            <xdr:cNvPr id="18" name="図 17">
              <a:extLst>
                <a:ext uri="{FF2B5EF4-FFF2-40B4-BE49-F238E27FC236}">
                  <a16:creationId xmlns:a16="http://schemas.microsoft.com/office/drawing/2014/main" id="{014636B3-87C2-D436-2E3F-38572D279A7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27048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07896" y="3308424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94133</xdr:colOff>
          <xdr:row>471</xdr:row>
          <xdr:rowOff>217399</xdr:rowOff>
        </xdr:from>
        <xdr:to>
          <xdr:col>9</xdr:col>
          <xdr:colOff>94134</xdr:colOff>
          <xdr:row>473</xdr:row>
          <xdr:rowOff>60516</xdr:rowOff>
        </xdr:to>
        <xdr:pic>
          <xdr:nvPicPr>
            <xdr:cNvPr id="19" name="図 18">
              <a:extLst>
                <a:ext uri="{FF2B5EF4-FFF2-40B4-BE49-F238E27FC236}">
                  <a16:creationId xmlns:a16="http://schemas.microsoft.com/office/drawing/2014/main" id="{98D1523C-18AD-F0AA-8FBB-ABA9E7E278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27049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62604" y="10671810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448239</xdr:colOff>
          <xdr:row>213</xdr:row>
          <xdr:rowOff>78443</xdr:rowOff>
        </xdr:from>
        <xdr:to>
          <xdr:col>1</xdr:col>
          <xdr:colOff>448239</xdr:colOff>
          <xdr:row>214</xdr:row>
          <xdr:rowOff>156885</xdr:rowOff>
        </xdr:to>
        <xdr:pic>
          <xdr:nvPicPr>
            <xdr:cNvPr id="21" name="図 20">
              <a:extLst>
                <a:ext uri="{FF2B5EF4-FFF2-40B4-BE49-F238E27FC236}">
                  <a16:creationId xmlns:a16="http://schemas.microsoft.com/office/drawing/2014/main" id="{EB608634-5EAD-3ECE-2673-9E15CF1D51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27050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48239" y="4828614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515475</xdr:colOff>
          <xdr:row>226</xdr:row>
          <xdr:rowOff>168090</xdr:rowOff>
        </xdr:from>
        <xdr:to>
          <xdr:col>1</xdr:col>
          <xdr:colOff>515475</xdr:colOff>
          <xdr:row>228</xdr:row>
          <xdr:rowOff>11207</xdr:rowOff>
        </xdr:to>
        <xdr:pic>
          <xdr:nvPicPr>
            <xdr:cNvPr id="22" name="図 21">
              <a:extLst>
                <a:ext uri="{FF2B5EF4-FFF2-40B4-BE49-F238E27FC236}">
                  <a16:creationId xmlns:a16="http://schemas.microsoft.com/office/drawing/2014/main" id="{268EDB47-3A85-7B78-65FE-615934CE4A0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27051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15475" y="5143500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44826</xdr:colOff>
          <xdr:row>228</xdr:row>
          <xdr:rowOff>179296</xdr:rowOff>
        </xdr:from>
        <xdr:to>
          <xdr:col>9</xdr:col>
          <xdr:colOff>44827</xdr:colOff>
          <xdr:row>230</xdr:row>
          <xdr:rowOff>22415</xdr:rowOff>
        </xdr:to>
        <xdr:pic>
          <xdr:nvPicPr>
            <xdr:cNvPr id="23" name="図 22">
              <a:extLst>
                <a:ext uri="{FF2B5EF4-FFF2-40B4-BE49-F238E27FC236}">
                  <a16:creationId xmlns:a16="http://schemas.microsoft.com/office/drawing/2014/main" id="{84B977AC-80BD-5E45-DFAE-50B4D0E9AD8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27052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13297" y="519168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481856</xdr:colOff>
          <xdr:row>294</xdr:row>
          <xdr:rowOff>2</xdr:rowOff>
        </xdr:from>
        <xdr:to>
          <xdr:col>1</xdr:col>
          <xdr:colOff>481856</xdr:colOff>
          <xdr:row>295</xdr:row>
          <xdr:rowOff>78444</xdr:rowOff>
        </xdr:to>
        <xdr:pic>
          <xdr:nvPicPr>
            <xdr:cNvPr id="24" name="図 23">
              <a:extLst>
                <a:ext uri="{FF2B5EF4-FFF2-40B4-BE49-F238E27FC236}">
                  <a16:creationId xmlns:a16="http://schemas.microsoft.com/office/drawing/2014/main" id="{AA6318FA-730A-4E4D-082E-E93A0EC6D73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27053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81856" y="664620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481856</xdr:colOff>
          <xdr:row>306</xdr:row>
          <xdr:rowOff>224118</xdr:rowOff>
        </xdr:from>
        <xdr:to>
          <xdr:col>1</xdr:col>
          <xdr:colOff>481856</xdr:colOff>
          <xdr:row>308</xdr:row>
          <xdr:rowOff>67236</xdr:rowOff>
        </xdr:to>
        <xdr:pic>
          <xdr:nvPicPr>
            <xdr:cNvPr id="25" name="図 24">
              <a:extLst>
                <a:ext uri="{FF2B5EF4-FFF2-40B4-BE49-F238E27FC236}">
                  <a16:creationId xmlns:a16="http://schemas.microsoft.com/office/drawing/2014/main" id="{2B0CB751-6E84-0396-A4A9-B32796B1934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27054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81856" y="6951008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67239</xdr:colOff>
          <xdr:row>309</xdr:row>
          <xdr:rowOff>212913</xdr:rowOff>
        </xdr:from>
        <xdr:to>
          <xdr:col>9</xdr:col>
          <xdr:colOff>67240</xdr:colOff>
          <xdr:row>311</xdr:row>
          <xdr:rowOff>56030</xdr:rowOff>
        </xdr:to>
        <xdr:pic>
          <xdr:nvPicPr>
            <xdr:cNvPr id="26" name="図 25">
              <a:extLst>
                <a:ext uri="{FF2B5EF4-FFF2-40B4-BE49-F238E27FC236}">
                  <a16:creationId xmlns:a16="http://schemas.microsoft.com/office/drawing/2014/main" id="{C07D63A6-4C1E-8B7E-1F94-2FCF765E247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27055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35710" y="7020485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493063</xdr:colOff>
          <xdr:row>375</xdr:row>
          <xdr:rowOff>33619</xdr:rowOff>
        </xdr:from>
        <xdr:to>
          <xdr:col>1</xdr:col>
          <xdr:colOff>493063</xdr:colOff>
          <xdr:row>376</xdr:row>
          <xdr:rowOff>112061</xdr:rowOff>
        </xdr:to>
        <xdr:pic>
          <xdr:nvPicPr>
            <xdr:cNvPr id="27" name="図 26">
              <a:extLst>
                <a:ext uri="{FF2B5EF4-FFF2-40B4-BE49-F238E27FC236}">
                  <a16:creationId xmlns:a16="http://schemas.microsoft.com/office/drawing/2014/main" id="{D522342A-A617-7226-BFAA-80FC483BCAE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27056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93063" y="847500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481857</xdr:colOff>
          <xdr:row>388</xdr:row>
          <xdr:rowOff>78444</xdr:rowOff>
        </xdr:from>
        <xdr:to>
          <xdr:col>1</xdr:col>
          <xdr:colOff>481857</xdr:colOff>
          <xdr:row>389</xdr:row>
          <xdr:rowOff>156885</xdr:rowOff>
        </xdr:to>
        <xdr:pic>
          <xdr:nvPicPr>
            <xdr:cNvPr id="28" name="図 27">
              <a:extLst>
                <a:ext uri="{FF2B5EF4-FFF2-40B4-BE49-F238E27FC236}">
                  <a16:creationId xmlns:a16="http://schemas.microsoft.com/office/drawing/2014/main" id="{E45BDC31-477D-0384-490B-6279A7F982A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27057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81857" y="8785412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100856</xdr:colOff>
          <xdr:row>390</xdr:row>
          <xdr:rowOff>190503</xdr:rowOff>
        </xdr:from>
        <xdr:to>
          <xdr:col>9</xdr:col>
          <xdr:colOff>100857</xdr:colOff>
          <xdr:row>392</xdr:row>
          <xdr:rowOff>33621</xdr:rowOff>
        </xdr:to>
        <xdr:pic>
          <xdr:nvPicPr>
            <xdr:cNvPr id="29" name="図 28">
              <a:extLst>
                <a:ext uri="{FF2B5EF4-FFF2-40B4-BE49-F238E27FC236}">
                  <a16:creationId xmlns:a16="http://schemas.microsoft.com/office/drawing/2014/main" id="{320B298E-7AFD-4FC9-CB5B-B0BA444EBD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27058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69327" y="8843682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504269</xdr:colOff>
          <xdr:row>456</xdr:row>
          <xdr:rowOff>22416</xdr:rowOff>
        </xdr:from>
        <xdr:to>
          <xdr:col>1</xdr:col>
          <xdr:colOff>504269</xdr:colOff>
          <xdr:row>457</xdr:row>
          <xdr:rowOff>100859</xdr:rowOff>
        </xdr:to>
        <xdr:pic>
          <xdr:nvPicPr>
            <xdr:cNvPr id="30" name="図 29">
              <a:extLst>
                <a:ext uri="{FF2B5EF4-FFF2-40B4-BE49-F238E27FC236}">
                  <a16:creationId xmlns:a16="http://schemas.microsoft.com/office/drawing/2014/main" id="{735D3617-A0F2-3554-09ED-143666E315C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27059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04269" y="10299326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493064</xdr:colOff>
          <xdr:row>468</xdr:row>
          <xdr:rowOff>156887</xdr:rowOff>
        </xdr:from>
        <xdr:to>
          <xdr:col>1</xdr:col>
          <xdr:colOff>493064</xdr:colOff>
          <xdr:row>470</xdr:row>
          <xdr:rowOff>4</xdr:rowOff>
        </xdr:to>
        <xdr:pic>
          <xdr:nvPicPr>
            <xdr:cNvPr id="31" name="図 30">
              <a:extLst>
                <a:ext uri="{FF2B5EF4-FFF2-40B4-BE49-F238E27FC236}">
                  <a16:creationId xmlns:a16="http://schemas.microsoft.com/office/drawing/2014/main" id="{A99D0FC9-F72F-D108-0C5A-6471E3395C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27060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93064" y="10595162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504269</xdr:colOff>
          <xdr:row>537</xdr:row>
          <xdr:rowOff>22418</xdr:rowOff>
        </xdr:from>
        <xdr:to>
          <xdr:col>1</xdr:col>
          <xdr:colOff>504269</xdr:colOff>
          <xdr:row>538</xdr:row>
          <xdr:rowOff>100859</xdr:rowOff>
        </xdr:to>
        <xdr:pic>
          <xdr:nvPicPr>
            <xdr:cNvPr id="66507264" name="図 66507263">
              <a:extLst>
                <a:ext uri="{FF2B5EF4-FFF2-40B4-BE49-F238E27FC236}">
                  <a16:creationId xmlns:a16="http://schemas.microsoft.com/office/drawing/2014/main" id="{5450FC53-6DDC-5446-FC23-6B03004FE77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27061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04269" y="121247653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499787</xdr:colOff>
          <xdr:row>550</xdr:row>
          <xdr:rowOff>107583</xdr:rowOff>
        </xdr:from>
        <xdr:to>
          <xdr:col>1</xdr:col>
          <xdr:colOff>499787</xdr:colOff>
          <xdr:row>551</xdr:row>
          <xdr:rowOff>186024</xdr:rowOff>
        </xdr:to>
        <xdr:pic>
          <xdr:nvPicPr>
            <xdr:cNvPr id="66507266" name="図 66507265">
              <a:extLst>
                <a:ext uri="{FF2B5EF4-FFF2-40B4-BE49-F238E27FC236}">
                  <a16:creationId xmlns:a16="http://schemas.microsoft.com/office/drawing/2014/main" id="{408BC220-56FE-ACAF-6D68-AFFC0526FAD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27062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99787" y="12439202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80687</xdr:colOff>
          <xdr:row>553</xdr:row>
          <xdr:rowOff>24660</xdr:rowOff>
        </xdr:from>
        <xdr:to>
          <xdr:col>9</xdr:col>
          <xdr:colOff>80688</xdr:colOff>
          <xdr:row>554</xdr:row>
          <xdr:rowOff>103102</xdr:rowOff>
        </xdr:to>
        <xdr:pic>
          <xdr:nvPicPr>
            <xdr:cNvPr id="66507267" name="図 66507266">
              <a:extLst>
                <a:ext uri="{FF2B5EF4-FFF2-40B4-BE49-F238E27FC236}">
                  <a16:creationId xmlns:a16="http://schemas.microsoft.com/office/drawing/2014/main" id="{86E1C902-CAE0-8511-B478-1C6F3275970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27063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49158" y="12501507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513234</xdr:colOff>
          <xdr:row>618</xdr:row>
          <xdr:rowOff>42589</xdr:rowOff>
        </xdr:from>
        <xdr:to>
          <xdr:col>1</xdr:col>
          <xdr:colOff>513234</xdr:colOff>
          <xdr:row>619</xdr:row>
          <xdr:rowOff>121032</xdr:rowOff>
        </xdr:to>
        <xdr:pic>
          <xdr:nvPicPr>
            <xdr:cNvPr id="66507374" name="図 66507373">
              <a:extLst>
                <a:ext uri="{FF2B5EF4-FFF2-40B4-BE49-F238E27FC236}">
                  <a16:creationId xmlns:a16="http://schemas.microsoft.com/office/drawing/2014/main" id="{15D238F0-E887-0EB4-9320-2FDA73D1B3D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27064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13234" y="13952220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486340</xdr:colOff>
          <xdr:row>631</xdr:row>
          <xdr:rowOff>150166</xdr:rowOff>
        </xdr:from>
        <xdr:to>
          <xdr:col>1</xdr:col>
          <xdr:colOff>486340</xdr:colOff>
          <xdr:row>632</xdr:row>
          <xdr:rowOff>228607</xdr:rowOff>
        </xdr:to>
        <xdr:pic>
          <xdr:nvPicPr>
            <xdr:cNvPr id="66507378" name="図 66507377">
              <a:extLst>
                <a:ext uri="{FF2B5EF4-FFF2-40B4-BE49-F238E27FC236}">
                  <a16:creationId xmlns:a16="http://schemas.microsoft.com/office/drawing/2014/main" id="{2B55A573-F118-E372-2D35-00B5C008C18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27065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86340" y="1426889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100857</xdr:colOff>
          <xdr:row>633</xdr:row>
          <xdr:rowOff>156890</xdr:rowOff>
        </xdr:from>
        <xdr:to>
          <xdr:col>9</xdr:col>
          <xdr:colOff>100858</xdr:colOff>
          <xdr:row>635</xdr:row>
          <xdr:rowOff>8</xdr:rowOff>
        </xdr:to>
        <xdr:pic>
          <xdr:nvPicPr>
            <xdr:cNvPr id="66507379" name="図 66507378">
              <a:extLst>
                <a:ext uri="{FF2B5EF4-FFF2-40B4-BE49-F238E27FC236}">
                  <a16:creationId xmlns:a16="http://schemas.microsoft.com/office/drawing/2014/main" id="{2345A2F3-4E08-B574-79E3-BB8C2CDE961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27066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69328" y="14316636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510993</xdr:colOff>
          <xdr:row>699</xdr:row>
          <xdr:rowOff>51555</xdr:rowOff>
        </xdr:from>
        <xdr:to>
          <xdr:col>1</xdr:col>
          <xdr:colOff>510993</xdr:colOff>
          <xdr:row>700</xdr:row>
          <xdr:rowOff>129996</xdr:rowOff>
        </xdr:to>
        <xdr:pic>
          <xdr:nvPicPr>
            <xdr:cNvPr id="66507380" name="図 66507379">
              <a:extLst>
                <a:ext uri="{FF2B5EF4-FFF2-40B4-BE49-F238E27FC236}">
                  <a16:creationId xmlns:a16="http://schemas.microsoft.com/office/drawing/2014/main" id="{28EC2B69-E369-6CFE-3538-8B2630BDFE7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27067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10993" y="1577855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517716</xdr:colOff>
          <xdr:row>712</xdr:row>
          <xdr:rowOff>47073</xdr:rowOff>
        </xdr:from>
        <xdr:to>
          <xdr:col>1</xdr:col>
          <xdr:colOff>517716</xdr:colOff>
          <xdr:row>713</xdr:row>
          <xdr:rowOff>125515</xdr:rowOff>
        </xdr:to>
        <xdr:pic>
          <xdr:nvPicPr>
            <xdr:cNvPr id="66507381" name="図 66507380">
              <a:extLst>
                <a:ext uri="{FF2B5EF4-FFF2-40B4-BE49-F238E27FC236}">
                  <a16:creationId xmlns:a16="http://schemas.microsoft.com/office/drawing/2014/main" id="{1D73962B-20E1-8614-3FEF-F2D27297E4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27068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17716" y="1608402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87409</xdr:colOff>
          <xdr:row>714</xdr:row>
          <xdr:rowOff>132238</xdr:rowOff>
        </xdr:from>
        <xdr:to>
          <xdr:col>9</xdr:col>
          <xdr:colOff>87410</xdr:colOff>
          <xdr:row>715</xdr:row>
          <xdr:rowOff>210680</xdr:rowOff>
        </xdr:to>
        <xdr:pic>
          <xdr:nvPicPr>
            <xdr:cNvPr id="66507382" name="図 66507381">
              <a:extLst>
                <a:ext uri="{FF2B5EF4-FFF2-40B4-BE49-F238E27FC236}">
                  <a16:creationId xmlns:a16="http://schemas.microsoft.com/office/drawing/2014/main" id="{D2B5A9F8-CBF1-E185-D8A0-2D53EDE26B8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27069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55880" y="1613960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508750</xdr:colOff>
          <xdr:row>780</xdr:row>
          <xdr:rowOff>49316</xdr:rowOff>
        </xdr:from>
        <xdr:to>
          <xdr:col>1</xdr:col>
          <xdr:colOff>508750</xdr:colOff>
          <xdr:row>781</xdr:row>
          <xdr:rowOff>127757</xdr:rowOff>
        </xdr:to>
        <xdr:pic>
          <xdr:nvPicPr>
            <xdr:cNvPr id="66507383" name="図 66507382">
              <a:extLst>
                <a:ext uri="{FF2B5EF4-FFF2-40B4-BE49-F238E27FC236}">
                  <a16:creationId xmlns:a16="http://schemas.microsoft.com/office/drawing/2014/main" id="{C72B729D-51D8-7023-4745-CE2E7B7AD74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27070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08750" y="17603769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504268</xdr:colOff>
          <xdr:row>793</xdr:row>
          <xdr:rowOff>224128</xdr:rowOff>
        </xdr:from>
        <xdr:to>
          <xdr:col>1</xdr:col>
          <xdr:colOff>504268</xdr:colOff>
          <xdr:row>795</xdr:row>
          <xdr:rowOff>67245</xdr:rowOff>
        </xdr:to>
        <xdr:pic>
          <xdr:nvPicPr>
            <xdr:cNvPr id="66507384" name="図 66507383">
              <a:extLst>
                <a:ext uri="{FF2B5EF4-FFF2-40B4-BE49-F238E27FC236}">
                  <a16:creationId xmlns:a16="http://schemas.microsoft.com/office/drawing/2014/main" id="{05F4F28D-79CB-0571-B3AF-65EB511C4C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27071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04268" y="17927171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62757</xdr:colOff>
          <xdr:row>795</xdr:row>
          <xdr:rowOff>163616</xdr:rowOff>
        </xdr:from>
        <xdr:to>
          <xdr:col>9</xdr:col>
          <xdr:colOff>62758</xdr:colOff>
          <xdr:row>797</xdr:row>
          <xdr:rowOff>6734</xdr:rowOff>
        </xdr:to>
        <xdr:pic>
          <xdr:nvPicPr>
            <xdr:cNvPr id="66507385" name="図 66507384">
              <a:extLst>
                <a:ext uri="{FF2B5EF4-FFF2-40B4-BE49-F238E27FC236}">
                  <a16:creationId xmlns:a16="http://schemas.microsoft.com/office/drawing/2014/main" id="{09FD91E4-960E-FD9D-6585-17D68FC110E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27072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31228" y="17968185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506512</xdr:colOff>
          <xdr:row>860</xdr:row>
          <xdr:rowOff>192750</xdr:rowOff>
        </xdr:from>
        <xdr:to>
          <xdr:col>1</xdr:col>
          <xdr:colOff>506512</xdr:colOff>
          <xdr:row>862</xdr:row>
          <xdr:rowOff>35869</xdr:rowOff>
        </xdr:to>
        <xdr:pic>
          <xdr:nvPicPr>
            <xdr:cNvPr id="66507386" name="図 66507385">
              <a:extLst>
                <a:ext uri="{FF2B5EF4-FFF2-40B4-BE49-F238E27FC236}">
                  <a16:creationId xmlns:a16="http://schemas.microsoft.com/office/drawing/2014/main" id="{938E6797-3CC1-EADD-FF8C-BF803B0142F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27073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06512" y="1942001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490824</xdr:colOff>
          <xdr:row>873</xdr:row>
          <xdr:rowOff>87414</xdr:rowOff>
        </xdr:from>
        <xdr:to>
          <xdr:col>1</xdr:col>
          <xdr:colOff>490824</xdr:colOff>
          <xdr:row>874</xdr:row>
          <xdr:rowOff>165855</xdr:rowOff>
        </xdr:to>
        <xdr:pic>
          <xdr:nvPicPr>
            <xdr:cNvPr id="66507388" name="図 66507387">
              <a:extLst>
                <a:ext uri="{FF2B5EF4-FFF2-40B4-BE49-F238E27FC236}">
                  <a16:creationId xmlns:a16="http://schemas.microsoft.com/office/drawing/2014/main" id="{951ADF93-3914-F900-63D3-293DCC902C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27074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90824" y="19715406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60518</xdr:colOff>
          <xdr:row>876</xdr:row>
          <xdr:rowOff>194990</xdr:rowOff>
        </xdr:from>
        <xdr:to>
          <xdr:col>9</xdr:col>
          <xdr:colOff>60519</xdr:colOff>
          <xdr:row>878</xdr:row>
          <xdr:rowOff>38107</xdr:rowOff>
        </xdr:to>
        <xdr:pic>
          <xdr:nvPicPr>
            <xdr:cNvPr id="66507389" name="図 66507388">
              <a:extLst>
                <a:ext uri="{FF2B5EF4-FFF2-40B4-BE49-F238E27FC236}">
                  <a16:creationId xmlns:a16="http://schemas.microsoft.com/office/drawing/2014/main" id="{BC626B78-736B-3652-49B7-119065A67F9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27075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28989" y="19796760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515477</xdr:colOff>
          <xdr:row>942</xdr:row>
          <xdr:rowOff>8</xdr:rowOff>
        </xdr:from>
        <xdr:to>
          <xdr:col>1</xdr:col>
          <xdr:colOff>515477</xdr:colOff>
          <xdr:row>943</xdr:row>
          <xdr:rowOff>78449</xdr:rowOff>
        </xdr:to>
        <xdr:pic>
          <xdr:nvPicPr>
            <xdr:cNvPr id="66507390" name="図 66507389">
              <a:extLst>
                <a:ext uri="{FF2B5EF4-FFF2-40B4-BE49-F238E27FC236}">
                  <a16:creationId xmlns:a16="http://schemas.microsoft.com/office/drawing/2014/main" id="{FE07B742-FEAE-F2FD-9A54-A4EF00A75A6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27076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15477" y="2124971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488583</xdr:colOff>
          <xdr:row>954</xdr:row>
          <xdr:rowOff>51556</xdr:rowOff>
        </xdr:from>
        <xdr:to>
          <xdr:col>1</xdr:col>
          <xdr:colOff>488583</xdr:colOff>
          <xdr:row>955</xdr:row>
          <xdr:rowOff>129997</xdr:rowOff>
        </xdr:to>
        <xdr:pic>
          <xdr:nvPicPr>
            <xdr:cNvPr id="66507392" name="図 66507391">
              <a:extLst>
                <a:ext uri="{FF2B5EF4-FFF2-40B4-BE49-F238E27FC236}">
                  <a16:creationId xmlns:a16="http://schemas.microsoft.com/office/drawing/2014/main" id="{D023F72C-F4B2-CF95-8998-BF5AA2B5AD8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27077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88583" y="21537258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80688</xdr:colOff>
          <xdr:row>956</xdr:row>
          <xdr:rowOff>24662</xdr:rowOff>
        </xdr:from>
        <xdr:to>
          <xdr:col>9</xdr:col>
          <xdr:colOff>80689</xdr:colOff>
          <xdr:row>957</xdr:row>
          <xdr:rowOff>103103</xdr:rowOff>
        </xdr:to>
        <xdr:pic>
          <xdr:nvPicPr>
            <xdr:cNvPr id="66507393" name="図 66507392">
              <a:extLst>
                <a:ext uri="{FF2B5EF4-FFF2-40B4-BE49-F238E27FC236}">
                  <a16:creationId xmlns:a16="http://schemas.microsoft.com/office/drawing/2014/main" id="{DA857B39-B175-E956-8E9D-D3F6CB70B3E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27078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49159" y="21581633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490823</xdr:colOff>
          <xdr:row>1022</xdr:row>
          <xdr:rowOff>199473</xdr:rowOff>
        </xdr:from>
        <xdr:to>
          <xdr:col>1</xdr:col>
          <xdr:colOff>490823</xdr:colOff>
          <xdr:row>1024</xdr:row>
          <xdr:rowOff>42592</xdr:rowOff>
        </xdr:to>
        <xdr:pic>
          <xdr:nvPicPr>
            <xdr:cNvPr id="66507394" name="図 66507393">
              <a:extLst>
                <a:ext uri="{FF2B5EF4-FFF2-40B4-BE49-F238E27FC236}">
                  <a16:creationId xmlns:a16="http://schemas.microsoft.com/office/drawing/2014/main" id="{A12515DB-6676-F2DD-5790-FBFE8922D4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27079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90823" y="2307156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531164</xdr:colOff>
          <xdr:row>1034</xdr:row>
          <xdr:rowOff>194991</xdr:rowOff>
        </xdr:from>
        <xdr:to>
          <xdr:col>1</xdr:col>
          <xdr:colOff>531164</xdr:colOff>
          <xdr:row>1036</xdr:row>
          <xdr:rowOff>38109</xdr:rowOff>
        </xdr:to>
        <xdr:pic>
          <xdr:nvPicPr>
            <xdr:cNvPr id="66507396" name="図 66507395">
              <a:extLst>
                <a:ext uri="{FF2B5EF4-FFF2-40B4-BE49-F238E27FC236}">
                  <a16:creationId xmlns:a16="http://schemas.microsoft.com/office/drawing/2014/main" id="{D51E95E5-F751-608B-82AD-ACF836A164D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27080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31164" y="2335350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78446</xdr:colOff>
          <xdr:row>1036</xdr:row>
          <xdr:rowOff>212920</xdr:rowOff>
        </xdr:from>
        <xdr:to>
          <xdr:col>9</xdr:col>
          <xdr:colOff>78447</xdr:colOff>
          <xdr:row>1038</xdr:row>
          <xdr:rowOff>56039</xdr:rowOff>
        </xdr:to>
        <xdr:pic>
          <xdr:nvPicPr>
            <xdr:cNvPr id="66507397" name="図 66507396">
              <a:extLst>
                <a:ext uri="{FF2B5EF4-FFF2-40B4-BE49-F238E27FC236}">
                  <a16:creationId xmlns:a16="http://schemas.microsoft.com/office/drawing/2014/main" id="{328E4399-2D1A-F274-AE0B-6ECFA85E4F2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27081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46917" y="2340236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488582</xdr:colOff>
          <xdr:row>1103</xdr:row>
          <xdr:rowOff>219643</xdr:rowOff>
        </xdr:from>
        <xdr:to>
          <xdr:col>1</xdr:col>
          <xdr:colOff>488582</xdr:colOff>
          <xdr:row>1105</xdr:row>
          <xdr:rowOff>62762</xdr:rowOff>
        </xdr:to>
        <xdr:pic>
          <xdr:nvPicPr>
            <xdr:cNvPr id="66507398" name="図 66507397">
              <a:extLst>
                <a:ext uri="{FF2B5EF4-FFF2-40B4-BE49-F238E27FC236}">
                  <a16:creationId xmlns:a16="http://schemas.microsoft.com/office/drawing/2014/main" id="{E1A38D9E-A51E-9D4B-AFC9-259394738B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27082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88582" y="24899023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506512</xdr:colOff>
          <xdr:row>1117</xdr:row>
          <xdr:rowOff>35866</xdr:rowOff>
        </xdr:from>
        <xdr:to>
          <xdr:col>1</xdr:col>
          <xdr:colOff>506512</xdr:colOff>
          <xdr:row>1118</xdr:row>
          <xdr:rowOff>114309</xdr:rowOff>
        </xdr:to>
        <xdr:pic>
          <xdr:nvPicPr>
            <xdr:cNvPr id="66507399" name="図 66507398">
              <a:extLst>
                <a:ext uri="{FF2B5EF4-FFF2-40B4-BE49-F238E27FC236}">
                  <a16:creationId xmlns:a16="http://schemas.microsoft.com/office/drawing/2014/main" id="{E308910D-F624-A9CF-5E37-6A93B2427FB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27083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06512" y="25210098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87412</xdr:colOff>
          <xdr:row>1119</xdr:row>
          <xdr:rowOff>177060</xdr:rowOff>
        </xdr:from>
        <xdr:to>
          <xdr:col>9</xdr:col>
          <xdr:colOff>87413</xdr:colOff>
          <xdr:row>1121</xdr:row>
          <xdr:rowOff>20178</xdr:rowOff>
        </xdr:to>
        <xdr:pic>
          <xdr:nvPicPr>
            <xdr:cNvPr id="66507400" name="図 66507399">
              <a:extLst>
                <a:ext uri="{FF2B5EF4-FFF2-40B4-BE49-F238E27FC236}">
                  <a16:creationId xmlns:a16="http://schemas.microsoft.com/office/drawing/2014/main" id="{CFB9A39B-0C23-C6B9-C9B6-860BC39D64B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27084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55883" y="25271282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519960</xdr:colOff>
          <xdr:row>1185</xdr:row>
          <xdr:rowOff>26902</xdr:rowOff>
        </xdr:from>
        <xdr:to>
          <xdr:col>1</xdr:col>
          <xdr:colOff>519960</xdr:colOff>
          <xdr:row>1186</xdr:row>
          <xdr:rowOff>105344</xdr:rowOff>
        </xdr:to>
        <xdr:pic>
          <xdr:nvPicPr>
            <xdr:cNvPr id="66507401" name="図 66507400">
              <a:extLst>
                <a:ext uri="{FF2B5EF4-FFF2-40B4-BE49-F238E27FC236}">
                  <a16:creationId xmlns:a16="http://schemas.microsoft.com/office/drawing/2014/main" id="{605F2EA9-DD7C-F92A-C4E5-F4FC1DEF9DE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27085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19960" y="26728719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481860</xdr:colOff>
          <xdr:row>1198</xdr:row>
          <xdr:rowOff>145685</xdr:rowOff>
        </xdr:from>
        <xdr:to>
          <xdr:col>1</xdr:col>
          <xdr:colOff>481860</xdr:colOff>
          <xdr:row>1199</xdr:row>
          <xdr:rowOff>224126</xdr:rowOff>
        </xdr:to>
        <xdr:pic>
          <xdr:nvPicPr>
            <xdr:cNvPr id="66507402" name="図 66507401">
              <a:extLst>
                <a:ext uri="{FF2B5EF4-FFF2-40B4-BE49-F238E27FC236}">
                  <a16:creationId xmlns:a16="http://schemas.microsoft.com/office/drawing/2014/main" id="{030D5FA5-10D1-DC6E-3BEE-0EA235651C1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27086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81860" y="27046518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62760</xdr:colOff>
          <xdr:row>1200</xdr:row>
          <xdr:rowOff>174821</xdr:rowOff>
        </xdr:from>
        <xdr:to>
          <xdr:col>9</xdr:col>
          <xdr:colOff>62761</xdr:colOff>
          <xdr:row>1202</xdr:row>
          <xdr:rowOff>17939</xdr:rowOff>
        </xdr:to>
        <xdr:pic>
          <xdr:nvPicPr>
            <xdr:cNvPr id="66507403" name="図 66507402">
              <a:extLst>
                <a:ext uri="{FF2B5EF4-FFF2-40B4-BE49-F238E27FC236}">
                  <a16:creationId xmlns:a16="http://schemas.microsoft.com/office/drawing/2014/main" id="{D306735D-4FAF-7298-E789-D57DB2ED0C6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27087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31231" y="27096496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517718</xdr:colOff>
          <xdr:row>1265</xdr:row>
          <xdr:rowOff>203956</xdr:rowOff>
        </xdr:from>
        <xdr:to>
          <xdr:col>1</xdr:col>
          <xdr:colOff>517718</xdr:colOff>
          <xdr:row>1267</xdr:row>
          <xdr:rowOff>47075</xdr:rowOff>
        </xdr:to>
        <xdr:pic>
          <xdr:nvPicPr>
            <xdr:cNvPr id="66507404" name="図 66507403">
              <a:extLst>
                <a:ext uri="{FF2B5EF4-FFF2-40B4-BE49-F238E27FC236}">
                  <a16:creationId xmlns:a16="http://schemas.microsoft.com/office/drawing/2014/main" id="{8DDC4E0A-C4DC-7B6E-72D3-6DFF7F0A8F4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27088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17718" y="28548330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502030</xdr:colOff>
          <xdr:row>1279</xdr:row>
          <xdr:rowOff>121033</xdr:rowOff>
        </xdr:from>
        <xdr:to>
          <xdr:col>1</xdr:col>
          <xdr:colOff>502030</xdr:colOff>
          <xdr:row>1280</xdr:row>
          <xdr:rowOff>199475</xdr:rowOff>
        </xdr:to>
        <xdr:pic>
          <xdr:nvPicPr>
            <xdr:cNvPr id="66507406" name="図 66507405">
              <a:extLst>
                <a:ext uri="{FF2B5EF4-FFF2-40B4-BE49-F238E27FC236}">
                  <a16:creationId xmlns:a16="http://schemas.microsoft.com/office/drawing/2014/main" id="{B66EFB90-2F1E-68F1-C5E5-0693EF417D1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27089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02030" y="28869491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71724</xdr:colOff>
          <xdr:row>1281</xdr:row>
          <xdr:rowOff>194992</xdr:rowOff>
        </xdr:from>
        <xdr:to>
          <xdr:col>9</xdr:col>
          <xdr:colOff>71725</xdr:colOff>
          <xdr:row>1283</xdr:row>
          <xdr:rowOff>38110</xdr:rowOff>
        </xdr:to>
        <xdr:pic>
          <xdr:nvPicPr>
            <xdr:cNvPr id="66507407" name="図 66507406">
              <a:extLst>
                <a:ext uri="{FF2B5EF4-FFF2-40B4-BE49-F238E27FC236}">
                  <a16:creationId xmlns:a16="http://schemas.microsoft.com/office/drawing/2014/main" id="{C0AF0590-E09A-6E23-A775-28F84E5E622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27090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40195" y="28923952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493065</xdr:colOff>
          <xdr:row>1347</xdr:row>
          <xdr:rowOff>44832</xdr:rowOff>
        </xdr:from>
        <xdr:to>
          <xdr:col>1</xdr:col>
          <xdr:colOff>493065</xdr:colOff>
          <xdr:row>1348</xdr:row>
          <xdr:rowOff>123273</xdr:rowOff>
        </xdr:to>
        <xdr:pic>
          <xdr:nvPicPr>
            <xdr:cNvPr id="66507408" name="図 66507407">
              <a:extLst>
                <a:ext uri="{FF2B5EF4-FFF2-40B4-BE49-F238E27FC236}">
                  <a16:creationId xmlns:a16="http://schemas.microsoft.com/office/drawing/2014/main" id="{6BA6E08A-060B-9F3D-25DD-7F3A66400CC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27091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93065" y="3038138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477377</xdr:colOff>
          <xdr:row>1360</xdr:row>
          <xdr:rowOff>29143</xdr:rowOff>
        </xdr:from>
        <xdr:to>
          <xdr:col>1</xdr:col>
          <xdr:colOff>477377</xdr:colOff>
          <xdr:row>1361</xdr:row>
          <xdr:rowOff>107585</xdr:rowOff>
        </xdr:to>
        <xdr:pic>
          <xdr:nvPicPr>
            <xdr:cNvPr id="66507410" name="図 66507409">
              <a:extLst>
                <a:ext uri="{FF2B5EF4-FFF2-40B4-BE49-F238E27FC236}">
                  <a16:creationId xmlns:a16="http://schemas.microsoft.com/office/drawing/2014/main" id="{B67602B9-B0FE-7E3C-5F9C-1AA4CC48C2E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27092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77377" y="30685740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103100</xdr:colOff>
          <xdr:row>1362</xdr:row>
          <xdr:rowOff>159132</xdr:rowOff>
        </xdr:from>
        <xdr:to>
          <xdr:col>9</xdr:col>
          <xdr:colOff>103101</xdr:colOff>
          <xdr:row>1364</xdr:row>
          <xdr:rowOff>2250</xdr:rowOff>
        </xdr:to>
        <xdr:pic>
          <xdr:nvPicPr>
            <xdr:cNvPr id="66507411" name="図 66507410">
              <a:extLst>
                <a:ext uri="{FF2B5EF4-FFF2-40B4-BE49-F238E27FC236}">
                  <a16:creationId xmlns:a16="http://schemas.microsoft.com/office/drawing/2014/main" id="{3C29243C-259F-73CE-3B73-1FA2344DF9C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27093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71571" y="30745804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535649</xdr:colOff>
          <xdr:row>1434</xdr:row>
          <xdr:rowOff>53796</xdr:rowOff>
        </xdr:from>
        <xdr:to>
          <xdr:col>1</xdr:col>
          <xdr:colOff>535649</xdr:colOff>
          <xdr:row>1435</xdr:row>
          <xdr:rowOff>154648</xdr:rowOff>
        </xdr:to>
        <xdr:pic>
          <xdr:nvPicPr>
            <xdr:cNvPr id="66507412" name="図 66507411">
              <a:extLst>
                <a:ext uri="{FF2B5EF4-FFF2-40B4-BE49-F238E27FC236}">
                  <a16:creationId xmlns:a16="http://schemas.microsoft.com/office/drawing/2014/main" id="{1A907E8D-2578-8DDB-F0AF-822C3102B51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27094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35649" y="3223013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497550</xdr:colOff>
          <xdr:row>1449</xdr:row>
          <xdr:rowOff>94138</xdr:rowOff>
        </xdr:from>
        <xdr:to>
          <xdr:col>1</xdr:col>
          <xdr:colOff>497550</xdr:colOff>
          <xdr:row>1450</xdr:row>
          <xdr:rowOff>194991</xdr:rowOff>
        </xdr:to>
        <xdr:pic>
          <xdr:nvPicPr>
            <xdr:cNvPr id="66507413" name="図 66507412">
              <a:extLst>
                <a:ext uri="{FF2B5EF4-FFF2-40B4-BE49-F238E27FC236}">
                  <a16:creationId xmlns:a16="http://schemas.microsoft.com/office/drawing/2014/main" id="{6257A0C4-E866-BC15-9D8A-31A0C9AC16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27095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97550" y="325535373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11215</xdr:colOff>
          <xdr:row>1452</xdr:row>
          <xdr:rowOff>8</xdr:rowOff>
        </xdr:from>
        <xdr:to>
          <xdr:col>9</xdr:col>
          <xdr:colOff>11216</xdr:colOff>
          <xdr:row>1453</xdr:row>
          <xdr:rowOff>100861</xdr:rowOff>
        </xdr:to>
        <xdr:pic>
          <xdr:nvPicPr>
            <xdr:cNvPr id="66507414" name="図 66507413">
              <a:extLst>
                <a:ext uri="{FF2B5EF4-FFF2-40B4-BE49-F238E27FC236}">
                  <a16:creationId xmlns:a16="http://schemas.microsoft.com/office/drawing/2014/main" id="{A2A10DA7-FB21-47DB-85DB-42F3E37A7E8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27096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479686" y="3260799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454969</xdr:colOff>
          <xdr:row>1523</xdr:row>
          <xdr:rowOff>190411</xdr:rowOff>
        </xdr:from>
        <xdr:to>
          <xdr:col>1</xdr:col>
          <xdr:colOff>454969</xdr:colOff>
          <xdr:row>1525</xdr:row>
          <xdr:rowOff>84200</xdr:rowOff>
        </xdr:to>
        <xdr:pic>
          <xdr:nvPicPr>
            <xdr:cNvPr id="66507415" name="図 66507414">
              <a:extLst>
                <a:ext uri="{FF2B5EF4-FFF2-40B4-BE49-F238E27FC236}">
                  <a16:creationId xmlns:a16="http://schemas.microsoft.com/office/drawing/2014/main" id="{2CFEE322-1A55-9A4E-E4D3-BF99EB3DA48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27097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54969" y="346270933"/>
              <a:ext cx="687457" cy="30791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470647</xdr:colOff>
          <xdr:row>1536</xdr:row>
          <xdr:rowOff>81856</xdr:rowOff>
        </xdr:from>
        <xdr:to>
          <xdr:col>1</xdr:col>
          <xdr:colOff>470647</xdr:colOff>
          <xdr:row>1537</xdr:row>
          <xdr:rowOff>176864</xdr:rowOff>
        </xdr:to>
        <xdr:pic>
          <xdr:nvPicPr>
            <xdr:cNvPr id="66507417" name="図 66507416">
              <a:extLst>
                <a:ext uri="{FF2B5EF4-FFF2-40B4-BE49-F238E27FC236}">
                  <a16:creationId xmlns:a16="http://schemas.microsoft.com/office/drawing/2014/main" id="{45678974-62FA-4EB3-8977-EB21DF40532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27098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70647" y="348887356"/>
              <a:ext cx="687457" cy="30207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466165</xdr:colOff>
          <xdr:row>1548</xdr:row>
          <xdr:rowOff>98813</xdr:rowOff>
        </xdr:from>
        <xdr:to>
          <xdr:col>1</xdr:col>
          <xdr:colOff>466165</xdr:colOff>
          <xdr:row>1549</xdr:row>
          <xdr:rowOff>199666</xdr:rowOff>
        </xdr:to>
        <xdr:pic>
          <xdr:nvPicPr>
            <xdr:cNvPr id="66507418" name="図 66507417">
              <a:extLst>
                <a:ext uri="{FF2B5EF4-FFF2-40B4-BE49-F238E27FC236}">
                  <a16:creationId xmlns:a16="http://schemas.microsoft.com/office/drawing/2014/main" id="{35513F09-36C5-488A-9792-D062B5A2A97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27099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66165" y="351389096"/>
              <a:ext cx="687457" cy="30791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57150</xdr:colOff>
      <xdr:row>1487</xdr:row>
      <xdr:rowOff>76201</xdr:rowOff>
    </xdr:from>
    <xdr:to>
      <xdr:col>8</xdr:col>
      <xdr:colOff>666750</xdr:colOff>
      <xdr:row>1502</xdr:row>
      <xdr:rowOff>9526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8036BD60-0809-44A8-8694-F38F5933C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 editAs="oneCell">
    <xdr:from>
      <xdr:col>0</xdr:col>
      <xdr:colOff>0</xdr:colOff>
      <xdr:row>1470</xdr:row>
      <xdr:rowOff>0</xdr:rowOff>
    </xdr:from>
    <xdr:to>
      <xdr:col>8</xdr:col>
      <xdr:colOff>609600</xdr:colOff>
      <xdr:row>1484</xdr:row>
      <xdr:rowOff>28575</xdr:rowOff>
    </xdr:to>
    <xdr:graphicFrame macro="">
      <xdr:nvGraphicFramePr>
        <xdr:cNvPr id="9" name="グラフ 1">
          <a:extLst>
            <a:ext uri="{FF2B5EF4-FFF2-40B4-BE49-F238E27FC236}">
              <a16:creationId xmlns:a16="http://schemas.microsoft.com/office/drawing/2014/main" id="{33CAA936-E68B-45ED-84B3-078EB3596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289891</xdr:colOff>
          <xdr:row>1506</xdr:row>
          <xdr:rowOff>49694</xdr:rowOff>
        </xdr:from>
        <xdr:to>
          <xdr:col>5</xdr:col>
          <xdr:colOff>405285</xdr:colOff>
          <xdr:row>1509</xdr:row>
          <xdr:rowOff>198781</xdr:rowOff>
        </xdr:to>
        <xdr:pic>
          <xdr:nvPicPr>
            <xdr:cNvPr id="10" name="図 9">
              <a:extLst>
                <a:ext uri="{FF2B5EF4-FFF2-40B4-BE49-F238E27FC236}">
                  <a16:creationId xmlns:a16="http://schemas.microsoft.com/office/drawing/2014/main" id="{FE79E933-CAC2-223C-0FF2-48D619B945F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G$151:$I$152" spid="_x0000_s127100"/>
                </a:ext>
              </a:extLst>
            </xdr:cNvPicPr>
          </xdr:nvPicPr>
          <xdr:blipFill>
            <a:blip xmlns:r="http://schemas.openxmlformats.org/officeDocument/2006/relationships" r:embed="rId116"/>
            <a:srcRect/>
            <a:stretch>
              <a:fillRect/>
            </a:stretch>
          </xdr:blipFill>
          <xdr:spPr bwMode="auto">
            <a:xfrm>
              <a:off x="977348" y="343057368"/>
              <a:ext cx="2865220" cy="77028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&#12471;&#12540;&#12474;&#12531;&#21029;&#22577;&#21578;&#25968;\2025_&#12471;&#12540;&#12474;&#12531;&#21029;&#22577;&#21578;&#25968;.xlsx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&#12471;&#12540;&#12474;&#12531;&#21029;&#22577;&#21578;&#25968;/2025_&#12471;&#12540;&#12474;&#12531;&#21029;&#22577;&#21578;&#25968;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CSV&#12501;&#12449;&#12452;&#12523;&#12467;&#12500;&#12540;\R07&#30476;&#36913;&#22577;\R07&#30476;&#36913;&#22577;(&#23567;&#20816;&#31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CSV&#12501;&#12449;&#12452;&#12523;&#12467;&#12500;&#12540;/R07&#30476;&#36913;&#22577;/R07&#30476;&#36913;&#22577;(&#23567;&#20816;&#31185;&#65289;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CSV&#12501;&#12449;&#12452;&#12523;&#12467;&#12500;&#12540;\R07&#30476;&#36913;&#22577;\R07&#30476;&#36913;&#22577;(&#30524;&#31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CSV&#12501;&#12449;&#12452;&#12523;&#12467;&#12500;&#12540;/R07&#30476;&#36913;&#22577;/R07&#30476;&#36913;&#22577;(&#30524;&#31185;&#65289;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CSV&#12501;&#12449;&#12452;&#12523;&#12467;&#12500;&#12540;\R07&#30476;&#36913;&#22577;\R07&#30476;&#36913;&#22577;(&#22522;&#24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CSV&#12501;&#12449;&#12452;&#12523;&#12467;&#12500;&#12540;/R07&#30476;&#36913;&#22577;/R07&#30476;&#36913;&#22577;(&#22522;&#24185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【参考_2SDありグラフ】grafitiran_oki"/>
      <sheetName val="grafitiran_oki"/>
      <sheetName val="grafitiran_zen"/>
      <sheetName val="全国"/>
      <sheetName val="沖縄県"/>
      <sheetName val="沖縄・全国比較"/>
    </sheetNames>
    <sheetDataSet>
      <sheetData sheetId="0"/>
      <sheetData sheetId="1"/>
      <sheetData sheetId="2"/>
      <sheetData sheetId="3"/>
      <sheetData sheetId="4">
        <row r="3">
          <cell r="DK3">
            <v>36</v>
          </cell>
          <cell r="DL3">
            <v>37</v>
          </cell>
          <cell r="DM3">
            <v>38</v>
          </cell>
          <cell r="DN3">
            <v>39</v>
          </cell>
          <cell r="DO3">
            <v>40</v>
          </cell>
          <cell r="DP3">
            <v>41</v>
          </cell>
          <cell r="DQ3">
            <v>42</v>
          </cell>
          <cell r="DR3">
            <v>43</v>
          </cell>
          <cell r="DS3">
            <v>44</v>
          </cell>
          <cell r="DT3">
            <v>45</v>
          </cell>
          <cell r="DU3">
            <v>46</v>
          </cell>
          <cell r="DV3">
            <v>47</v>
          </cell>
          <cell r="DW3">
            <v>48</v>
          </cell>
          <cell r="DX3">
            <v>49</v>
          </cell>
          <cell r="DY3">
            <v>50</v>
          </cell>
          <cell r="DZ3">
            <v>51</v>
          </cell>
          <cell r="EA3">
            <v>52</v>
          </cell>
          <cell r="EB3">
            <v>1</v>
          </cell>
          <cell r="EC3">
            <v>2</v>
          </cell>
          <cell r="ED3">
            <v>3</v>
          </cell>
          <cell r="EE3">
            <v>4</v>
          </cell>
          <cell r="EF3">
            <v>5</v>
          </cell>
          <cell r="EG3">
            <v>6</v>
          </cell>
          <cell r="EH3">
            <v>7</v>
          </cell>
          <cell r="EI3">
            <v>8</v>
          </cell>
          <cell r="EJ3">
            <v>9</v>
          </cell>
          <cell r="EK3">
            <v>10</v>
          </cell>
          <cell r="EL3">
            <v>11</v>
          </cell>
          <cell r="EM3">
            <v>12</v>
          </cell>
          <cell r="EN3">
            <v>13</v>
          </cell>
          <cell r="EO3">
            <v>14</v>
          </cell>
          <cell r="EP3">
            <v>15</v>
          </cell>
          <cell r="EQ3">
            <v>16</v>
          </cell>
          <cell r="ER3">
            <v>17</v>
          </cell>
          <cell r="ES3">
            <v>18</v>
          </cell>
          <cell r="ET3">
            <v>19</v>
          </cell>
          <cell r="EU3">
            <v>20</v>
          </cell>
          <cell r="EV3">
            <v>21</v>
          </cell>
          <cell r="EW3">
            <v>22</v>
          </cell>
          <cell r="EX3">
            <v>23</v>
          </cell>
          <cell r="EY3">
            <v>24</v>
          </cell>
          <cell r="EZ3">
            <v>25</v>
          </cell>
          <cell r="FA3">
            <v>26</v>
          </cell>
          <cell r="FB3">
            <v>27</v>
          </cell>
          <cell r="FC3">
            <v>28</v>
          </cell>
          <cell r="FD3">
            <v>29</v>
          </cell>
          <cell r="FE3">
            <v>30</v>
          </cell>
          <cell r="FF3">
            <v>31</v>
          </cell>
          <cell r="FG3">
            <v>32</v>
          </cell>
          <cell r="FH3">
            <v>33</v>
          </cell>
          <cell r="FI3">
            <v>34</v>
          </cell>
          <cell r="FJ3">
            <v>35</v>
          </cell>
        </row>
        <row r="21">
          <cell r="DH21">
            <v>44</v>
          </cell>
          <cell r="DJ21" t="str">
            <v>2020/2021</v>
          </cell>
          <cell r="DK21">
            <v>1</v>
          </cell>
          <cell r="DL21">
            <v>0</v>
          </cell>
          <cell r="DM21">
            <v>2</v>
          </cell>
          <cell r="DN21">
            <v>2</v>
          </cell>
          <cell r="DO21">
            <v>0</v>
          </cell>
          <cell r="DP21">
            <v>1</v>
          </cell>
          <cell r="DQ21">
            <v>3</v>
          </cell>
          <cell r="DR21">
            <v>2</v>
          </cell>
          <cell r="DS21">
            <v>3</v>
          </cell>
          <cell r="DT21">
            <v>0</v>
          </cell>
          <cell r="DU21">
            <v>0</v>
          </cell>
          <cell r="DV21">
            <v>2</v>
          </cell>
          <cell r="DW21">
            <v>4</v>
          </cell>
          <cell r="DX21">
            <v>0</v>
          </cell>
          <cell r="DY21">
            <v>1</v>
          </cell>
          <cell r="DZ21">
            <v>3</v>
          </cell>
          <cell r="EA21">
            <v>2</v>
          </cell>
          <cell r="EB21">
            <v>2</v>
          </cell>
          <cell r="EC21">
            <v>1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2</v>
          </cell>
          <cell r="EJ21">
            <v>1</v>
          </cell>
          <cell r="EK21">
            <v>1</v>
          </cell>
          <cell r="EL21">
            <v>0</v>
          </cell>
          <cell r="EM21">
            <v>0</v>
          </cell>
          <cell r="EN21">
            <v>1</v>
          </cell>
          <cell r="EO21">
            <v>0</v>
          </cell>
          <cell r="EP21">
            <v>0</v>
          </cell>
          <cell r="EQ21">
            <v>2</v>
          </cell>
          <cell r="ER21">
            <v>1</v>
          </cell>
          <cell r="ES21">
            <v>0</v>
          </cell>
          <cell r="ET21">
            <v>1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1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2</v>
          </cell>
        </row>
        <row r="22">
          <cell r="DH22">
            <v>184</v>
          </cell>
          <cell r="DJ22" t="str">
            <v>2021/2022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2</v>
          </cell>
          <cell r="DT22">
            <v>1</v>
          </cell>
          <cell r="DU22">
            <v>1</v>
          </cell>
          <cell r="DV22">
            <v>1</v>
          </cell>
          <cell r="DW22">
            <v>0</v>
          </cell>
          <cell r="DX22">
            <v>1</v>
          </cell>
          <cell r="DY22">
            <v>1</v>
          </cell>
          <cell r="DZ22">
            <v>1</v>
          </cell>
          <cell r="EA22">
            <v>0</v>
          </cell>
          <cell r="EB22">
            <v>1</v>
          </cell>
          <cell r="EC22">
            <v>0</v>
          </cell>
          <cell r="ED22">
            <v>1</v>
          </cell>
          <cell r="EE22">
            <v>0</v>
          </cell>
          <cell r="EF22">
            <v>0</v>
          </cell>
          <cell r="EG22">
            <v>2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1</v>
          </cell>
          <cell r="EN22">
            <v>0</v>
          </cell>
          <cell r="EO22">
            <v>0</v>
          </cell>
          <cell r="EP22">
            <v>0</v>
          </cell>
          <cell r="EQ22">
            <v>1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2</v>
          </cell>
          <cell r="FB22">
            <v>2</v>
          </cell>
          <cell r="FC22">
            <v>5</v>
          </cell>
          <cell r="FD22">
            <v>13</v>
          </cell>
          <cell r="FE22">
            <v>13</v>
          </cell>
          <cell r="FF22">
            <v>33</v>
          </cell>
          <cell r="FG22">
            <v>22</v>
          </cell>
          <cell r="FH22">
            <v>19</v>
          </cell>
          <cell r="FI22">
            <v>22</v>
          </cell>
          <cell r="FJ22">
            <v>39</v>
          </cell>
        </row>
        <row r="23">
          <cell r="DH23">
            <v>19108</v>
          </cell>
          <cell r="DJ23" t="str">
            <v>2022/2023</v>
          </cell>
          <cell r="DK23">
            <v>46</v>
          </cell>
          <cell r="DL23">
            <v>32</v>
          </cell>
          <cell r="DM23">
            <v>17</v>
          </cell>
          <cell r="DN23">
            <v>10</v>
          </cell>
          <cell r="DO23">
            <v>7</v>
          </cell>
          <cell r="DP23">
            <v>4</v>
          </cell>
          <cell r="DQ23">
            <v>1</v>
          </cell>
          <cell r="DR23">
            <v>2</v>
          </cell>
          <cell r="DS23">
            <v>4</v>
          </cell>
          <cell r="DT23">
            <v>0</v>
          </cell>
          <cell r="DU23">
            <v>17</v>
          </cell>
          <cell r="DV23">
            <v>12</v>
          </cell>
          <cell r="DW23">
            <v>6</v>
          </cell>
          <cell r="DX23">
            <v>14</v>
          </cell>
          <cell r="DY23">
            <v>45</v>
          </cell>
          <cell r="DZ23">
            <v>163</v>
          </cell>
          <cell r="EA23">
            <v>554</v>
          </cell>
          <cell r="EB23">
            <v>1032</v>
          </cell>
          <cell r="EC23">
            <v>1861</v>
          </cell>
          <cell r="ED23">
            <v>2171</v>
          </cell>
          <cell r="EE23">
            <v>2309</v>
          </cell>
          <cell r="EF23">
            <v>2642</v>
          </cell>
          <cell r="EG23">
            <v>1664</v>
          </cell>
          <cell r="EH23">
            <v>1020</v>
          </cell>
          <cell r="EI23">
            <v>702</v>
          </cell>
          <cell r="EJ23">
            <v>443</v>
          </cell>
          <cell r="EK23">
            <v>620</v>
          </cell>
          <cell r="EL23">
            <v>496</v>
          </cell>
          <cell r="EM23">
            <v>416</v>
          </cell>
          <cell r="EN23">
            <v>244</v>
          </cell>
          <cell r="EO23">
            <v>133</v>
          </cell>
          <cell r="EP23">
            <v>112</v>
          </cell>
          <cell r="EQ23">
            <v>74</v>
          </cell>
          <cell r="ER23">
            <v>45</v>
          </cell>
          <cell r="ES23">
            <v>39</v>
          </cell>
          <cell r="ET23">
            <v>44</v>
          </cell>
          <cell r="EU23">
            <v>33</v>
          </cell>
          <cell r="EV23">
            <v>40</v>
          </cell>
          <cell r="EW23">
            <v>58</v>
          </cell>
          <cell r="EX23">
            <v>45</v>
          </cell>
          <cell r="EY23">
            <v>38</v>
          </cell>
          <cell r="EZ23">
            <v>39</v>
          </cell>
          <cell r="FA23">
            <v>24</v>
          </cell>
          <cell r="FB23">
            <v>38</v>
          </cell>
          <cell r="FC23">
            <v>36</v>
          </cell>
          <cell r="FD23">
            <v>52</v>
          </cell>
          <cell r="FE23">
            <v>231</v>
          </cell>
          <cell r="FF23">
            <v>296</v>
          </cell>
          <cell r="FG23">
            <v>188</v>
          </cell>
          <cell r="FH23">
            <v>189</v>
          </cell>
          <cell r="FI23">
            <v>292</v>
          </cell>
          <cell r="FJ23">
            <v>508</v>
          </cell>
        </row>
        <row r="24">
          <cell r="DH24">
            <v>36351</v>
          </cell>
          <cell r="DJ24" t="str">
            <v>2023/2024</v>
          </cell>
          <cell r="DK24">
            <v>725</v>
          </cell>
          <cell r="DL24">
            <v>1126</v>
          </cell>
          <cell r="DM24">
            <v>1213</v>
          </cell>
          <cell r="DN24">
            <v>1400</v>
          </cell>
          <cell r="DO24">
            <v>1666</v>
          </cell>
          <cell r="DP24">
            <v>1370</v>
          </cell>
          <cell r="DQ24">
            <v>987</v>
          </cell>
          <cell r="DR24">
            <v>795</v>
          </cell>
          <cell r="DS24">
            <v>737</v>
          </cell>
          <cell r="DT24">
            <v>653</v>
          </cell>
          <cell r="DU24">
            <v>639</v>
          </cell>
          <cell r="DV24">
            <v>633</v>
          </cell>
          <cell r="DW24">
            <v>441</v>
          </cell>
          <cell r="DX24">
            <v>522</v>
          </cell>
          <cell r="DY24">
            <v>519</v>
          </cell>
          <cell r="DZ24">
            <v>605</v>
          </cell>
          <cell r="EA24">
            <v>853</v>
          </cell>
          <cell r="EB24">
            <v>1018</v>
          </cell>
          <cell r="EC24">
            <v>1195</v>
          </cell>
          <cell r="ED24">
            <v>1746</v>
          </cell>
          <cell r="EE24">
            <v>1719</v>
          </cell>
          <cell r="EF24">
            <v>2214</v>
          </cell>
          <cell r="EG24">
            <v>1604</v>
          </cell>
          <cell r="EH24">
            <v>1530</v>
          </cell>
          <cell r="EI24">
            <v>1152</v>
          </cell>
          <cell r="EJ24">
            <v>930</v>
          </cell>
          <cell r="EK24">
            <v>820</v>
          </cell>
          <cell r="EL24">
            <v>724</v>
          </cell>
          <cell r="EM24">
            <v>562</v>
          </cell>
          <cell r="EN24">
            <v>463</v>
          </cell>
          <cell r="EO24">
            <v>287</v>
          </cell>
          <cell r="EP24">
            <v>202</v>
          </cell>
          <cell r="EQ24">
            <v>148</v>
          </cell>
          <cell r="ER24">
            <v>166</v>
          </cell>
          <cell r="ES24">
            <v>120</v>
          </cell>
          <cell r="ET24">
            <v>141</v>
          </cell>
          <cell r="EU24">
            <v>85</v>
          </cell>
          <cell r="EV24">
            <v>60</v>
          </cell>
          <cell r="EW24">
            <v>89</v>
          </cell>
          <cell r="EX24">
            <v>53</v>
          </cell>
          <cell r="EY24">
            <v>48</v>
          </cell>
          <cell r="EZ24">
            <v>74</v>
          </cell>
          <cell r="FA24">
            <v>153</v>
          </cell>
          <cell r="FB24">
            <v>206</v>
          </cell>
          <cell r="FC24">
            <v>335</v>
          </cell>
          <cell r="FD24">
            <v>431</v>
          </cell>
          <cell r="FE24">
            <v>521</v>
          </cell>
          <cell r="FF24">
            <v>635</v>
          </cell>
          <cell r="FG24">
            <v>609</v>
          </cell>
          <cell r="FH24">
            <v>466</v>
          </cell>
          <cell r="FI24">
            <v>446</v>
          </cell>
          <cell r="FJ24">
            <v>515</v>
          </cell>
        </row>
        <row r="25">
          <cell r="DH25">
            <v>25389</v>
          </cell>
          <cell r="DJ25" t="str">
            <v>2024/2025</v>
          </cell>
          <cell r="DK25">
            <v>626</v>
          </cell>
          <cell r="DL25">
            <v>925</v>
          </cell>
          <cell r="DM25">
            <v>962</v>
          </cell>
          <cell r="DN25">
            <v>986</v>
          </cell>
          <cell r="DO25">
            <v>1025</v>
          </cell>
          <cell r="DP25">
            <v>1071</v>
          </cell>
          <cell r="DQ25">
            <v>626</v>
          </cell>
          <cell r="DR25">
            <v>622</v>
          </cell>
          <cell r="DS25">
            <v>596</v>
          </cell>
          <cell r="DT25">
            <v>413</v>
          </cell>
          <cell r="DU25">
            <v>281</v>
          </cell>
          <cell r="DV25">
            <v>309</v>
          </cell>
          <cell r="DW25">
            <v>202</v>
          </cell>
          <cell r="DX25">
            <v>224</v>
          </cell>
          <cell r="DY25">
            <v>290</v>
          </cell>
          <cell r="DZ25">
            <v>584</v>
          </cell>
          <cell r="EA25">
            <v>1361</v>
          </cell>
          <cell r="EB25">
            <v>2074</v>
          </cell>
          <cell r="EC25">
            <v>1924</v>
          </cell>
          <cell r="ED25">
            <v>1865</v>
          </cell>
          <cell r="EE25">
            <v>1051</v>
          </cell>
          <cell r="EF25">
            <v>746</v>
          </cell>
          <cell r="EG25">
            <v>642</v>
          </cell>
          <cell r="EH25">
            <v>647</v>
          </cell>
          <cell r="EI25">
            <v>485</v>
          </cell>
          <cell r="EJ25">
            <v>426</v>
          </cell>
          <cell r="EK25">
            <v>312</v>
          </cell>
          <cell r="EL25">
            <v>278</v>
          </cell>
          <cell r="EM25">
            <v>235</v>
          </cell>
          <cell r="EN25">
            <v>215</v>
          </cell>
          <cell r="EO25">
            <v>151</v>
          </cell>
          <cell r="EP25">
            <v>113</v>
          </cell>
          <cell r="EQ25">
            <v>104</v>
          </cell>
          <cell r="ER25">
            <v>120</v>
          </cell>
          <cell r="ES25">
            <v>146</v>
          </cell>
          <cell r="ET25">
            <v>162</v>
          </cell>
          <cell r="EU25">
            <v>107</v>
          </cell>
          <cell r="EV25">
            <v>97</v>
          </cell>
          <cell r="EW25">
            <v>170</v>
          </cell>
          <cell r="EX25">
            <v>165</v>
          </cell>
          <cell r="EY25">
            <v>143</v>
          </cell>
          <cell r="EZ25">
            <v>172</v>
          </cell>
          <cell r="FA25">
            <v>230</v>
          </cell>
          <cell r="FB25">
            <v>223</v>
          </cell>
          <cell r="FC25">
            <v>205</v>
          </cell>
          <cell r="FD25">
            <v>165</v>
          </cell>
          <cell r="FE25">
            <v>168</v>
          </cell>
          <cell r="FF25">
            <v>177</v>
          </cell>
          <cell r="FG25">
            <v>177</v>
          </cell>
          <cell r="FH25">
            <v>164</v>
          </cell>
          <cell r="FI25">
            <v>124</v>
          </cell>
          <cell r="FJ25">
            <v>103</v>
          </cell>
        </row>
        <row r="26">
          <cell r="DH26">
            <v>9761</v>
          </cell>
          <cell r="DJ26" t="str">
            <v>2025/2026</v>
          </cell>
          <cell r="DK26">
            <v>142</v>
          </cell>
          <cell r="DL26">
            <v>222</v>
          </cell>
          <cell r="DM26">
            <v>320</v>
          </cell>
          <cell r="DN26">
            <v>404</v>
          </cell>
          <cell r="DO26">
            <v>548</v>
          </cell>
          <cell r="DP26">
            <v>647</v>
          </cell>
          <cell r="DQ26">
            <v>677</v>
          </cell>
          <cell r="DR26">
            <v>873</v>
          </cell>
          <cell r="DS26">
            <v>1071</v>
          </cell>
          <cell r="DT26">
            <v>1055</v>
          </cell>
          <cell r="DU26">
            <v>977</v>
          </cell>
          <cell r="DV26">
            <v>1030</v>
          </cell>
          <cell r="DW26">
            <v>982</v>
          </cell>
          <cell r="DX26">
            <v>813</v>
          </cell>
          <cell r="DY26" t="e">
            <v>#N/A</v>
          </cell>
          <cell r="DZ26" t="e">
            <v>#N/A</v>
          </cell>
          <cell r="EA26" t="e">
            <v>#N/A</v>
          </cell>
        </row>
        <row r="60">
          <cell r="DK60">
            <v>36</v>
          </cell>
          <cell r="DL60">
            <v>37</v>
          </cell>
          <cell r="DM60">
            <v>38</v>
          </cell>
          <cell r="DN60">
            <v>39</v>
          </cell>
          <cell r="DO60">
            <v>40</v>
          </cell>
          <cell r="DP60">
            <v>41</v>
          </cell>
          <cell r="DQ60">
            <v>42</v>
          </cell>
          <cell r="DR60">
            <v>43</v>
          </cell>
          <cell r="DS60">
            <v>44</v>
          </cell>
          <cell r="DT60">
            <v>45</v>
          </cell>
          <cell r="DU60">
            <v>46</v>
          </cell>
          <cell r="DV60">
            <v>47</v>
          </cell>
          <cell r="DW60">
            <v>48</v>
          </cell>
          <cell r="DX60">
            <v>49</v>
          </cell>
          <cell r="DY60">
            <v>50</v>
          </cell>
          <cell r="DZ60">
            <v>51</v>
          </cell>
          <cell r="EA60">
            <v>52</v>
          </cell>
          <cell r="EB60">
            <v>1</v>
          </cell>
          <cell r="EC60">
            <v>2</v>
          </cell>
          <cell r="ED60">
            <v>3</v>
          </cell>
          <cell r="EE60">
            <v>4</v>
          </cell>
          <cell r="EF60">
            <v>5</v>
          </cell>
          <cell r="EG60">
            <v>6</v>
          </cell>
          <cell r="EH60">
            <v>7</v>
          </cell>
          <cell r="EI60">
            <v>8</v>
          </cell>
          <cell r="EJ60">
            <v>9</v>
          </cell>
          <cell r="EK60">
            <v>10</v>
          </cell>
          <cell r="EL60">
            <v>11</v>
          </cell>
          <cell r="EM60">
            <v>12</v>
          </cell>
          <cell r="EN60">
            <v>13</v>
          </cell>
          <cell r="EO60">
            <v>14</v>
          </cell>
          <cell r="EP60">
            <v>15</v>
          </cell>
          <cell r="EQ60">
            <v>16</v>
          </cell>
          <cell r="ER60">
            <v>17</v>
          </cell>
          <cell r="ES60">
            <v>18</v>
          </cell>
          <cell r="ET60">
            <v>19</v>
          </cell>
          <cell r="EU60">
            <v>20</v>
          </cell>
          <cell r="EV60">
            <v>21</v>
          </cell>
          <cell r="EW60">
            <v>22</v>
          </cell>
          <cell r="EX60">
            <v>23</v>
          </cell>
          <cell r="EY60">
            <v>24</v>
          </cell>
          <cell r="EZ60">
            <v>25</v>
          </cell>
          <cell r="FA60">
            <v>26</v>
          </cell>
          <cell r="FB60">
            <v>27</v>
          </cell>
          <cell r="FC60">
            <v>28</v>
          </cell>
          <cell r="FD60">
            <v>29</v>
          </cell>
          <cell r="FE60">
            <v>30</v>
          </cell>
          <cell r="FF60">
            <v>31</v>
          </cell>
          <cell r="FG60">
            <v>32</v>
          </cell>
          <cell r="FH60">
            <v>33</v>
          </cell>
          <cell r="FI60">
            <v>34</v>
          </cell>
          <cell r="FJ60">
            <v>35</v>
          </cell>
        </row>
        <row r="78">
          <cell r="DH78">
            <v>2012</v>
          </cell>
          <cell r="DJ78" t="str">
            <v>2020/2021</v>
          </cell>
          <cell r="DK78">
            <v>11</v>
          </cell>
          <cell r="DL78">
            <v>12</v>
          </cell>
          <cell r="DM78">
            <v>38</v>
          </cell>
          <cell r="DN78">
            <v>48</v>
          </cell>
          <cell r="DO78">
            <v>48</v>
          </cell>
          <cell r="DP78">
            <v>65</v>
          </cell>
          <cell r="DQ78">
            <v>90</v>
          </cell>
          <cell r="DR78">
            <v>133</v>
          </cell>
          <cell r="DS78">
            <v>180</v>
          </cell>
          <cell r="DT78">
            <v>173</v>
          </cell>
          <cell r="DU78">
            <v>148</v>
          </cell>
          <cell r="DV78">
            <v>145</v>
          </cell>
          <cell r="DW78">
            <v>93</v>
          </cell>
          <cell r="DX78">
            <v>79</v>
          </cell>
          <cell r="DY78">
            <v>79</v>
          </cell>
          <cell r="DZ78">
            <v>58</v>
          </cell>
          <cell r="EA78">
            <v>34</v>
          </cell>
          <cell r="EB78">
            <v>27</v>
          </cell>
          <cell r="EC78">
            <v>12</v>
          </cell>
          <cell r="ED78">
            <v>39</v>
          </cell>
          <cell r="EE78">
            <v>49</v>
          </cell>
          <cell r="EF78">
            <v>26</v>
          </cell>
          <cell r="EG78">
            <v>13</v>
          </cell>
          <cell r="EH78">
            <v>11</v>
          </cell>
          <cell r="EI78">
            <v>15</v>
          </cell>
          <cell r="EJ78">
            <v>15</v>
          </cell>
          <cell r="EK78">
            <v>26</v>
          </cell>
          <cell r="EL78">
            <v>11</v>
          </cell>
          <cell r="EM78">
            <v>4</v>
          </cell>
          <cell r="EN78">
            <v>7</v>
          </cell>
          <cell r="EO78">
            <v>8</v>
          </cell>
          <cell r="EP78">
            <v>5</v>
          </cell>
          <cell r="EQ78">
            <v>6</v>
          </cell>
          <cell r="ER78">
            <v>7</v>
          </cell>
          <cell r="ES78">
            <v>6</v>
          </cell>
          <cell r="ET78">
            <v>10</v>
          </cell>
          <cell r="EU78">
            <v>5</v>
          </cell>
          <cell r="EV78">
            <v>4</v>
          </cell>
          <cell r="EW78">
            <v>7</v>
          </cell>
          <cell r="EX78">
            <v>4</v>
          </cell>
          <cell r="EY78">
            <v>7</v>
          </cell>
          <cell r="EZ78">
            <v>12</v>
          </cell>
          <cell r="FA78">
            <v>6</v>
          </cell>
          <cell r="FB78">
            <v>12</v>
          </cell>
          <cell r="FC78">
            <v>11</v>
          </cell>
          <cell r="FD78">
            <v>15</v>
          </cell>
          <cell r="FE78">
            <v>14</v>
          </cell>
          <cell r="FF78">
            <v>14</v>
          </cell>
          <cell r="FG78">
            <v>18</v>
          </cell>
          <cell r="FH78">
            <v>26</v>
          </cell>
          <cell r="FI78">
            <v>39</v>
          </cell>
          <cell r="FJ78">
            <v>53</v>
          </cell>
        </row>
        <row r="79">
          <cell r="DH79">
            <v>1892</v>
          </cell>
          <cell r="DJ79" t="str">
            <v>2021/2022</v>
          </cell>
          <cell r="DK79">
            <v>47</v>
          </cell>
          <cell r="DL79">
            <v>57</v>
          </cell>
          <cell r="DM79">
            <v>77</v>
          </cell>
          <cell r="DN79">
            <v>73</v>
          </cell>
          <cell r="DO79">
            <v>115</v>
          </cell>
          <cell r="DP79">
            <v>118</v>
          </cell>
          <cell r="DQ79">
            <v>122</v>
          </cell>
          <cell r="DR79">
            <v>120</v>
          </cell>
          <cell r="DS79">
            <v>130</v>
          </cell>
          <cell r="DT79">
            <v>81</v>
          </cell>
          <cell r="DU79">
            <v>88</v>
          </cell>
          <cell r="DV79">
            <v>88</v>
          </cell>
          <cell r="DW79">
            <v>73</v>
          </cell>
          <cell r="DX79">
            <v>82</v>
          </cell>
          <cell r="DY79">
            <v>87</v>
          </cell>
          <cell r="DZ79">
            <v>116</v>
          </cell>
          <cell r="EA79">
            <v>88</v>
          </cell>
          <cell r="EB79">
            <v>76</v>
          </cell>
          <cell r="EC79">
            <v>31</v>
          </cell>
          <cell r="ED79">
            <v>25</v>
          </cell>
          <cell r="EE79">
            <v>11</v>
          </cell>
          <cell r="EF79">
            <v>5</v>
          </cell>
          <cell r="EG79">
            <v>6</v>
          </cell>
          <cell r="EH79">
            <v>9</v>
          </cell>
          <cell r="EI79">
            <v>7</v>
          </cell>
          <cell r="EJ79">
            <v>2</v>
          </cell>
          <cell r="EK79">
            <v>3</v>
          </cell>
          <cell r="EL79">
            <v>1</v>
          </cell>
          <cell r="EM79">
            <v>0</v>
          </cell>
          <cell r="EN79">
            <v>1</v>
          </cell>
          <cell r="EO79">
            <v>0</v>
          </cell>
          <cell r="EP79">
            <v>1</v>
          </cell>
          <cell r="EQ79">
            <v>1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1</v>
          </cell>
          <cell r="EW79">
            <v>0</v>
          </cell>
          <cell r="EX79">
            <v>1</v>
          </cell>
          <cell r="EY79">
            <v>1</v>
          </cell>
          <cell r="EZ79">
            <v>0</v>
          </cell>
          <cell r="FA79">
            <v>1</v>
          </cell>
          <cell r="FB79">
            <v>3</v>
          </cell>
          <cell r="FC79">
            <v>5</v>
          </cell>
          <cell r="FD79">
            <v>5</v>
          </cell>
          <cell r="FE79">
            <v>8</v>
          </cell>
          <cell r="FF79">
            <v>19</v>
          </cell>
          <cell r="FG79">
            <v>20</v>
          </cell>
          <cell r="FH79">
            <v>17</v>
          </cell>
          <cell r="FI79">
            <v>30</v>
          </cell>
          <cell r="FJ79">
            <v>40</v>
          </cell>
        </row>
        <row r="80">
          <cell r="DH80">
            <v>2431</v>
          </cell>
          <cell r="DJ80" t="str">
            <v>2022/2023</v>
          </cell>
          <cell r="DK80">
            <v>36</v>
          </cell>
          <cell r="DL80">
            <v>59</v>
          </cell>
          <cell r="DM80">
            <v>53</v>
          </cell>
          <cell r="DN80">
            <v>74</v>
          </cell>
          <cell r="DO80">
            <v>74</v>
          </cell>
          <cell r="DP80">
            <v>91</v>
          </cell>
          <cell r="DQ80">
            <v>72</v>
          </cell>
          <cell r="DR80">
            <v>68</v>
          </cell>
          <cell r="DS80">
            <v>90</v>
          </cell>
          <cell r="DT80">
            <v>80</v>
          </cell>
          <cell r="DU80">
            <v>83</v>
          </cell>
          <cell r="DV80">
            <v>53</v>
          </cell>
          <cell r="DW80">
            <v>39</v>
          </cell>
          <cell r="DX80">
            <v>32</v>
          </cell>
          <cell r="DY80">
            <v>19</v>
          </cell>
          <cell r="DZ80">
            <v>14</v>
          </cell>
          <cell r="EA80">
            <v>11</v>
          </cell>
          <cell r="EB80">
            <v>11</v>
          </cell>
          <cell r="EC80">
            <v>6</v>
          </cell>
          <cell r="ED80">
            <v>6</v>
          </cell>
          <cell r="EE80">
            <v>7</v>
          </cell>
          <cell r="EF80">
            <v>11</v>
          </cell>
          <cell r="EG80">
            <v>9</v>
          </cell>
          <cell r="EH80">
            <v>8</v>
          </cell>
          <cell r="EI80">
            <v>4</v>
          </cell>
          <cell r="EJ80">
            <v>3</v>
          </cell>
          <cell r="EK80">
            <v>3</v>
          </cell>
          <cell r="EL80">
            <v>8</v>
          </cell>
          <cell r="EM80">
            <v>6</v>
          </cell>
          <cell r="EN80">
            <v>10</v>
          </cell>
          <cell r="EO80">
            <v>6</v>
          </cell>
          <cell r="EP80">
            <v>19</v>
          </cell>
          <cell r="EQ80">
            <v>26</v>
          </cell>
          <cell r="ER80">
            <v>26</v>
          </cell>
          <cell r="ES80">
            <v>29</v>
          </cell>
          <cell r="ET80">
            <v>25</v>
          </cell>
          <cell r="EU80">
            <v>27</v>
          </cell>
          <cell r="EV80">
            <v>58</v>
          </cell>
          <cell r="EW80">
            <v>53</v>
          </cell>
          <cell r="EX80">
            <v>61</v>
          </cell>
          <cell r="EY80">
            <v>98</v>
          </cell>
          <cell r="EZ80">
            <v>135</v>
          </cell>
          <cell r="FA80">
            <v>137</v>
          </cell>
          <cell r="FB80">
            <v>150</v>
          </cell>
          <cell r="FC80">
            <v>154</v>
          </cell>
          <cell r="FD80">
            <v>127</v>
          </cell>
          <cell r="FE80">
            <v>103</v>
          </cell>
          <cell r="FF80">
            <v>68</v>
          </cell>
          <cell r="FG80">
            <v>45</v>
          </cell>
          <cell r="FH80">
            <v>22</v>
          </cell>
          <cell r="FI80">
            <v>15</v>
          </cell>
          <cell r="FJ80">
            <v>7</v>
          </cell>
        </row>
        <row r="81">
          <cell r="DH81">
            <v>1467</v>
          </cell>
          <cell r="DJ81" t="str">
            <v>2023/2024</v>
          </cell>
          <cell r="DK81">
            <v>12</v>
          </cell>
          <cell r="DL81">
            <v>18</v>
          </cell>
          <cell r="DM81">
            <v>7</v>
          </cell>
          <cell r="DN81">
            <v>4</v>
          </cell>
          <cell r="DO81">
            <v>5</v>
          </cell>
          <cell r="DP81">
            <v>6</v>
          </cell>
          <cell r="DQ81">
            <v>1</v>
          </cell>
          <cell r="DR81">
            <v>3</v>
          </cell>
          <cell r="DS81">
            <v>3</v>
          </cell>
          <cell r="DT81">
            <v>0</v>
          </cell>
          <cell r="DU81">
            <v>1</v>
          </cell>
          <cell r="DV81">
            <v>0</v>
          </cell>
          <cell r="DW81">
            <v>0</v>
          </cell>
          <cell r="DX81">
            <v>3</v>
          </cell>
          <cell r="DY81">
            <v>2</v>
          </cell>
          <cell r="DZ81">
            <v>2</v>
          </cell>
          <cell r="EA81">
            <v>0</v>
          </cell>
          <cell r="EB81">
            <v>5</v>
          </cell>
          <cell r="EC81">
            <v>2</v>
          </cell>
          <cell r="ED81">
            <v>13</v>
          </cell>
          <cell r="EE81">
            <v>3</v>
          </cell>
          <cell r="EF81">
            <v>7</v>
          </cell>
          <cell r="EG81">
            <v>4</v>
          </cell>
          <cell r="EH81">
            <v>3</v>
          </cell>
          <cell r="EI81">
            <v>7</v>
          </cell>
          <cell r="EJ81">
            <v>3</v>
          </cell>
          <cell r="EK81">
            <v>3</v>
          </cell>
          <cell r="EL81">
            <v>8</v>
          </cell>
          <cell r="EM81">
            <v>4</v>
          </cell>
          <cell r="EN81">
            <v>2</v>
          </cell>
          <cell r="EO81">
            <v>6</v>
          </cell>
          <cell r="EP81">
            <v>25</v>
          </cell>
          <cell r="EQ81">
            <v>29</v>
          </cell>
          <cell r="ER81">
            <v>39</v>
          </cell>
          <cell r="ES81">
            <v>42</v>
          </cell>
          <cell r="ET81">
            <v>49</v>
          </cell>
          <cell r="EU81">
            <v>68</v>
          </cell>
          <cell r="EV81">
            <v>98</v>
          </cell>
          <cell r="EW81">
            <v>109</v>
          </cell>
          <cell r="EX81">
            <v>124</v>
          </cell>
          <cell r="EY81">
            <v>99</v>
          </cell>
          <cell r="EZ81">
            <v>131</v>
          </cell>
          <cell r="FA81">
            <v>129</v>
          </cell>
          <cell r="FB81">
            <v>94</v>
          </cell>
          <cell r="FC81">
            <v>93</v>
          </cell>
          <cell r="FD81">
            <v>74</v>
          </cell>
          <cell r="FE81">
            <v>42</v>
          </cell>
          <cell r="FF81">
            <v>33</v>
          </cell>
          <cell r="FG81">
            <v>21</v>
          </cell>
          <cell r="FH81">
            <v>14</v>
          </cell>
          <cell r="FI81">
            <v>12</v>
          </cell>
          <cell r="FJ81">
            <v>5</v>
          </cell>
        </row>
        <row r="82">
          <cell r="DH82">
            <v>1418</v>
          </cell>
          <cell r="DJ82" t="str">
            <v>2024/2025</v>
          </cell>
          <cell r="DK82">
            <v>7</v>
          </cell>
          <cell r="DL82">
            <v>2</v>
          </cell>
          <cell r="DM82">
            <v>8</v>
          </cell>
          <cell r="DN82">
            <v>3</v>
          </cell>
          <cell r="DO82">
            <v>8</v>
          </cell>
          <cell r="DP82">
            <v>7</v>
          </cell>
          <cell r="DQ82">
            <v>2</v>
          </cell>
          <cell r="DR82">
            <v>1</v>
          </cell>
          <cell r="DS82">
            <v>7</v>
          </cell>
          <cell r="DT82">
            <v>4</v>
          </cell>
          <cell r="DU82">
            <v>3</v>
          </cell>
          <cell r="DV82">
            <v>3</v>
          </cell>
          <cell r="DW82">
            <v>5</v>
          </cell>
          <cell r="DX82">
            <v>4</v>
          </cell>
          <cell r="DY82">
            <v>4</v>
          </cell>
          <cell r="DZ82">
            <v>4</v>
          </cell>
          <cell r="EA82">
            <v>7</v>
          </cell>
          <cell r="EB82">
            <v>0</v>
          </cell>
          <cell r="EC82">
            <v>1</v>
          </cell>
          <cell r="ED82">
            <v>1</v>
          </cell>
          <cell r="EE82">
            <v>5</v>
          </cell>
          <cell r="EF82">
            <v>5</v>
          </cell>
          <cell r="EG82">
            <v>6</v>
          </cell>
          <cell r="EH82">
            <v>5</v>
          </cell>
          <cell r="EI82">
            <v>5</v>
          </cell>
          <cell r="EJ82">
            <v>10</v>
          </cell>
          <cell r="EK82">
            <v>8</v>
          </cell>
          <cell r="EL82">
            <v>16</v>
          </cell>
          <cell r="EM82">
            <v>17</v>
          </cell>
          <cell r="EN82">
            <v>22</v>
          </cell>
          <cell r="EO82">
            <v>26</v>
          </cell>
          <cell r="EP82">
            <v>35</v>
          </cell>
          <cell r="EQ82">
            <v>34</v>
          </cell>
          <cell r="ER82">
            <v>24</v>
          </cell>
          <cell r="ES82">
            <v>35</v>
          </cell>
          <cell r="ET82">
            <v>35</v>
          </cell>
          <cell r="EU82">
            <v>44</v>
          </cell>
          <cell r="EV82">
            <v>79</v>
          </cell>
          <cell r="EW82">
            <v>77</v>
          </cell>
          <cell r="EX82">
            <v>82</v>
          </cell>
          <cell r="EY82">
            <v>97</v>
          </cell>
          <cell r="EZ82">
            <v>112</v>
          </cell>
          <cell r="FA82">
            <v>114</v>
          </cell>
          <cell r="FB82">
            <v>93</v>
          </cell>
          <cell r="FC82">
            <v>79</v>
          </cell>
          <cell r="FD82">
            <v>75</v>
          </cell>
          <cell r="FE82">
            <v>43</v>
          </cell>
          <cell r="FF82">
            <v>39</v>
          </cell>
          <cell r="FG82">
            <v>42</v>
          </cell>
          <cell r="FH82">
            <v>25</v>
          </cell>
          <cell r="FI82">
            <v>20</v>
          </cell>
          <cell r="FJ82">
            <v>28</v>
          </cell>
        </row>
        <row r="83">
          <cell r="DH83">
            <v>88</v>
          </cell>
          <cell r="DJ83" t="str">
            <v>2025/2026</v>
          </cell>
          <cell r="DK83">
            <v>6</v>
          </cell>
          <cell r="DL83">
            <v>3</v>
          </cell>
          <cell r="DM83">
            <v>8</v>
          </cell>
          <cell r="DN83">
            <v>12</v>
          </cell>
          <cell r="DO83">
            <v>5</v>
          </cell>
          <cell r="DP83">
            <v>4</v>
          </cell>
          <cell r="DQ83">
            <v>5</v>
          </cell>
          <cell r="DR83">
            <v>6</v>
          </cell>
          <cell r="DS83">
            <v>6</v>
          </cell>
          <cell r="DT83">
            <v>4</v>
          </cell>
          <cell r="DU83">
            <v>8</v>
          </cell>
          <cell r="DV83">
            <v>10</v>
          </cell>
          <cell r="DW83">
            <v>6</v>
          </cell>
          <cell r="DX83">
            <v>5</v>
          </cell>
          <cell r="DY83" t="e">
            <v>#N/A</v>
          </cell>
          <cell r="DZ83" t="e">
            <v>#N/A</v>
          </cell>
          <cell r="EA83" t="e">
            <v>#N/A</v>
          </cell>
        </row>
        <row r="135">
          <cell r="BD135">
            <v>720</v>
          </cell>
          <cell r="BF135" t="str">
            <v>2020年</v>
          </cell>
          <cell r="BG135">
            <v>7</v>
          </cell>
          <cell r="BH135">
            <v>17</v>
          </cell>
          <cell r="BI135">
            <v>14</v>
          </cell>
          <cell r="BJ135">
            <v>10</v>
          </cell>
          <cell r="BK135">
            <v>14</v>
          </cell>
          <cell r="BL135">
            <v>14</v>
          </cell>
          <cell r="BM135">
            <v>11</v>
          </cell>
          <cell r="BN135">
            <v>13</v>
          </cell>
          <cell r="BO135">
            <v>13</v>
          </cell>
          <cell r="BP135">
            <v>16</v>
          </cell>
          <cell r="BQ135">
            <v>14</v>
          </cell>
          <cell r="BR135">
            <v>11</v>
          </cell>
          <cell r="BS135">
            <v>8</v>
          </cell>
          <cell r="BT135">
            <v>7</v>
          </cell>
          <cell r="BU135">
            <v>8</v>
          </cell>
          <cell r="BV135">
            <v>3</v>
          </cell>
          <cell r="BW135">
            <v>2</v>
          </cell>
          <cell r="BX135">
            <v>3</v>
          </cell>
          <cell r="BY135">
            <v>2</v>
          </cell>
          <cell r="BZ135">
            <v>2</v>
          </cell>
          <cell r="CA135">
            <v>2</v>
          </cell>
          <cell r="CB135">
            <v>3</v>
          </cell>
          <cell r="CC135">
            <v>8</v>
          </cell>
          <cell r="CD135">
            <v>14</v>
          </cell>
          <cell r="CE135">
            <v>17</v>
          </cell>
          <cell r="CF135">
            <v>21</v>
          </cell>
          <cell r="CG135">
            <v>25</v>
          </cell>
          <cell r="CH135">
            <v>31</v>
          </cell>
          <cell r="CI135">
            <v>35</v>
          </cell>
          <cell r="CJ135">
            <v>41</v>
          </cell>
          <cell r="CK135">
            <v>43</v>
          </cell>
          <cell r="CL135">
            <v>33</v>
          </cell>
          <cell r="CM135">
            <v>27</v>
          </cell>
          <cell r="CN135">
            <v>28</v>
          </cell>
          <cell r="CO135">
            <v>19</v>
          </cell>
          <cell r="CP135">
            <v>9</v>
          </cell>
          <cell r="CQ135">
            <v>15</v>
          </cell>
          <cell r="CR135">
            <v>11</v>
          </cell>
          <cell r="CS135">
            <v>9</v>
          </cell>
          <cell r="CT135">
            <v>14</v>
          </cell>
          <cell r="CU135">
            <v>9</v>
          </cell>
          <cell r="CV135">
            <v>6</v>
          </cell>
          <cell r="CW135">
            <v>12</v>
          </cell>
          <cell r="CX135">
            <v>12</v>
          </cell>
          <cell r="CY135">
            <v>2</v>
          </cell>
          <cell r="CZ135">
            <v>6</v>
          </cell>
          <cell r="DA135">
            <v>9</v>
          </cell>
          <cell r="DB135">
            <v>5</v>
          </cell>
          <cell r="DC135">
            <v>8</v>
          </cell>
          <cell r="DD135">
            <v>9</v>
          </cell>
          <cell r="DE135">
            <v>17</v>
          </cell>
          <cell r="DF135">
            <v>15.5</v>
          </cell>
        </row>
        <row r="136">
          <cell r="BD136">
            <v>693</v>
          </cell>
          <cell r="BF136" t="str">
            <v>2021年</v>
          </cell>
          <cell r="BG136">
            <v>16</v>
          </cell>
          <cell r="BH136">
            <v>16</v>
          </cell>
          <cell r="BI136">
            <v>15</v>
          </cell>
          <cell r="BJ136">
            <v>15</v>
          </cell>
          <cell r="BK136">
            <v>19</v>
          </cell>
          <cell r="BL136">
            <v>13</v>
          </cell>
          <cell r="BM136">
            <v>19</v>
          </cell>
          <cell r="BN136">
            <v>17</v>
          </cell>
          <cell r="BO136">
            <v>18</v>
          </cell>
          <cell r="BP136">
            <v>21</v>
          </cell>
          <cell r="BQ136">
            <v>9</v>
          </cell>
          <cell r="BR136">
            <v>5</v>
          </cell>
          <cell r="BS136">
            <v>6</v>
          </cell>
          <cell r="BT136">
            <v>14</v>
          </cell>
          <cell r="BU136">
            <v>8</v>
          </cell>
          <cell r="BV136">
            <v>12</v>
          </cell>
          <cell r="BW136">
            <v>12</v>
          </cell>
          <cell r="BX136">
            <v>9</v>
          </cell>
          <cell r="BY136">
            <v>26</v>
          </cell>
          <cell r="BZ136">
            <v>26</v>
          </cell>
          <cell r="CA136">
            <v>29</v>
          </cell>
          <cell r="CB136">
            <v>32</v>
          </cell>
          <cell r="CC136">
            <v>33</v>
          </cell>
          <cell r="CD136">
            <v>19</v>
          </cell>
          <cell r="CE136">
            <v>24</v>
          </cell>
          <cell r="CF136">
            <v>11</v>
          </cell>
          <cell r="CG136">
            <v>10</v>
          </cell>
          <cell r="CH136">
            <v>13</v>
          </cell>
          <cell r="CI136">
            <v>17</v>
          </cell>
          <cell r="CJ136">
            <v>12</v>
          </cell>
          <cell r="CK136">
            <v>6</v>
          </cell>
          <cell r="CL136">
            <v>9</v>
          </cell>
          <cell r="CM136">
            <v>10</v>
          </cell>
          <cell r="CN136">
            <v>7</v>
          </cell>
          <cell r="CO136">
            <v>3</v>
          </cell>
          <cell r="CP136">
            <v>6</v>
          </cell>
          <cell r="CQ136">
            <v>4</v>
          </cell>
          <cell r="CR136">
            <v>6</v>
          </cell>
          <cell r="CS136">
            <v>10</v>
          </cell>
          <cell r="CT136">
            <v>5</v>
          </cell>
          <cell r="CU136">
            <v>6</v>
          </cell>
          <cell r="CV136">
            <v>11</v>
          </cell>
          <cell r="CW136">
            <v>6</v>
          </cell>
          <cell r="CX136">
            <v>3</v>
          </cell>
          <cell r="CY136">
            <v>7</v>
          </cell>
          <cell r="CZ136">
            <v>10</v>
          </cell>
          <cell r="DA136">
            <v>12</v>
          </cell>
          <cell r="DB136">
            <v>9</v>
          </cell>
          <cell r="DC136">
            <v>20</v>
          </cell>
          <cell r="DD136">
            <v>20</v>
          </cell>
          <cell r="DE136">
            <v>20</v>
          </cell>
          <cell r="DF136">
            <v>7</v>
          </cell>
        </row>
        <row r="137">
          <cell r="BD137">
            <v>245</v>
          </cell>
          <cell r="BF137" t="str">
            <v>2022年</v>
          </cell>
          <cell r="BG137">
            <v>11</v>
          </cell>
          <cell r="BH137">
            <v>4</v>
          </cell>
          <cell r="BI137">
            <v>13</v>
          </cell>
          <cell r="BJ137">
            <v>8</v>
          </cell>
          <cell r="BK137">
            <v>5</v>
          </cell>
          <cell r="BL137">
            <v>1</v>
          </cell>
          <cell r="BM137">
            <v>7</v>
          </cell>
          <cell r="BN137">
            <v>2</v>
          </cell>
          <cell r="BO137">
            <v>3</v>
          </cell>
          <cell r="BP137">
            <v>4</v>
          </cell>
          <cell r="BQ137">
            <v>4</v>
          </cell>
          <cell r="BR137">
            <v>4</v>
          </cell>
          <cell r="BS137">
            <v>6</v>
          </cell>
          <cell r="BT137">
            <v>6</v>
          </cell>
          <cell r="BU137">
            <v>2</v>
          </cell>
          <cell r="BV137">
            <v>4</v>
          </cell>
          <cell r="BW137">
            <v>4</v>
          </cell>
          <cell r="BX137">
            <v>0</v>
          </cell>
          <cell r="BY137">
            <v>5</v>
          </cell>
          <cell r="BZ137">
            <v>2</v>
          </cell>
          <cell r="CA137">
            <v>6</v>
          </cell>
          <cell r="CB137">
            <v>8</v>
          </cell>
          <cell r="CC137">
            <v>9</v>
          </cell>
          <cell r="CD137">
            <v>4</v>
          </cell>
          <cell r="CE137">
            <v>5</v>
          </cell>
          <cell r="CF137">
            <v>10</v>
          </cell>
          <cell r="CG137">
            <v>4</v>
          </cell>
          <cell r="CH137">
            <v>3</v>
          </cell>
          <cell r="CI137">
            <v>4</v>
          </cell>
          <cell r="CJ137">
            <v>4</v>
          </cell>
          <cell r="CK137">
            <v>8</v>
          </cell>
          <cell r="CL137">
            <v>2</v>
          </cell>
          <cell r="CM137">
            <v>4</v>
          </cell>
          <cell r="CN137">
            <v>2</v>
          </cell>
          <cell r="CO137">
            <v>2</v>
          </cell>
          <cell r="CP137">
            <v>8</v>
          </cell>
          <cell r="CQ137">
            <v>7</v>
          </cell>
          <cell r="CR137">
            <v>6</v>
          </cell>
          <cell r="CS137">
            <v>6</v>
          </cell>
          <cell r="CT137">
            <v>3</v>
          </cell>
          <cell r="CU137">
            <v>3</v>
          </cell>
          <cell r="CV137">
            <v>3</v>
          </cell>
          <cell r="CW137">
            <v>3</v>
          </cell>
          <cell r="CX137">
            <v>3</v>
          </cell>
          <cell r="CY137">
            <v>2</v>
          </cell>
          <cell r="CZ137">
            <v>2</v>
          </cell>
          <cell r="DA137">
            <v>3</v>
          </cell>
          <cell r="DB137">
            <v>2</v>
          </cell>
          <cell r="DC137">
            <v>8</v>
          </cell>
          <cell r="DD137">
            <v>7</v>
          </cell>
          <cell r="DE137">
            <v>5</v>
          </cell>
          <cell r="DF137">
            <v>4</v>
          </cell>
        </row>
        <row r="138">
          <cell r="BD138">
            <v>2862</v>
          </cell>
          <cell r="BF138" t="str">
            <v>2023年</v>
          </cell>
          <cell r="BG138">
            <v>5</v>
          </cell>
          <cell r="BH138">
            <v>7</v>
          </cell>
          <cell r="BI138">
            <v>6</v>
          </cell>
          <cell r="BJ138">
            <v>4</v>
          </cell>
          <cell r="BK138">
            <v>4</v>
          </cell>
          <cell r="BL138">
            <v>7</v>
          </cell>
          <cell r="BM138">
            <v>5</v>
          </cell>
          <cell r="BN138">
            <v>6</v>
          </cell>
          <cell r="BO138">
            <v>4</v>
          </cell>
          <cell r="BP138">
            <v>8</v>
          </cell>
          <cell r="BQ138">
            <v>5</v>
          </cell>
          <cell r="BR138">
            <v>8</v>
          </cell>
          <cell r="BS138">
            <v>13</v>
          </cell>
          <cell r="BT138">
            <v>4</v>
          </cell>
          <cell r="BU138">
            <v>6</v>
          </cell>
          <cell r="BV138">
            <v>12</v>
          </cell>
          <cell r="BW138">
            <v>17</v>
          </cell>
          <cell r="BX138">
            <v>6</v>
          </cell>
          <cell r="BY138">
            <v>12</v>
          </cell>
          <cell r="BZ138">
            <v>5</v>
          </cell>
          <cell r="CA138">
            <v>16</v>
          </cell>
          <cell r="CB138">
            <v>8</v>
          </cell>
          <cell r="CC138">
            <v>14</v>
          </cell>
          <cell r="CD138">
            <v>7</v>
          </cell>
          <cell r="CE138">
            <v>10</v>
          </cell>
          <cell r="CF138">
            <v>1</v>
          </cell>
          <cell r="CG138">
            <v>11</v>
          </cell>
          <cell r="CH138">
            <v>16</v>
          </cell>
          <cell r="CI138">
            <v>17</v>
          </cell>
          <cell r="CJ138">
            <v>19</v>
          </cell>
          <cell r="CK138">
            <v>19</v>
          </cell>
          <cell r="CL138">
            <v>28</v>
          </cell>
          <cell r="CM138">
            <v>33</v>
          </cell>
          <cell r="CN138">
            <v>33</v>
          </cell>
          <cell r="CO138">
            <v>57</v>
          </cell>
          <cell r="CP138">
            <v>82</v>
          </cell>
          <cell r="CQ138">
            <v>81</v>
          </cell>
          <cell r="CR138">
            <v>112</v>
          </cell>
          <cell r="CS138">
            <v>139</v>
          </cell>
          <cell r="CT138">
            <v>154</v>
          </cell>
          <cell r="CU138">
            <v>161</v>
          </cell>
          <cell r="CV138">
            <v>214</v>
          </cell>
          <cell r="CW138">
            <v>180</v>
          </cell>
          <cell r="CX138">
            <v>144</v>
          </cell>
          <cell r="CY138">
            <v>156</v>
          </cell>
          <cell r="CZ138">
            <v>159</v>
          </cell>
          <cell r="DA138">
            <v>151</v>
          </cell>
          <cell r="DB138">
            <v>183</v>
          </cell>
          <cell r="DC138">
            <v>170</v>
          </cell>
          <cell r="DD138">
            <v>161</v>
          </cell>
          <cell r="DE138">
            <v>110</v>
          </cell>
          <cell r="DF138">
            <v>72</v>
          </cell>
        </row>
        <row r="139">
          <cell r="BD139">
            <v>981</v>
          </cell>
          <cell r="BF139" t="str">
            <v>2024年</v>
          </cell>
          <cell r="BG139">
            <v>48</v>
          </cell>
          <cell r="BH139">
            <v>45</v>
          </cell>
          <cell r="BI139">
            <v>53</v>
          </cell>
          <cell r="BJ139">
            <v>36</v>
          </cell>
          <cell r="BK139">
            <v>28</v>
          </cell>
          <cell r="BL139">
            <v>22</v>
          </cell>
          <cell r="BM139">
            <v>24</v>
          </cell>
          <cell r="BN139">
            <v>28</v>
          </cell>
          <cell r="BO139">
            <v>28</v>
          </cell>
          <cell r="BP139">
            <v>39</v>
          </cell>
          <cell r="BQ139">
            <v>9</v>
          </cell>
          <cell r="BR139">
            <v>42</v>
          </cell>
          <cell r="BS139">
            <v>43</v>
          </cell>
          <cell r="BT139">
            <v>20</v>
          </cell>
          <cell r="BU139">
            <v>27</v>
          </cell>
          <cell r="BV139">
            <v>30</v>
          </cell>
          <cell r="BW139">
            <v>29</v>
          </cell>
          <cell r="BX139">
            <v>10</v>
          </cell>
          <cell r="BY139">
            <v>15</v>
          </cell>
          <cell r="BZ139">
            <v>7</v>
          </cell>
          <cell r="CA139">
            <v>19</v>
          </cell>
          <cell r="CB139">
            <v>25</v>
          </cell>
          <cell r="CC139">
            <v>13</v>
          </cell>
          <cell r="CD139">
            <v>15</v>
          </cell>
          <cell r="CE139">
            <v>19</v>
          </cell>
          <cell r="CF139">
            <v>22</v>
          </cell>
          <cell r="CG139">
            <v>24</v>
          </cell>
          <cell r="CH139">
            <v>14</v>
          </cell>
          <cell r="CI139">
            <v>11</v>
          </cell>
          <cell r="CJ139">
            <v>17</v>
          </cell>
          <cell r="CK139">
            <v>14</v>
          </cell>
          <cell r="CL139">
            <v>25</v>
          </cell>
          <cell r="CM139">
            <v>8</v>
          </cell>
          <cell r="CN139">
            <v>15</v>
          </cell>
          <cell r="CO139">
            <v>12</v>
          </cell>
          <cell r="CP139">
            <v>19</v>
          </cell>
          <cell r="CQ139">
            <v>7</v>
          </cell>
          <cell r="CR139">
            <v>12</v>
          </cell>
          <cell r="CS139">
            <v>16</v>
          </cell>
          <cell r="CT139">
            <v>12</v>
          </cell>
          <cell r="CU139">
            <v>13</v>
          </cell>
          <cell r="CV139">
            <v>21</v>
          </cell>
          <cell r="CW139">
            <v>7</v>
          </cell>
          <cell r="CX139">
            <v>2</v>
          </cell>
          <cell r="CY139">
            <v>9</v>
          </cell>
          <cell r="CZ139">
            <v>1</v>
          </cell>
          <cell r="DA139">
            <v>5</v>
          </cell>
          <cell r="DB139">
            <v>2</v>
          </cell>
          <cell r="DC139">
            <v>4</v>
          </cell>
          <cell r="DD139">
            <v>5</v>
          </cell>
          <cell r="DE139">
            <v>1</v>
          </cell>
          <cell r="DF139">
            <v>9</v>
          </cell>
        </row>
        <row r="140">
          <cell r="BD140">
            <v>530</v>
          </cell>
          <cell r="BF140" t="str">
            <v>2025年</v>
          </cell>
          <cell r="BG140">
            <v>0</v>
          </cell>
          <cell r="BH140">
            <v>9</v>
          </cell>
          <cell r="BI140">
            <v>2</v>
          </cell>
          <cell r="BJ140">
            <v>6</v>
          </cell>
          <cell r="BK140">
            <v>7</v>
          </cell>
          <cell r="BL140">
            <v>4</v>
          </cell>
          <cell r="BM140">
            <v>7</v>
          </cell>
          <cell r="BN140">
            <v>3</v>
          </cell>
          <cell r="BO140">
            <v>5</v>
          </cell>
          <cell r="BP140">
            <v>7</v>
          </cell>
          <cell r="BQ140">
            <v>12</v>
          </cell>
          <cell r="BR140">
            <v>2</v>
          </cell>
          <cell r="BS140">
            <v>4</v>
          </cell>
          <cell r="BT140">
            <v>8</v>
          </cell>
          <cell r="BU140">
            <v>1</v>
          </cell>
          <cell r="BV140">
            <v>10</v>
          </cell>
          <cell r="BW140">
            <v>4</v>
          </cell>
          <cell r="BX140">
            <v>7</v>
          </cell>
          <cell r="BY140">
            <v>9</v>
          </cell>
          <cell r="BZ140">
            <v>6</v>
          </cell>
          <cell r="CA140">
            <v>14</v>
          </cell>
          <cell r="CB140">
            <v>33</v>
          </cell>
          <cell r="CC140">
            <v>7</v>
          </cell>
          <cell r="CD140">
            <v>23</v>
          </cell>
          <cell r="CE140">
            <v>16</v>
          </cell>
          <cell r="CF140">
            <v>9</v>
          </cell>
          <cell r="CG140">
            <v>15</v>
          </cell>
          <cell r="CH140">
            <v>18</v>
          </cell>
          <cell r="CI140">
            <v>23</v>
          </cell>
          <cell r="CJ140">
            <v>17</v>
          </cell>
          <cell r="CK140">
            <v>13</v>
          </cell>
          <cell r="CL140">
            <v>10</v>
          </cell>
          <cell r="CM140">
            <v>16</v>
          </cell>
          <cell r="CN140">
            <v>17</v>
          </cell>
          <cell r="CO140">
            <v>14</v>
          </cell>
          <cell r="CP140">
            <v>23</v>
          </cell>
          <cell r="CQ140">
            <v>19</v>
          </cell>
          <cell r="CR140">
            <v>11</v>
          </cell>
          <cell r="CS140">
            <v>11</v>
          </cell>
          <cell r="CT140">
            <v>14</v>
          </cell>
          <cell r="CU140">
            <v>6</v>
          </cell>
          <cell r="CV140">
            <v>17</v>
          </cell>
          <cell r="CW140">
            <v>16</v>
          </cell>
          <cell r="CX140">
            <v>22</v>
          </cell>
          <cell r="CY140">
            <v>6</v>
          </cell>
          <cell r="CZ140">
            <v>11</v>
          </cell>
          <cell r="DA140">
            <v>4</v>
          </cell>
          <cell r="DB140">
            <v>4</v>
          </cell>
          <cell r="DC140">
            <v>8</v>
          </cell>
          <cell r="DD140" t="e">
            <v>#N/A</v>
          </cell>
          <cell r="DE140" t="e">
            <v>#N/A</v>
          </cell>
          <cell r="DF140" t="e">
            <v>#N/A</v>
          </cell>
        </row>
        <row r="192">
          <cell r="BD192">
            <v>2291</v>
          </cell>
          <cell r="BF192" t="str">
            <v>2020年</v>
          </cell>
          <cell r="BG192">
            <v>59</v>
          </cell>
          <cell r="BH192">
            <v>86</v>
          </cell>
          <cell r="BI192">
            <v>99</v>
          </cell>
          <cell r="BJ192">
            <v>95</v>
          </cell>
          <cell r="BK192">
            <v>97</v>
          </cell>
          <cell r="BL192">
            <v>97</v>
          </cell>
          <cell r="BM192">
            <v>84</v>
          </cell>
          <cell r="BN192">
            <v>103</v>
          </cell>
          <cell r="BO192">
            <v>86</v>
          </cell>
          <cell r="BP192">
            <v>88</v>
          </cell>
          <cell r="BQ192">
            <v>86</v>
          </cell>
          <cell r="BR192">
            <v>95</v>
          </cell>
          <cell r="BS192">
            <v>83</v>
          </cell>
          <cell r="BT192">
            <v>59</v>
          </cell>
          <cell r="BU192">
            <v>34</v>
          </cell>
          <cell r="BV192">
            <v>33</v>
          </cell>
          <cell r="BW192">
            <v>20</v>
          </cell>
          <cell r="BX192">
            <v>21</v>
          </cell>
          <cell r="BY192">
            <v>15</v>
          </cell>
          <cell r="BZ192">
            <v>14</v>
          </cell>
          <cell r="CA192">
            <v>21</v>
          </cell>
          <cell r="CB192">
            <v>31</v>
          </cell>
          <cell r="CC192">
            <v>23</v>
          </cell>
          <cell r="CD192">
            <v>38</v>
          </cell>
          <cell r="CE192">
            <v>34</v>
          </cell>
          <cell r="CF192">
            <v>33</v>
          </cell>
          <cell r="CG192">
            <v>43</v>
          </cell>
          <cell r="CH192">
            <v>44</v>
          </cell>
          <cell r="CI192">
            <v>43</v>
          </cell>
          <cell r="CJ192">
            <v>48</v>
          </cell>
          <cell r="CK192">
            <v>44</v>
          </cell>
          <cell r="CL192">
            <v>37</v>
          </cell>
          <cell r="CM192">
            <v>29</v>
          </cell>
          <cell r="CN192">
            <v>19</v>
          </cell>
          <cell r="CO192">
            <v>11</v>
          </cell>
          <cell r="CP192">
            <v>27</v>
          </cell>
          <cell r="CQ192">
            <v>26</v>
          </cell>
          <cell r="CR192">
            <v>31</v>
          </cell>
          <cell r="CS192">
            <v>24</v>
          </cell>
          <cell r="CT192">
            <v>32</v>
          </cell>
          <cell r="CU192">
            <v>25</v>
          </cell>
          <cell r="CV192">
            <v>28</v>
          </cell>
          <cell r="CW192">
            <v>30</v>
          </cell>
          <cell r="CX192">
            <v>37</v>
          </cell>
          <cell r="CY192">
            <v>30</v>
          </cell>
          <cell r="CZ192">
            <v>24</v>
          </cell>
          <cell r="DA192">
            <v>14</v>
          </cell>
          <cell r="DB192">
            <v>23</v>
          </cell>
          <cell r="DC192">
            <v>20</v>
          </cell>
          <cell r="DD192">
            <v>16</v>
          </cell>
          <cell r="DE192">
            <v>15</v>
          </cell>
          <cell r="DF192">
            <v>18.5</v>
          </cell>
        </row>
        <row r="193">
          <cell r="BD193">
            <v>1592</v>
          </cell>
          <cell r="BF193" t="str">
            <v>2021年</v>
          </cell>
          <cell r="BG193">
            <v>17</v>
          </cell>
          <cell r="BH193">
            <v>12</v>
          </cell>
          <cell r="BI193">
            <v>15</v>
          </cell>
          <cell r="BJ193">
            <v>19</v>
          </cell>
          <cell r="BK193">
            <v>24</v>
          </cell>
          <cell r="BL193">
            <v>22</v>
          </cell>
          <cell r="BM193">
            <v>27</v>
          </cell>
          <cell r="BN193">
            <v>29</v>
          </cell>
          <cell r="BO193">
            <v>26</v>
          </cell>
          <cell r="BP193">
            <v>41</v>
          </cell>
          <cell r="BQ193">
            <v>22</v>
          </cell>
          <cell r="BR193">
            <v>39</v>
          </cell>
          <cell r="BS193">
            <v>33</v>
          </cell>
          <cell r="BT193">
            <v>35</v>
          </cell>
          <cell r="BU193">
            <v>52</v>
          </cell>
          <cell r="BV193">
            <v>31</v>
          </cell>
          <cell r="BW193">
            <v>47</v>
          </cell>
          <cell r="BX193">
            <v>18</v>
          </cell>
          <cell r="BY193">
            <v>42</v>
          </cell>
          <cell r="BZ193">
            <v>37</v>
          </cell>
          <cell r="CA193">
            <v>32</v>
          </cell>
          <cell r="CB193">
            <v>29</v>
          </cell>
          <cell r="CC193">
            <v>22</v>
          </cell>
          <cell r="CD193">
            <v>26</v>
          </cell>
          <cell r="CE193">
            <v>25</v>
          </cell>
          <cell r="CF193">
            <v>37</v>
          </cell>
          <cell r="CG193">
            <v>38</v>
          </cell>
          <cell r="CH193">
            <v>38</v>
          </cell>
          <cell r="CI193">
            <v>29</v>
          </cell>
          <cell r="CJ193">
            <v>28</v>
          </cell>
          <cell r="CK193">
            <v>30</v>
          </cell>
          <cell r="CL193">
            <v>31</v>
          </cell>
          <cell r="CM193">
            <v>41</v>
          </cell>
          <cell r="CN193">
            <v>34</v>
          </cell>
          <cell r="CO193">
            <v>24</v>
          </cell>
          <cell r="CP193">
            <v>17</v>
          </cell>
          <cell r="CQ193">
            <v>14</v>
          </cell>
          <cell r="CR193">
            <v>16</v>
          </cell>
          <cell r="CS193">
            <v>19</v>
          </cell>
          <cell r="CT193">
            <v>25</v>
          </cell>
          <cell r="CU193">
            <v>20</v>
          </cell>
          <cell r="CV193">
            <v>19</v>
          </cell>
          <cell r="CW193">
            <v>19</v>
          </cell>
          <cell r="CX193">
            <v>13</v>
          </cell>
          <cell r="CY193">
            <v>19</v>
          </cell>
          <cell r="CZ193">
            <v>21</v>
          </cell>
          <cell r="DA193">
            <v>28</v>
          </cell>
          <cell r="DB193">
            <v>35</v>
          </cell>
          <cell r="DC193">
            <v>28</v>
          </cell>
          <cell r="DD193">
            <v>72</v>
          </cell>
          <cell r="DE193">
            <v>134</v>
          </cell>
          <cell r="DF193">
            <v>41</v>
          </cell>
        </row>
        <row r="194">
          <cell r="BD194">
            <v>921</v>
          </cell>
          <cell r="BF194" t="str">
            <v>2022年</v>
          </cell>
          <cell r="BG194">
            <v>20</v>
          </cell>
          <cell r="BH194">
            <v>32</v>
          </cell>
          <cell r="BI194">
            <v>30</v>
          </cell>
          <cell r="BJ194">
            <v>21</v>
          </cell>
          <cell r="BK194">
            <v>8</v>
          </cell>
          <cell r="BL194">
            <v>16</v>
          </cell>
          <cell r="BM194">
            <v>16</v>
          </cell>
          <cell r="BN194">
            <v>23</v>
          </cell>
          <cell r="BO194">
            <v>11</v>
          </cell>
          <cell r="BP194">
            <v>29</v>
          </cell>
          <cell r="BQ194">
            <v>15</v>
          </cell>
          <cell r="BR194">
            <v>13</v>
          </cell>
          <cell r="BS194">
            <v>11</v>
          </cell>
          <cell r="BT194">
            <v>8</v>
          </cell>
          <cell r="BU194">
            <v>14</v>
          </cell>
          <cell r="BV194">
            <v>14</v>
          </cell>
          <cell r="BW194">
            <v>14</v>
          </cell>
          <cell r="BX194">
            <v>9</v>
          </cell>
          <cell r="BY194">
            <v>15</v>
          </cell>
          <cell r="BZ194">
            <v>13</v>
          </cell>
          <cell r="CA194">
            <v>24</v>
          </cell>
          <cell r="CB194">
            <v>18</v>
          </cell>
          <cell r="CC194">
            <v>17</v>
          </cell>
          <cell r="CD194">
            <v>21</v>
          </cell>
          <cell r="CE194">
            <v>13</v>
          </cell>
          <cell r="CF194">
            <v>42</v>
          </cell>
          <cell r="CG194">
            <v>17</v>
          </cell>
          <cell r="CH194">
            <v>13</v>
          </cell>
          <cell r="CI194">
            <v>20</v>
          </cell>
          <cell r="CJ194">
            <v>15</v>
          </cell>
          <cell r="CK194">
            <v>22</v>
          </cell>
          <cell r="CL194">
            <v>13</v>
          </cell>
          <cell r="CM194">
            <v>23</v>
          </cell>
          <cell r="CN194">
            <v>18</v>
          </cell>
          <cell r="CO194">
            <v>26</v>
          </cell>
          <cell r="CP194">
            <v>14</v>
          </cell>
          <cell r="CQ194">
            <v>22</v>
          </cell>
          <cell r="CR194">
            <v>20</v>
          </cell>
          <cell r="CS194">
            <v>15</v>
          </cell>
          <cell r="CT194">
            <v>16</v>
          </cell>
          <cell r="CU194">
            <v>10</v>
          </cell>
          <cell r="CV194">
            <v>11</v>
          </cell>
          <cell r="CW194">
            <v>15</v>
          </cell>
          <cell r="CX194">
            <v>11</v>
          </cell>
          <cell r="CY194">
            <v>11</v>
          </cell>
          <cell r="CZ194">
            <v>13</v>
          </cell>
          <cell r="DA194">
            <v>9</v>
          </cell>
          <cell r="DB194">
            <v>15</v>
          </cell>
          <cell r="DC194">
            <v>27</v>
          </cell>
          <cell r="DD194">
            <v>36</v>
          </cell>
          <cell r="DE194">
            <v>21</v>
          </cell>
          <cell r="DF194">
            <v>21</v>
          </cell>
        </row>
        <row r="195">
          <cell r="BD195">
            <v>2962</v>
          </cell>
          <cell r="BF195" t="str">
            <v>2023年</v>
          </cell>
          <cell r="BG195">
            <v>22</v>
          </cell>
          <cell r="BH195">
            <v>7</v>
          </cell>
          <cell r="BI195">
            <v>18</v>
          </cell>
          <cell r="BJ195">
            <v>23</v>
          </cell>
          <cell r="BK195">
            <v>28</v>
          </cell>
          <cell r="BL195">
            <v>26</v>
          </cell>
          <cell r="BM195">
            <v>34</v>
          </cell>
          <cell r="BN195">
            <v>24</v>
          </cell>
          <cell r="BO195">
            <v>43</v>
          </cell>
          <cell r="BP195">
            <v>49</v>
          </cell>
          <cell r="BQ195">
            <v>50</v>
          </cell>
          <cell r="BR195">
            <v>38</v>
          </cell>
          <cell r="BS195">
            <v>37</v>
          </cell>
          <cell r="BT195">
            <v>40</v>
          </cell>
          <cell r="BU195">
            <v>44</v>
          </cell>
          <cell r="BV195">
            <v>61</v>
          </cell>
          <cell r="BW195">
            <v>54</v>
          </cell>
          <cell r="BX195">
            <v>38</v>
          </cell>
          <cell r="BY195">
            <v>55</v>
          </cell>
          <cell r="BZ195">
            <v>72</v>
          </cell>
          <cell r="CA195">
            <v>52</v>
          </cell>
          <cell r="CB195">
            <v>81</v>
          </cell>
          <cell r="CC195">
            <v>64</v>
          </cell>
          <cell r="CD195">
            <v>67</v>
          </cell>
          <cell r="CE195">
            <v>44</v>
          </cell>
          <cell r="CF195">
            <v>63</v>
          </cell>
          <cell r="CG195">
            <v>66</v>
          </cell>
          <cell r="CH195">
            <v>69</v>
          </cell>
          <cell r="CI195">
            <v>54</v>
          </cell>
          <cell r="CJ195">
            <v>63</v>
          </cell>
          <cell r="CK195">
            <v>47</v>
          </cell>
          <cell r="CL195">
            <v>38</v>
          </cell>
          <cell r="CM195">
            <v>50</v>
          </cell>
          <cell r="CN195">
            <v>95</v>
          </cell>
          <cell r="CO195">
            <v>76</v>
          </cell>
          <cell r="CP195">
            <v>56</v>
          </cell>
          <cell r="CQ195">
            <v>71</v>
          </cell>
          <cell r="CR195">
            <v>48</v>
          </cell>
          <cell r="CS195">
            <v>61</v>
          </cell>
          <cell r="CT195">
            <v>51</v>
          </cell>
          <cell r="CU195">
            <v>44</v>
          </cell>
          <cell r="CV195">
            <v>56</v>
          </cell>
          <cell r="CW195">
            <v>53</v>
          </cell>
          <cell r="CX195">
            <v>50</v>
          </cell>
          <cell r="CY195">
            <v>57</v>
          </cell>
          <cell r="CZ195">
            <v>75</v>
          </cell>
          <cell r="DA195">
            <v>80</v>
          </cell>
          <cell r="DB195">
            <v>90</v>
          </cell>
          <cell r="DC195">
            <v>114</v>
          </cell>
          <cell r="DD195">
            <v>122</v>
          </cell>
          <cell r="DE195">
            <v>113</v>
          </cell>
          <cell r="DF195">
            <v>129</v>
          </cell>
        </row>
        <row r="196">
          <cell r="BD196">
            <v>4585</v>
          </cell>
          <cell r="BF196" t="str">
            <v>2024年</v>
          </cell>
          <cell r="BG196">
            <v>83</v>
          </cell>
          <cell r="BH196">
            <v>125</v>
          </cell>
          <cell r="BI196">
            <v>148</v>
          </cell>
          <cell r="BJ196">
            <v>153</v>
          </cell>
          <cell r="BK196">
            <v>203</v>
          </cell>
          <cell r="BL196">
            <v>234</v>
          </cell>
          <cell r="BM196">
            <v>153</v>
          </cell>
          <cell r="BN196">
            <v>151</v>
          </cell>
          <cell r="BO196">
            <v>125</v>
          </cell>
          <cell r="BP196">
            <v>115</v>
          </cell>
          <cell r="BQ196">
            <v>176</v>
          </cell>
          <cell r="BR196">
            <v>107</v>
          </cell>
          <cell r="BS196">
            <v>118</v>
          </cell>
          <cell r="BT196">
            <v>98</v>
          </cell>
          <cell r="BU196">
            <v>94</v>
          </cell>
          <cell r="BV196">
            <v>104</v>
          </cell>
          <cell r="BW196">
            <v>100</v>
          </cell>
          <cell r="BX196">
            <v>57</v>
          </cell>
          <cell r="BY196">
            <v>83</v>
          </cell>
          <cell r="BZ196">
            <v>74</v>
          </cell>
          <cell r="CA196">
            <v>89</v>
          </cell>
          <cell r="CB196">
            <v>81</v>
          </cell>
          <cell r="CC196">
            <v>70</v>
          </cell>
          <cell r="CD196">
            <v>78</v>
          </cell>
          <cell r="CE196">
            <v>101</v>
          </cell>
          <cell r="CF196">
            <v>81</v>
          </cell>
          <cell r="CG196">
            <v>74</v>
          </cell>
          <cell r="CH196">
            <v>57</v>
          </cell>
          <cell r="CI196">
            <v>65</v>
          </cell>
          <cell r="CJ196">
            <v>52</v>
          </cell>
          <cell r="CK196">
            <v>61</v>
          </cell>
          <cell r="CL196">
            <v>65</v>
          </cell>
          <cell r="CM196">
            <v>53</v>
          </cell>
          <cell r="CN196">
            <v>69</v>
          </cell>
          <cell r="CO196">
            <v>68</v>
          </cell>
          <cell r="CP196">
            <v>59</v>
          </cell>
          <cell r="CQ196">
            <v>81</v>
          </cell>
          <cell r="CR196">
            <v>75</v>
          </cell>
          <cell r="CS196">
            <v>48</v>
          </cell>
          <cell r="CT196">
            <v>75</v>
          </cell>
          <cell r="CU196">
            <v>58</v>
          </cell>
          <cell r="CV196">
            <v>47</v>
          </cell>
          <cell r="CW196">
            <v>49</v>
          </cell>
          <cell r="CX196">
            <v>55</v>
          </cell>
          <cell r="CY196">
            <v>41</v>
          </cell>
          <cell r="CZ196">
            <v>60</v>
          </cell>
          <cell r="DA196">
            <v>46</v>
          </cell>
          <cell r="DB196">
            <v>41</v>
          </cell>
          <cell r="DC196">
            <v>64</v>
          </cell>
          <cell r="DD196">
            <v>75</v>
          </cell>
          <cell r="DE196">
            <v>72</v>
          </cell>
          <cell r="DF196">
            <v>74</v>
          </cell>
        </row>
        <row r="197">
          <cell r="BD197">
            <v>2053</v>
          </cell>
          <cell r="BF197" t="str">
            <v>2025年</v>
          </cell>
          <cell r="BG197">
            <v>31</v>
          </cell>
          <cell r="BH197">
            <v>68</v>
          </cell>
          <cell r="BI197">
            <v>56</v>
          </cell>
          <cell r="BJ197">
            <v>76</v>
          </cell>
          <cell r="BK197">
            <v>77</v>
          </cell>
          <cell r="BL197">
            <v>91</v>
          </cell>
          <cell r="BM197">
            <v>78</v>
          </cell>
          <cell r="BN197">
            <v>70</v>
          </cell>
          <cell r="BO197">
            <v>76</v>
          </cell>
          <cell r="BP197">
            <v>77</v>
          </cell>
          <cell r="BQ197">
            <v>70</v>
          </cell>
          <cell r="BR197">
            <v>66</v>
          </cell>
          <cell r="BS197">
            <v>59</v>
          </cell>
          <cell r="BT197">
            <v>24</v>
          </cell>
          <cell r="BU197">
            <v>32</v>
          </cell>
          <cell r="BV197">
            <v>45</v>
          </cell>
          <cell r="BW197">
            <v>29</v>
          </cell>
          <cell r="BX197">
            <v>35</v>
          </cell>
          <cell r="BY197">
            <v>19</v>
          </cell>
          <cell r="BZ197">
            <v>38</v>
          </cell>
          <cell r="CA197">
            <v>37</v>
          </cell>
          <cell r="CB197">
            <v>23</v>
          </cell>
          <cell r="CC197">
            <v>29</v>
          </cell>
          <cell r="CD197">
            <v>33</v>
          </cell>
          <cell r="CE197">
            <v>78</v>
          </cell>
          <cell r="CF197">
            <v>37</v>
          </cell>
          <cell r="CG197">
            <v>38</v>
          </cell>
          <cell r="CH197">
            <v>49</v>
          </cell>
          <cell r="CI197">
            <v>33</v>
          </cell>
          <cell r="CJ197">
            <v>36</v>
          </cell>
          <cell r="CK197">
            <v>53</v>
          </cell>
          <cell r="CL197">
            <v>20</v>
          </cell>
          <cell r="CM197">
            <v>27</v>
          </cell>
          <cell r="CN197">
            <v>21</v>
          </cell>
          <cell r="CO197">
            <v>31</v>
          </cell>
          <cell r="CP197">
            <v>32</v>
          </cell>
          <cell r="CQ197">
            <v>42</v>
          </cell>
          <cell r="CR197">
            <v>20</v>
          </cell>
          <cell r="CS197">
            <v>30</v>
          </cell>
          <cell r="CT197">
            <v>21</v>
          </cell>
          <cell r="CU197">
            <v>36</v>
          </cell>
          <cell r="CV197">
            <v>15</v>
          </cell>
          <cell r="CW197">
            <v>24</v>
          </cell>
          <cell r="CX197">
            <v>29</v>
          </cell>
          <cell r="CY197">
            <v>27</v>
          </cell>
          <cell r="CZ197">
            <v>28</v>
          </cell>
          <cell r="DA197">
            <v>28</v>
          </cell>
          <cell r="DB197">
            <v>17</v>
          </cell>
          <cell r="DC197">
            <v>42</v>
          </cell>
          <cell r="DD197" t="e">
            <v>#N/A</v>
          </cell>
          <cell r="DE197" t="e">
            <v>#N/A</v>
          </cell>
          <cell r="DF197" t="e">
            <v>#N/A</v>
          </cell>
        </row>
        <row r="231">
          <cell r="DK231">
            <v>36</v>
          </cell>
          <cell r="DL231">
            <v>37</v>
          </cell>
          <cell r="DM231">
            <v>38</v>
          </cell>
          <cell r="DN231">
            <v>39</v>
          </cell>
          <cell r="DO231">
            <v>40</v>
          </cell>
          <cell r="DP231">
            <v>41</v>
          </cell>
          <cell r="DQ231">
            <v>42</v>
          </cell>
          <cell r="DR231">
            <v>43</v>
          </cell>
          <cell r="DS231">
            <v>44</v>
          </cell>
          <cell r="DT231">
            <v>45</v>
          </cell>
          <cell r="DU231">
            <v>46</v>
          </cell>
          <cell r="DV231">
            <v>47</v>
          </cell>
          <cell r="DW231">
            <v>48</v>
          </cell>
          <cell r="DX231">
            <v>49</v>
          </cell>
          <cell r="DY231">
            <v>50</v>
          </cell>
          <cell r="DZ231">
            <v>51</v>
          </cell>
          <cell r="EA231">
            <v>52</v>
          </cell>
          <cell r="EB231">
            <v>1</v>
          </cell>
          <cell r="EC231">
            <v>2</v>
          </cell>
          <cell r="ED231">
            <v>3</v>
          </cell>
          <cell r="EE231">
            <v>4</v>
          </cell>
          <cell r="EF231">
            <v>5</v>
          </cell>
          <cell r="EG231">
            <v>6</v>
          </cell>
          <cell r="EH231">
            <v>7</v>
          </cell>
          <cell r="EI231">
            <v>8</v>
          </cell>
          <cell r="EJ231">
            <v>9</v>
          </cell>
          <cell r="EK231">
            <v>10</v>
          </cell>
          <cell r="EL231">
            <v>11</v>
          </cell>
          <cell r="EM231">
            <v>12</v>
          </cell>
          <cell r="EN231">
            <v>13</v>
          </cell>
          <cell r="EO231">
            <v>14</v>
          </cell>
          <cell r="EP231">
            <v>15</v>
          </cell>
          <cell r="EQ231">
            <v>16</v>
          </cell>
          <cell r="ER231">
            <v>17</v>
          </cell>
          <cell r="ES231">
            <v>18</v>
          </cell>
          <cell r="ET231">
            <v>19</v>
          </cell>
          <cell r="EU231">
            <v>20</v>
          </cell>
          <cell r="EV231">
            <v>21</v>
          </cell>
          <cell r="EW231">
            <v>22</v>
          </cell>
          <cell r="EX231">
            <v>23</v>
          </cell>
          <cell r="EY231">
            <v>24</v>
          </cell>
          <cell r="EZ231">
            <v>25</v>
          </cell>
          <cell r="FA231">
            <v>26</v>
          </cell>
          <cell r="FB231">
            <v>27</v>
          </cell>
          <cell r="FC231">
            <v>28</v>
          </cell>
          <cell r="FD231">
            <v>29</v>
          </cell>
          <cell r="FE231">
            <v>30</v>
          </cell>
          <cell r="FF231">
            <v>31</v>
          </cell>
          <cell r="FG231">
            <v>32</v>
          </cell>
          <cell r="FH231">
            <v>33</v>
          </cell>
          <cell r="FI231">
            <v>34</v>
          </cell>
          <cell r="FJ231">
            <v>35</v>
          </cell>
        </row>
        <row r="249">
          <cell r="DH249">
            <v>2334</v>
          </cell>
          <cell r="DJ249" t="str">
            <v>2020/2021</v>
          </cell>
          <cell r="DK249">
            <v>26</v>
          </cell>
          <cell r="DL249">
            <v>20</v>
          </cell>
          <cell r="DM249">
            <v>26</v>
          </cell>
          <cell r="DN249">
            <v>21</v>
          </cell>
          <cell r="DO249">
            <v>30</v>
          </cell>
          <cell r="DP249">
            <v>26</v>
          </cell>
          <cell r="DQ249">
            <v>27</v>
          </cell>
          <cell r="DR249">
            <v>27</v>
          </cell>
          <cell r="DS249">
            <v>25</v>
          </cell>
          <cell r="DT249">
            <v>22</v>
          </cell>
          <cell r="DU249">
            <v>24</v>
          </cell>
          <cell r="DV249">
            <v>22</v>
          </cell>
          <cell r="DW249">
            <v>24</v>
          </cell>
          <cell r="DX249">
            <v>28</v>
          </cell>
          <cell r="DY249">
            <v>30</v>
          </cell>
          <cell r="DZ249">
            <v>23</v>
          </cell>
          <cell r="EA249">
            <v>24.5</v>
          </cell>
          <cell r="EB249">
            <v>28</v>
          </cell>
          <cell r="EC249">
            <v>30</v>
          </cell>
          <cell r="ED249">
            <v>43</v>
          </cell>
          <cell r="EE249">
            <v>38</v>
          </cell>
          <cell r="EF249">
            <v>42</v>
          </cell>
          <cell r="EG249">
            <v>39</v>
          </cell>
          <cell r="EH249">
            <v>38</v>
          </cell>
          <cell r="EI249">
            <v>45</v>
          </cell>
          <cell r="EJ249">
            <v>45</v>
          </cell>
          <cell r="EK249">
            <v>40</v>
          </cell>
          <cell r="EL249">
            <v>52</v>
          </cell>
          <cell r="EM249">
            <v>45</v>
          </cell>
          <cell r="EN249">
            <v>33</v>
          </cell>
          <cell r="EO249">
            <v>29</v>
          </cell>
          <cell r="EP249">
            <v>43</v>
          </cell>
          <cell r="EQ249">
            <v>49</v>
          </cell>
          <cell r="ER249">
            <v>78</v>
          </cell>
          <cell r="ES249">
            <v>51</v>
          </cell>
          <cell r="ET249">
            <v>81</v>
          </cell>
          <cell r="EU249">
            <v>124</v>
          </cell>
          <cell r="EV249">
            <v>143</v>
          </cell>
          <cell r="EW249">
            <v>105</v>
          </cell>
          <cell r="EX249">
            <v>83</v>
          </cell>
          <cell r="EY249">
            <v>68</v>
          </cell>
          <cell r="EZ249">
            <v>69</v>
          </cell>
          <cell r="FA249">
            <v>75</v>
          </cell>
          <cell r="FB249">
            <v>73</v>
          </cell>
          <cell r="FC249">
            <v>43</v>
          </cell>
          <cell r="FD249">
            <v>58</v>
          </cell>
          <cell r="FE249">
            <v>42</v>
          </cell>
          <cell r="FF249">
            <v>34</v>
          </cell>
          <cell r="FG249">
            <v>32</v>
          </cell>
          <cell r="FH249">
            <v>43</v>
          </cell>
          <cell r="FI249">
            <v>22</v>
          </cell>
          <cell r="FJ249">
            <v>21</v>
          </cell>
        </row>
        <row r="250">
          <cell r="DH250">
            <v>2810</v>
          </cell>
          <cell r="DJ250" t="str">
            <v>2021/2022</v>
          </cell>
          <cell r="DK250">
            <v>21</v>
          </cell>
          <cell r="DL250">
            <v>29</v>
          </cell>
          <cell r="DM250">
            <v>21</v>
          </cell>
          <cell r="DN250">
            <v>19</v>
          </cell>
          <cell r="DO250">
            <v>30</v>
          </cell>
          <cell r="DP250">
            <v>36</v>
          </cell>
          <cell r="DQ250">
            <v>34</v>
          </cell>
          <cell r="DR250">
            <v>36</v>
          </cell>
          <cell r="DS250">
            <v>33</v>
          </cell>
          <cell r="DT250">
            <v>27</v>
          </cell>
          <cell r="DU250">
            <v>43</v>
          </cell>
          <cell r="DV250">
            <v>39</v>
          </cell>
          <cell r="DW250">
            <v>52</v>
          </cell>
          <cell r="DX250">
            <v>71</v>
          </cell>
          <cell r="DY250">
            <v>59</v>
          </cell>
          <cell r="DZ250">
            <v>56</v>
          </cell>
          <cell r="EA250">
            <v>55</v>
          </cell>
          <cell r="EB250">
            <v>48</v>
          </cell>
          <cell r="EC250">
            <v>49</v>
          </cell>
          <cell r="ED250">
            <v>32</v>
          </cell>
          <cell r="EE250">
            <v>69</v>
          </cell>
          <cell r="EF250">
            <v>38</v>
          </cell>
          <cell r="EG250">
            <v>28</v>
          </cell>
          <cell r="EH250">
            <v>38</v>
          </cell>
          <cell r="EI250">
            <v>31</v>
          </cell>
          <cell r="EJ250">
            <v>44</v>
          </cell>
          <cell r="EK250">
            <v>35</v>
          </cell>
          <cell r="EL250">
            <v>45</v>
          </cell>
          <cell r="EM250">
            <v>55</v>
          </cell>
          <cell r="EN250">
            <v>44</v>
          </cell>
          <cell r="EO250">
            <v>45</v>
          </cell>
          <cell r="EP250">
            <v>54</v>
          </cell>
          <cell r="EQ250">
            <v>73</v>
          </cell>
          <cell r="ER250">
            <v>69</v>
          </cell>
          <cell r="ES250">
            <v>59</v>
          </cell>
          <cell r="ET250">
            <v>47</v>
          </cell>
          <cell r="EU250">
            <v>71</v>
          </cell>
          <cell r="EV250">
            <v>82</v>
          </cell>
          <cell r="EW250">
            <v>72</v>
          </cell>
          <cell r="EX250">
            <v>65</v>
          </cell>
          <cell r="EY250">
            <v>74</v>
          </cell>
          <cell r="EZ250">
            <v>75</v>
          </cell>
          <cell r="FA250">
            <v>90</v>
          </cell>
          <cell r="FB250">
            <v>103</v>
          </cell>
          <cell r="FC250">
            <v>98</v>
          </cell>
          <cell r="FD250">
            <v>99</v>
          </cell>
          <cell r="FE250">
            <v>79</v>
          </cell>
          <cell r="FF250">
            <v>59</v>
          </cell>
          <cell r="FG250">
            <v>85</v>
          </cell>
          <cell r="FH250">
            <v>54</v>
          </cell>
          <cell r="FI250">
            <v>72</v>
          </cell>
          <cell r="FJ250">
            <v>68</v>
          </cell>
        </row>
        <row r="251">
          <cell r="DH251">
            <v>3468</v>
          </cell>
          <cell r="DJ251" t="str">
            <v>2022/2023</v>
          </cell>
          <cell r="DK251">
            <v>68</v>
          </cell>
          <cell r="DL251">
            <v>73</v>
          </cell>
          <cell r="DM251">
            <v>55</v>
          </cell>
          <cell r="DN251">
            <v>42</v>
          </cell>
          <cell r="DO251">
            <v>52</v>
          </cell>
          <cell r="DP251">
            <v>57</v>
          </cell>
          <cell r="DQ251">
            <v>64</v>
          </cell>
          <cell r="DR251">
            <v>40</v>
          </cell>
          <cell r="DS251">
            <v>43</v>
          </cell>
          <cell r="DT251">
            <v>40</v>
          </cell>
          <cell r="DU251">
            <v>46</v>
          </cell>
          <cell r="DV251">
            <v>31</v>
          </cell>
          <cell r="DW251">
            <v>59</v>
          </cell>
          <cell r="DX251">
            <v>44</v>
          </cell>
          <cell r="DY251">
            <v>44</v>
          </cell>
          <cell r="DZ251">
            <v>53</v>
          </cell>
          <cell r="EA251">
            <v>88</v>
          </cell>
          <cell r="EB251">
            <v>36</v>
          </cell>
          <cell r="EC251">
            <v>56</v>
          </cell>
          <cell r="ED251">
            <v>52</v>
          </cell>
          <cell r="EE251">
            <v>61</v>
          </cell>
          <cell r="EF251">
            <v>45</v>
          </cell>
          <cell r="EG251">
            <v>54</v>
          </cell>
          <cell r="EH251">
            <v>48</v>
          </cell>
          <cell r="EI251">
            <v>50</v>
          </cell>
          <cell r="EJ251">
            <v>53</v>
          </cell>
          <cell r="EK251">
            <v>73</v>
          </cell>
          <cell r="EL251">
            <v>75</v>
          </cell>
          <cell r="EM251">
            <v>50</v>
          </cell>
          <cell r="EN251">
            <v>57</v>
          </cell>
          <cell r="EO251">
            <v>77</v>
          </cell>
          <cell r="EP251">
            <v>93</v>
          </cell>
          <cell r="EQ251">
            <v>78</v>
          </cell>
          <cell r="ER251">
            <v>112</v>
          </cell>
          <cell r="ES251">
            <v>108</v>
          </cell>
          <cell r="ET251">
            <v>97</v>
          </cell>
          <cell r="EU251">
            <v>143</v>
          </cell>
          <cell r="EV251">
            <v>106</v>
          </cell>
          <cell r="EW251">
            <v>97</v>
          </cell>
          <cell r="EX251">
            <v>103</v>
          </cell>
          <cell r="EY251">
            <v>91</v>
          </cell>
          <cell r="EZ251">
            <v>80</v>
          </cell>
          <cell r="FA251">
            <v>66</v>
          </cell>
          <cell r="FB251">
            <v>54</v>
          </cell>
          <cell r="FC251">
            <v>85</v>
          </cell>
          <cell r="FD251">
            <v>74</v>
          </cell>
          <cell r="FE251">
            <v>94</v>
          </cell>
          <cell r="FF251">
            <v>59</v>
          </cell>
          <cell r="FG251">
            <v>59</v>
          </cell>
          <cell r="FH251">
            <v>69</v>
          </cell>
          <cell r="FI251">
            <v>50</v>
          </cell>
          <cell r="FJ251">
            <v>64</v>
          </cell>
        </row>
        <row r="252">
          <cell r="DH252">
            <v>3088</v>
          </cell>
          <cell r="DJ252" t="str">
            <v>2023/2024</v>
          </cell>
          <cell r="DK252">
            <v>57</v>
          </cell>
          <cell r="DL252">
            <v>64</v>
          </cell>
          <cell r="DM252">
            <v>50</v>
          </cell>
          <cell r="DN252">
            <v>59</v>
          </cell>
          <cell r="DO252">
            <v>54</v>
          </cell>
          <cell r="DP252">
            <v>42</v>
          </cell>
          <cell r="DQ252">
            <v>34</v>
          </cell>
          <cell r="DR252">
            <v>38</v>
          </cell>
          <cell r="DS252">
            <v>37</v>
          </cell>
          <cell r="DT252">
            <v>61</v>
          </cell>
          <cell r="DU252">
            <v>72</v>
          </cell>
          <cell r="DV252">
            <v>50</v>
          </cell>
          <cell r="DW252">
            <v>64</v>
          </cell>
          <cell r="DX252">
            <v>60</v>
          </cell>
          <cell r="DY252">
            <v>64</v>
          </cell>
          <cell r="DZ252">
            <v>56</v>
          </cell>
          <cell r="EA252">
            <v>69</v>
          </cell>
          <cell r="EB252">
            <v>62</v>
          </cell>
          <cell r="EC252">
            <v>66</v>
          </cell>
          <cell r="ED252">
            <v>53</v>
          </cell>
          <cell r="EE252">
            <v>67</v>
          </cell>
          <cell r="EF252">
            <v>79</v>
          </cell>
          <cell r="EG252">
            <v>63</v>
          </cell>
          <cell r="EH252">
            <v>75</v>
          </cell>
          <cell r="EI252">
            <v>69</v>
          </cell>
          <cell r="EJ252">
            <v>46</v>
          </cell>
          <cell r="EK252">
            <v>66</v>
          </cell>
          <cell r="EL252">
            <v>81</v>
          </cell>
          <cell r="EM252">
            <v>65</v>
          </cell>
          <cell r="EN252">
            <v>39</v>
          </cell>
          <cell r="EO252">
            <v>66</v>
          </cell>
          <cell r="EP252">
            <v>60</v>
          </cell>
          <cell r="EQ252">
            <v>47</v>
          </cell>
          <cell r="ER252">
            <v>48</v>
          </cell>
          <cell r="ES252">
            <v>38</v>
          </cell>
          <cell r="ET252">
            <v>52</v>
          </cell>
          <cell r="EU252">
            <v>51</v>
          </cell>
          <cell r="EV252">
            <v>67</v>
          </cell>
          <cell r="EW252">
            <v>58</v>
          </cell>
          <cell r="EX252">
            <v>78</v>
          </cell>
          <cell r="EY252">
            <v>48</v>
          </cell>
          <cell r="EZ252">
            <v>62</v>
          </cell>
          <cell r="FA252">
            <v>69</v>
          </cell>
          <cell r="FB252">
            <v>67</v>
          </cell>
          <cell r="FC252">
            <v>60</v>
          </cell>
          <cell r="FD252">
            <v>73</v>
          </cell>
          <cell r="FE252">
            <v>59</v>
          </cell>
          <cell r="FF252">
            <v>71</v>
          </cell>
          <cell r="FG252">
            <v>63</v>
          </cell>
          <cell r="FH252">
            <v>61</v>
          </cell>
          <cell r="FI252">
            <v>58</v>
          </cell>
          <cell r="FJ252">
            <v>70</v>
          </cell>
        </row>
        <row r="253">
          <cell r="DH253">
            <v>4408</v>
          </cell>
          <cell r="DJ253" t="str">
            <v>2024/2025</v>
          </cell>
          <cell r="DK253">
            <v>70</v>
          </cell>
          <cell r="DL253">
            <v>62</v>
          </cell>
          <cell r="DM253">
            <v>43</v>
          </cell>
          <cell r="DN253">
            <v>69</v>
          </cell>
          <cell r="DO253">
            <v>60</v>
          </cell>
          <cell r="DP253">
            <v>46</v>
          </cell>
          <cell r="DQ253">
            <v>55</v>
          </cell>
          <cell r="DR253">
            <v>50</v>
          </cell>
          <cell r="DS253">
            <v>41</v>
          </cell>
          <cell r="DT253">
            <v>55</v>
          </cell>
          <cell r="DU253">
            <v>49</v>
          </cell>
          <cell r="DV253">
            <v>46</v>
          </cell>
          <cell r="DW253">
            <v>44</v>
          </cell>
          <cell r="DX253">
            <v>58</v>
          </cell>
          <cell r="DY253">
            <v>74</v>
          </cell>
          <cell r="DZ253">
            <v>74</v>
          </cell>
          <cell r="EA253">
            <v>71</v>
          </cell>
          <cell r="EB253">
            <v>72</v>
          </cell>
          <cell r="EC253">
            <v>62</v>
          </cell>
          <cell r="ED253">
            <v>75</v>
          </cell>
          <cell r="EE253">
            <v>112</v>
          </cell>
          <cell r="EF253">
            <v>72</v>
          </cell>
          <cell r="EG253">
            <v>97</v>
          </cell>
          <cell r="EH253">
            <v>99</v>
          </cell>
          <cell r="EI253">
            <v>140</v>
          </cell>
          <cell r="EJ253">
            <v>160</v>
          </cell>
          <cell r="EK253">
            <v>114</v>
          </cell>
          <cell r="EL253">
            <v>132</v>
          </cell>
          <cell r="EM253">
            <v>94</v>
          </cell>
          <cell r="EN253">
            <v>92</v>
          </cell>
          <cell r="EO253">
            <v>63</v>
          </cell>
          <cell r="EP253">
            <v>73</v>
          </cell>
          <cell r="EQ253">
            <v>70</v>
          </cell>
          <cell r="ER253">
            <v>100</v>
          </cell>
          <cell r="ES253">
            <v>96</v>
          </cell>
          <cell r="ET253">
            <v>99</v>
          </cell>
          <cell r="EU253">
            <v>127</v>
          </cell>
          <cell r="EV253">
            <v>99</v>
          </cell>
          <cell r="EW253">
            <v>110</v>
          </cell>
          <cell r="EX253">
            <v>71</v>
          </cell>
          <cell r="EY253">
            <v>112</v>
          </cell>
          <cell r="EZ253">
            <v>98</v>
          </cell>
          <cell r="FA253">
            <v>86</v>
          </cell>
          <cell r="FB253">
            <v>102</v>
          </cell>
          <cell r="FC253">
            <v>97</v>
          </cell>
          <cell r="FD253">
            <v>115</v>
          </cell>
          <cell r="FE253">
            <v>96</v>
          </cell>
          <cell r="FF253">
            <v>103</v>
          </cell>
          <cell r="FG253">
            <v>121</v>
          </cell>
          <cell r="FH253">
            <v>69</v>
          </cell>
          <cell r="FI253">
            <v>119</v>
          </cell>
          <cell r="FJ253">
            <v>94</v>
          </cell>
        </row>
        <row r="254">
          <cell r="DH254">
            <v>1246</v>
          </cell>
          <cell r="DJ254" t="str">
            <v>2025/2026</v>
          </cell>
          <cell r="DK254">
            <v>107</v>
          </cell>
          <cell r="DL254">
            <v>118</v>
          </cell>
          <cell r="DM254">
            <v>79</v>
          </cell>
          <cell r="DN254">
            <v>90</v>
          </cell>
          <cell r="DO254">
            <v>79</v>
          </cell>
          <cell r="DP254">
            <v>88</v>
          </cell>
          <cell r="DQ254">
            <v>93</v>
          </cell>
          <cell r="DR254">
            <v>93</v>
          </cell>
          <cell r="DS254">
            <v>81</v>
          </cell>
          <cell r="DT254">
            <v>71</v>
          </cell>
          <cell r="DU254">
            <v>98</v>
          </cell>
          <cell r="DV254">
            <v>93</v>
          </cell>
          <cell r="DW254">
            <v>81</v>
          </cell>
          <cell r="DX254">
            <v>75</v>
          </cell>
          <cell r="DY254" t="e">
            <v>#N/A</v>
          </cell>
          <cell r="DZ254" t="e">
            <v>#N/A</v>
          </cell>
          <cell r="EA254" t="e">
            <v>#N/A</v>
          </cell>
        </row>
        <row r="306">
          <cell r="BD306">
            <v>511</v>
          </cell>
          <cell r="BF306" t="str">
            <v>2020年</v>
          </cell>
          <cell r="BG306">
            <v>30</v>
          </cell>
          <cell r="BH306">
            <v>27</v>
          </cell>
          <cell r="BI306">
            <v>16</v>
          </cell>
          <cell r="BJ306">
            <v>15</v>
          </cell>
          <cell r="BK306">
            <v>28</v>
          </cell>
          <cell r="BL306">
            <v>24</v>
          </cell>
          <cell r="BM306">
            <v>38</v>
          </cell>
          <cell r="BN306">
            <v>21</v>
          </cell>
          <cell r="BO306">
            <v>36</v>
          </cell>
          <cell r="BP306">
            <v>20</v>
          </cell>
          <cell r="BQ306">
            <v>22</v>
          </cell>
          <cell r="BR306">
            <v>18</v>
          </cell>
          <cell r="BS306">
            <v>17</v>
          </cell>
          <cell r="BT306">
            <v>12</v>
          </cell>
          <cell r="BU306">
            <v>6</v>
          </cell>
          <cell r="BV306">
            <v>7</v>
          </cell>
          <cell r="BW306">
            <v>7</v>
          </cell>
          <cell r="BX306">
            <v>1</v>
          </cell>
          <cell r="BY306">
            <v>7</v>
          </cell>
          <cell r="BZ306">
            <v>16</v>
          </cell>
          <cell r="CA306">
            <v>4</v>
          </cell>
          <cell r="CB306">
            <v>4</v>
          </cell>
          <cell r="CC306">
            <v>2</v>
          </cell>
          <cell r="CD306">
            <v>1</v>
          </cell>
          <cell r="CE306">
            <v>2</v>
          </cell>
          <cell r="CF306">
            <v>3</v>
          </cell>
          <cell r="CG306">
            <v>2</v>
          </cell>
          <cell r="CH306">
            <v>4</v>
          </cell>
          <cell r="CI306">
            <v>5</v>
          </cell>
          <cell r="CJ306">
            <v>8</v>
          </cell>
          <cell r="CK306">
            <v>3</v>
          </cell>
          <cell r="CL306">
            <v>4</v>
          </cell>
          <cell r="CM306">
            <v>2</v>
          </cell>
          <cell r="CN306">
            <v>3</v>
          </cell>
          <cell r="CO306">
            <v>2</v>
          </cell>
          <cell r="CP306">
            <v>4</v>
          </cell>
          <cell r="CQ306">
            <v>5</v>
          </cell>
          <cell r="CR306">
            <v>2</v>
          </cell>
          <cell r="CS306">
            <v>6</v>
          </cell>
          <cell r="CT306">
            <v>5</v>
          </cell>
          <cell r="CU306">
            <v>4</v>
          </cell>
          <cell r="CV306">
            <v>6</v>
          </cell>
          <cell r="CW306">
            <v>2</v>
          </cell>
          <cell r="CX306">
            <v>11</v>
          </cell>
          <cell r="CY306">
            <v>2</v>
          </cell>
          <cell r="CZ306">
            <v>2</v>
          </cell>
          <cell r="DA306">
            <v>3</v>
          </cell>
          <cell r="DB306">
            <v>11</v>
          </cell>
          <cell r="DC306">
            <v>3</v>
          </cell>
          <cell r="DD306">
            <v>5</v>
          </cell>
          <cell r="DE306">
            <v>7</v>
          </cell>
          <cell r="DF306">
            <v>8</v>
          </cell>
        </row>
        <row r="307">
          <cell r="BD307">
            <v>302</v>
          </cell>
          <cell r="BF307" t="str">
            <v>2021年</v>
          </cell>
          <cell r="BG307">
            <v>9</v>
          </cell>
          <cell r="BH307">
            <v>8</v>
          </cell>
          <cell r="BI307">
            <v>7</v>
          </cell>
          <cell r="BJ307">
            <v>12</v>
          </cell>
          <cell r="BK307">
            <v>13</v>
          </cell>
          <cell r="BL307">
            <v>16</v>
          </cell>
          <cell r="BM307">
            <v>3</v>
          </cell>
          <cell r="BN307">
            <v>14</v>
          </cell>
          <cell r="BO307">
            <v>8</v>
          </cell>
          <cell r="BP307">
            <v>17</v>
          </cell>
          <cell r="BQ307">
            <v>8</v>
          </cell>
          <cell r="BR307">
            <v>8</v>
          </cell>
          <cell r="BS307">
            <v>6</v>
          </cell>
          <cell r="BT307">
            <v>3</v>
          </cell>
          <cell r="BU307">
            <v>11</v>
          </cell>
          <cell r="BV307">
            <v>5</v>
          </cell>
          <cell r="BW307">
            <v>4</v>
          </cell>
          <cell r="BX307">
            <v>7</v>
          </cell>
          <cell r="BY307">
            <v>3</v>
          </cell>
          <cell r="BZ307">
            <v>5</v>
          </cell>
          <cell r="CA307">
            <v>3</v>
          </cell>
          <cell r="CB307">
            <v>6</v>
          </cell>
          <cell r="CC307">
            <v>7</v>
          </cell>
          <cell r="CD307">
            <v>10</v>
          </cell>
          <cell r="CE307">
            <v>2</v>
          </cell>
          <cell r="CF307">
            <v>3</v>
          </cell>
          <cell r="CG307">
            <v>7</v>
          </cell>
          <cell r="CH307">
            <v>5</v>
          </cell>
          <cell r="CI307">
            <v>2</v>
          </cell>
          <cell r="CJ307">
            <v>0</v>
          </cell>
          <cell r="CK307">
            <v>5</v>
          </cell>
          <cell r="CL307">
            <v>4</v>
          </cell>
          <cell r="CM307">
            <v>1</v>
          </cell>
          <cell r="CN307">
            <v>2</v>
          </cell>
          <cell r="CO307">
            <v>2</v>
          </cell>
          <cell r="CP307">
            <v>4</v>
          </cell>
          <cell r="CQ307">
            <v>6</v>
          </cell>
          <cell r="CR307">
            <v>4</v>
          </cell>
          <cell r="CS307">
            <v>7</v>
          </cell>
          <cell r="CT307">
            <v>3</v>
          </cell>
          <cell r="CU307">
            <v>2</v>
          </cell>
          <cell r="CV307">
            <v>3</v>
          </cell>
          <cell r="CW307">
            <v>3</v>
          </cell>
          <cell r="CX307">
            <v>5</v>
          </cell>
          <cell r="CY307">
            <v>4</v>
          </cell>
          <cell r="CZ307">
            <v>2</v>
          </cell>
          <cell r="DA307">
            <v>6</v>
          </cell>
          <cell r="DB307">
            <v>5</v>
          </cell>
          <cell r="DC307">
            <v>6</v>
          </cell>
          <cell r="DD307">
            <v>6</v>
          </cell>
          <cell r="DE307">
            <v>3</v>
          </cell>
          <cell r="DF307">
            <v>7</v>
          </cell>
        </row>
        <row r="308">
          <cell r="BD308">
            <v>191</v>
          </cell>
          <cell r="BF308" t="str">
            <v>2022年</v>
          </cell>
          <cell r="BG308">
            <v>2</v>
          </cell>
          <cell r="BH308">
            <v>5</v>
          </cell>
          <cell r="BI308">
            <v>5</v>
          </cell>
          <cell r="BJ308">
            <v>6</v>
          </cell>
          <cell r="BK308">
            <v>2</v>
          </cell>
          <cell r="BL308">
            <v>3</v>
          </cell>
          <cell r="BM308">
            <v>2</v>
          </cell>
          <cell r="BN308">
            <v>4</v>
          </cell>
          <cell r="BO308">
            <v>0</v>
          </cell>
          <cell r="BP308">
            <v>2</v>
          </cell>
          <cell r="BQ308">
            <v>4</v>
          </cell>
          <cell r="BR308">
            <v>6</v>
          </cell>
          <cell r="BS308">
            <v>6</v>
          </cell>
          <cell r="BT308">
            <v>3</v>
          </cell>
          <cell r="BU308">
            <v>6</v>
          </cell>
          <cell r="BV308">
            <v>7</v>
          </cell>
          <cell r="BW308">
            <v>3</v>
          </cell>
          <cell r="BX308">
            <v>2</v>
          </cell>
          <cell r="BY308">
            <v>3</v>
          </cell>
          <cell r="BZ308">
            <v>1</v>
          </cell>
          <cell r="CA308">
            <v>3</v>
          </cell>
          <cell r="CB308">
            <v>2</v>
          </cell>
          <cell r="CC308">
            <v>4</v>
          </cell>
          <cell r="CD308">
            <v>2</v>
          </cell>
          <cell r="CE308">
            <v>4</v>
          </cell>
          <cell r="CF308">
            <v>4</v>
          </cell>
          <cell r="CG308">
            <v>3</v>
          </cell>
          <cell r="CH308">
            <v>1</v>
          </cell>
          <cell r="CI308">
            <v>4</v>
          </cell>
          <cell r="CJ308">
            <v>2</v>
          </cell>
          <cell r="CK308">
            <v>3</v>
          </cell>
          <cell r="CL308">
            <v>7</v>
          </cell>
          <cell r="CM308">
            <v>3</v>
          </cell>
          <cell r="CN308">
            <v>1</v>
          </cell>
          <cell r="CO308">
            <v>1</v>
          </cell>
          <cell r="CP308">
            <v>0</v>
          </cell>
          <cell r="CQ308">
            <v>4</v>
          </cell>
          <cell r="CR308">
            <v>2</v>
          </cell>
          <cell r="CS308">
            <v>4</v>
          </cell>
          <cell r="CT308">
            <v>1</v>
          </cell>
          <cell r="CU308">
            <v>5</v>
          </cell>
          <cell r="CV308">
            <v>6</v>
          </cell>
          <cell r="CW308">
            <v>5</v>
          </cell>
          <cell r="CX308">
            <v>0</v>
          </cell>
          <cell r="CY308">
            <v>7</v>
          </cell>
          <cell r="CZ308">
            <v>5</v>
          </cell>
          <cell r="DA308">
            <v>9</v>
          </cell>
          <cell r="DB308">
            <v>9</v>
          </cell>
          <cell r="DC308">
            <v>8</v>
          </cell>
          <cell r="DD308">
            <v>7</v>
          </cell>
          <cell r="DE308">
            <v>2</v>
          </cell>
          <cell r="DF308">
            <v>1</v>
          </cell>
        </row>
        <row r="309">
          <cell r="BD309">
            <v>146</v>
          </cell>
          <cell r="BF309" t="str">
            <v>2023年</v>
          </cell>
          <cell r="BG309">
            <v>5</v>
          </cell>
          <cell r="BH309">
            <v>4</v>
          </cell>
          <cell r="BI309">
            <v>4</v>
          </cell>
          <cell r="BJ309">
            <v>6</v>
          </cell>
          <cell r="BK309">
            <v>1</v>
          </cell>
          <cell r="BL309">
            <v>1</v>
          </cell>
          <cell r="BM309">
            <v>3</v>
          </cell>
          <cell r="BN309">
            <v>1</v>
          </cell>
          <cell r="BO309">
            <v>4</v>
          </cell>
          <cell r="BP309">
            <v>3</v>
          </cell>
          <cell r="BQ309">
            <v>2</v>
          </cell>
          <cell r="BR309">
            <v>2</v>
          </cell>
          <cell r="BS309">
            <v>5</v>
          </cell>
          <cell r="BT309">
            <v>2</v>
          </cell>
          <cell r="BU309">
            <v>7</v>
          </cell>
          <cell r="BV309">
            <v>1</v>
          </cell>
          <cell r="BW309">
            <v>2</v>
          </cell>
          <cell r="BX309">
            <v>4</v>
          </cell>
          <cell r="BY309">
            <v>3</v>
          </cell>
          <cell r="BZ309">
            <v>0</v>
          </cell>
          <cell r="CA309">
            <v>3</v>
          </cell>
          <cell r="CB309">
            <v>1</v>
          </cell>
          <cell r="CC309">
            <v>0</v>
          </cell>
          <cell r="CD309">
            <v>5</v>
          </cell>
          <cell r="CE309">
            <v>2</v>
          </cell>
          <cell r="CF309">
            <v>2</v>
          </cell>
          <cell r="CG309">
            <v>2</v>
          </cell>
          <cell r="CH309">
            <v>2</v>
          </cell>
          <cell r="CI309">
            <v>1</v>
          </cell>
          <cell r="CJ309">
            <v>2</v>
          </cell>
          <cell r="CK309">
            <v>0</v>
          </cell>
          <cell r="CL309">
            <v>1</v>
          </cell>
          <cell r="CM309">
            <v>2</v>
          </cell>
          <cell r="CN309">
            <v>2</v>
          </cell>
          <cell r="CO309">
            <v>2</v>
          </cell>
          <cell r="CP309">
            <v>2</v>
          </cell>
          <cell r="CQ309">
            <v>1</v>
          </cell>
          <cell r="CR309">
            <v>2</v>
          </cell>
          <cell r="CS309">
            <v>0</v>
          </cell>
          <cell r="CT309">
            <v>2</v>
          </cell>
          <cell r="CU309">
            <v>5</v>
          </cell>
          <cell r="CV309">
            <v>6</v>
          </cell>
          <cell r="CW309">
            <v>2</v>
          </cell>
          <cell r="CX309">
            <v>3</v>
          </cell>
          <cell r="CY309">
            <v>2</v>
          </cell>
          <cell r="CZ309">
            <v>5</v>
          </cell>
          <cell r="DA309">
            <v>2</v>
          </cell>
          <cell r="DB309">
            <v>8</v>
          </cell>
          <cell r="DC309">
            <v>3</v>
          </cell>
          <cell r="DD309">
            <v>6</v>
          </cell>
          <cell r="DE309">
            <v>7</v>
          </cell>
          <cell r="DF309">
            <v>3</v>
          </cell>
        </row>
        <row r="310">
          <cell r="BD310">
            <v>342</v>
          </cell>
          <cell r="BF310" t="str">
            <v>2024年</v>
          </cell>
          <cell r="BG310">
            <v>8</v>
          </cell>
          <cell r="BH310">
            <v>8</v>
          </cell>
          <cell r="BI310">
            <v>9</v>
          </cell>
          <cell r="BJ310">
            <v>7</v>
          </cell>
          <cell r="BK310">
            <v>9</v>
          </cell>
          <cell r="BL310">
            <v>7</v>
          </cell>
          <cell r="BM310">
            <v>6</v>
          </cell>
          <cell r="BN310">
            <v>6</v>
          </cell>
          <cell r="BO310">
            <v>9</v>
          </cell>
          <cell r="BP310">
            <v>4</v>
          </cell>
          <cell r="BQ310">
            <v>7</v>
          </cell>
          <cell r="BR310">
            <v>8</v>
          </cell>
          <cell r="BS310">
            <v>9</v>
          </cell>
          <cell r="BT310">
            <v>11</v>
          </cell>
          <cell r="BU310">
            <v>12</v>
          </cell>
          <cell r="BV310">
            <v>6</v>
          </cell>
          <cell r="BW310">
            <v>9</v>
          </cell>
          <cell r="BX310">
            <v>10</v>
          </cell>
          <cell r="BY310">
            <v>11</v>
          </cell>
          <cell r="BZ310">
            <v>7</v>
          </cell>
          <cell r="CA310">
            <v>15</v>
          </cell>
          <cell r="CB310">
            <v>3</v>
          </cell>
          <cell r="CC310">
            <v>2</v>
          </cell>
          <cell r="CD310">
            <v>5</v>
          </cell>
          <cell r="CE310">
            <v>5</v>
          </cell>
          <cell r="CF310">
            <v>7</v>
          </cell>
          <cell r="CG310">
            <v>9</v>
          </cell>
          <cell r="CH310">
            <v>12</v>
          </cell>
          <cell r="CI310">
            <v>4</v>
          </cell>
          <cell r="CJ310">
            <v>12</v>
          </cell>
          <cell r="CK310">
            <v>1</v>
          </cell>
          <cell r="CL310">
            <v>5</v>
          </cell>
          <cell r="CM310">
            <v>3</v>
          </cell>
          <cell r="CN310">
            <v>4</v>
          </cell>
          <cell r="CO310">
            <v>3</v>
          </cell>
          <cell r="CP310">
            <v>0</v>
          </cell>
          <cell r="CQ310">
            <v>9</v>
          </cell>
          <cell r="CR310">
            <v>4</v>
          </cell>
          <cell r="CS310">
            <v>4</v>
          </cell>
          <cell r="CT310">
            <v>5</v>
          </cell>
          <cell r="CU310">
            <v>3</v>
          </cell>
          <cell r="CV310">
            <v>2</v>
          </cell>
          <cell r="CW310">
            <v>2</v>
          </cell>
          <cell r="CX310">
            <v>3</v>
          </cell>
          <cell r="CY310">
            <v>5</v>
          </cell>
          <cell r="CZ310">
            <v>5</v>
          </cell>
          <cell r="DA310">
            <v>3</v>
          </cell>
          <cell r="DB310">
            <v>13</v>
          </cell>
          <cell r="DC310">
            <v>6</v>
          </cell>
          <cell r="DD310">
            <v>10</v>
          </cell>
          <cell r="DE310">
            <v>7</v>
          </cell>
          <cell r="DF310">
            <v>8</v>
          </cell>
        </row>
        <row r="311">
          <cell r="BD311">
            <v>808</v>
          </cell>
          <cell r="BF311" t="str">
            <v>2025年</v>
          </cell>
          <cell r="BG311">
            <v>11</v>
          </cell>
          <cell r="BH311">
            <v>26</v>
          </cell>
          <cell r="BI311">
            <v>12</v>
          </cell>
          <cell r="BJ311">
            <v>20</v>
          </cell>
          <cell r="BK311">
            <v>11</v>
          </cell>
          <cell r="BL311">
            <v>17</v>
          </cell>
          <cell r="BM311">
            <v>29</v>
          </cell>
          <cell r="BN311">
            <v>26</v>
          </cell>
          <cell r="BO311">
            <v>41</v>
          </cell>
          <cell r="BP311">
            <v>18</v>
          </cell>
          <cell r="BQ311">
            <v>31</v>
          </cell>
          <cell r="BR311">
            <v>23</v>
          </cell>
          <cell r="BS311">
            <v>34</v>
          </cell>
          <cell r="BT311">
            <v>18</v>
          </cell>
          <cell r="BU311">
            <v>19</v>
          </cell>
          <cell r="BV311">
            <v>30</v>
          </cell>
          <cell r="BW311">
            <v>22</v>
          </cell>
          <cell r="BX311">
            <v>19</v>
          </cell>
          <cell r="BY311">
            <v>20</v>
          </cell>
          <cell r="BZ311">
            <v>18</v>
          </cell>
          <cell r="CA311">
            <v>21</v>
          </cell>
          <cell r="CB311">
            <v>18</v>
          </cell>
          <cell r="CC311">
            <v>21</v>
          </cell>
          <cell r="CD311">
            <v>19</v>
          </cell>
          <cell r="CE311">
            <v>30</v>
          </cell>
          <cell r="CF311">
            <v>13</v>
          </cell>
          <cell r="CG311">
            <v>11</v>
          </cell>
          <cell r="CH311">
            <v>6</v>
          </cell>
          <cell r="CI311">
            <v>5</v>
          </cell>
          <cell r="CJ311">
            <v>10</v>
          </cell>
          <cell r="CK311">
            <v>6</v>
          </cell>
          <cell r="CL311">
            <v>3</v>
          </cell>
          <cell r="CM311">
            <v>3</v>
          </cell>
          <cell r="CN311">
            <v>11</v>
          </cell>
          <cell r="CO311">
            <v>3</v>
          </cell>
          <cell r="CP311">
            <v>5</v>
          </cell>
          <cell r="CQ311">
            <v>8</v>
          </cell>
          <cell r="CR311">
            <v>10</v>
          </cell>
          <cell r="CS311">
            <v>7</v>
          </cell>
          <cell r="CT311">
            <v>9</v>
          </cell>
          <cell r="CU311">
            <v>23</v>
          </cell>
          <cell r="CV311">
            <v>15</v>
          </cell>
          <cell r="CW311">
            <v>21</v>
          </cell>
          <cell r="CX311">
            <v>15</v>
          </cell>
          <cell r="CY311">
            <v>18</v>
          </cell>
          <cell r="CZ311">
            <v>22</v>
          </cell>
          <cell r="DA311">
            <v>11</v>
          </cell>
          <cell r="DB311">
            <v>7</v>
          </cell>
          <cell r="DC311">
            <v>12</v>
          </cell>
          <cell r="DD311" t="e">
            <v>#N/A</v>
          </cell>
          <cell r="DE311" t="e">
            <v>#N/A</v>
          </cell>
          <cell r="DF311" t="e">
            <v>#N/A</v>
          </cell>
        </row>
        <row r="363">
          <cell r="BD363">
            <v>809</v>
          </cell>
          <cell r="BF363" t="str">
            <v>2020年</v>
          </cell>
          <cell r="BG363">
            <v>6</v>
          </cell>
          <cell r="BH363">
            <v>3</v>
          </cell>
          <cell r="BI363">
            <v>4</v>
          </cell>
          <cell r="BJ363">
            <v>14</v>
          </cell>
          <cell r="BK363">
            <v>2</v>
          </cell>
          <cell r="BL363">
            <v>3</v>
          </cell>
          <cell r="BM363">
            <v>3</v>
          </cell>
          <cell r="BN363">
            <v>2</v>
          </cell>
          <cell r="BO363">
            <v>5</v>
          </cell>
          <cell r="BP363">
            <v>8</v>
          </cell>
          <cell r="BQ363">
            <v>4</v>
          </cell>
          <cell r="BR363">
            <v>2</v>
          </cell>
          <cell r="BS363">
            <v>2</v>
          </cell>
          <cell r="BT363">
            <v>1</v>
          </cell>
          <cell r="BU363">
            <v>0</v>
          </cell>
          <cell r="BV363">
            <v>1</v>
          </cell>
          <cell r="BW363">
            <v>0</v>
          </cell>
          <cell r="BX363">
            <v>0</v>
          </cell>
          <cell r="BY363">
            <v>4</v>
          </cell>
          <cell r="BZ363">
            <v>3</v>
          </cell>
          <cell r="CA363">
            <v>2</v>
          </cell>
          <cell r="CB363">
            <v>5</v>
          </cell>
          <cell r="CC363">
            <v>5</v>
          </cell>
          <cell r="CD363">
            <v>1</v>
          </cell>
          <cell r="CE363">
            <v>2</v>
          </cell>
          <cell r="CF363">
            <v>6</v>
          </cell>
          <cell r="CG363">
            <v>4</v>
          </cell>
          <cell r="CH363">
            <v>5</v>
          </cell>
          <cell r="CI363">
            <v>8</v>
          </cell>
          <cell r="CJ363">
            <v>8</v>
          </cell>
          <cell r="CK363">
            <v>6</v>
          </cell>
          <cell r="CL363">
            <v>6</v>
          </cell>
          <cell r="CM363">
            <v>10</v>
          </cell>
          <cell r="CN363">
            <v>16</v>
          </cell>
          <cell r="CO363">
            <v>12</v>
          </cell>
          <cell r="CP363">
            <v>12</v>
          </cell>
          <cell r="CQ363">
            <v>20</v>
          </cell>
          <cell r="CR363">
            <v>28</v>
          </cell>
          <cell r="CS363">
            <v>41</v>
          </cell>
          <cell r="CT363">
            <v>43</v>
          </cell>
          <cell r="CU363">
            <v>63</v>
          </cell>
          <cell r="CV363">
            <v>67</v>
          </cell>
          <cell r="CW363">
            <v>63</v>
          </cell>
          <cell r="CX363">
            <v>50</v>
          </cell>
          <cell r="CY363">
            <v>45</v>
          </cell>
          <cell r="CZ363">
            <v>32</v>
          </cell>
          <cell r="DA363">
            <v>38</v>
          </cell>
          <cell r="DB363">
            <v>31</v>
          </cell>
          <cell r="DC363">
            <v>32</v>
          </cell>
          <cell r="DD363">
            <v>35</v>
          </cell>
          <cell r="DE363">
            <v>20</v>
          </cell>
          <cell r="DF363">
            <v>13</v>
          </cell>
        </row>
        <row r="364">
          <cell r="BD364">
            <v>729</v>
          </cell>
          <cell r="BF364" t="str">
            <v>2021年</v>
          </cell>
          <cell r="BG364">
            <v>8</v>
          </cell>
          <cell r="BH364">
            <v>12</v>
          </cell>
          <cell r="BI364">
            <v>13</v>
          </cell>
          <cell r="BJ364">
            <v>8</v>
          </cell>
          <cell r="BK364">
            <v>7</v>
          </cell>
          <cell r="BL364">
            <v>3</v>
          </cell>
          <cell r="BM364">
            <v>1</v>
          </cell>
          <cell r="BN364">
            <v>3</v>
          </cell>
          <cell r="BO364">
            <v>2</v>
          </cell>
          <cell r="BP364">
            <v>1</v>
          </cell>
          <cell r="BQ364">
            <v>6</v>
          </cell>
          <cell r="BR364">
            <v>4</v>
          </cell>
          <cell r="BS364">
            <v>2</v>
          </cell>
          <cell r="BT364">
            <v>0</v>
          </cell>
          <cell r="BU364">
            <v>1</v>
          </cell>
          <cell r="BV364">
            <v>0</v>
          </cell>
          <cell r="BW364">
            <v>2</v>
          </cell>
          <cell r="BX364">
            <v>0</v>
          </cell>
          <cell r="BY364">
            <v>1</v>
          </cell>
          <cell r="BZ364">
            <v>5</v>
          </cell>
          <cell r="CA364">
            <v>0</v>
          </cell>
          <cell r="CB364">
            <v>2</v>
          </cell>
          <cell r="CC364">
            <v>1</v>
          </cell>
          <cell r="CD364">
            <v>1</v>
          </cell>
          <cell r="CE364">
            <v>2</v>
          </cell>
          <cell r="CF364">
            <v>0</v>
          </cell>
          <cell r="CG364">
            <v>5</v>
          </cell>
          <cell r="CH364">
            <v>2</v>
          </cell>
          <cell r="CI364">
            <v>2</v>
          </cell>
          <cell r="CJ364">
            <v>0</v>
          </cell>
          <cell r="CK364">
            <v>0</v>
          </cell>
          <cell r="CL364">
            <v>3</v>
          </cell>
          <cell r="CM364">
            <v>3</v>
          </cell>
          <cell r="CN364">
            <v>2</v>
          </cell>
          <cell r="CO364">
            <v>2</v>
          </cell>
          <cell r="CP364">
            <v>1</v>
          </cell>
          <cell r="CQ364">
            <v>1</v>
          </cell>
          <cell r="CR364">
            <v>0</v>
          </cell>
          <cell r="CS364">
            <v>2</v>
          </cell>
          <cell r="CT364">
            <v>4</v>
          </cell>
          <cell r="CU364">
            <v>6</v>
          </cell>
          <cell r="CV364">
            <v>11</v>
          </cell>
          <cell r="CW364">
            <v>24</v>
          </cell>
          <cell r="CX364">
            <v>27</v>
          </cell>
          <cell r="CY364">
            <v>46</v>
          </cell>
          <cell r="CZ364">
            <v>51</v>
          </cell>
          <cell r="DA364">
            <v>65</v>
          </cell>
          <cell r="DB364">
            <v>67</v>
          </cell>
          <cell r="DC364">
            <v>65</v>
          </cell>
          <cell r="DD364">
            <v>90</v>
          </cell>
          <cell r="DE364">
            <v>99</v>
          </cell>
          <cell r="DF364">
            <v>66</v>
          </cell>
        </row>
        <row r="365">
          <cell r="BD365">
            <v>2909</v>
          </cell>
          <cell r="BF365" t="str">
            <v>2022年</v>
          </cell>
          <cell r="BG365">
            <v>73</v>
          </cell>
          <cell r="BH365">
            <v>39</v>
          </cell>
          <cell r="BI365">
            <v>30</v>
          </cell>
          <cell r="BJ365">
            <v>32</v>
          </cell>
          <cell r="BK365">
            <v>14</v>
          </cell>
          <cell r="BL365">
            <v>18</v>
          </cell>
          <cell r="BM365">
            <v>19</v>
          </cell>
          <cell r="BN365">
            <v>11</v>
          </cell>
          <cell r="BO365">
            <v>13</v>
          </cell>
          <cell r="BP365">
            <v>36</v>
          </cell>
          <cell r="BQ365">
            <v>31</v>
          </cell>
          <cell r="BR365">
            <v>47</v>
          </cell>
          <cell r="BS365">
            <v>57</v>
          </cell>
          <cell r="BT365">
            <v>55</v>
          </cell>
          <cell r="BU365">
            <v>53</v>
          </cell>
          <cell r="BV365">
            <v>71</v>
          </cell>
          <cell r="BW365">
            <v>102</v>
          </cell>
          <cell r="BX365">
            <v>95</v>
          </cell>
          <cell r="BY365">
            <v>127</v>
          </cell>
          <cell r="BZ365">
            <v>171</v>
          </cell>
          <cell r="CA365">
            <v>111</v>
          </cell>
          <cell r="CB365">
            <v>93</v>
          </cell>
          <cell r="CC365">
            <v>103</v>
          </cell>
          <cell r="CD365">
            <v>102</v>
          </cell>
          <cell r="CE365">
            <v>109</v>
          </cell>
          <cell r="CF365">
            <v>119</v>
          </cell>
          <cell r="CG365">
            <v>155</v>
          </cell>
          <cell r="CH365">
            <v>124</v>
          </cell>
          <cell r="CI365">
            <v>64</v>
          </cell>
          <cell r="CJ365">
            <v>87</v>
          </cell>
          <cell r="CK365">
            <v>70</v>
          </cell>
          <cell r="CL365">
            <v>66</v>
          </cell>
          <cell r="CM365">
            <v>50</v>
          </cell>
          <cell r="CN365">
            <v>35</v>
          </cell>
          <cell r="CO365">
            <v>20</v>
          </cell>
          <cell r="CP365">
            <v>30</v>
          </cell>
          <cell r="CQ365">
            <v>29</v>
          </cell>
          <cell r="CR365">
            <v>28</v>
          </cell>
          <cell r="CS365">
            <v>20</v>
          </cell>
          <cell r="CT365">
            <v>29</v>
          </cell>
          <cell r="CU365">
            <v>17</v>
          </cell>
          <cell r="CV365">
            <v>30</v>
          </cell>
          <cell r="CW365">
            <v>29</v>
          </cell>
          <cell r="CX365">
            <v>26</v>
          </cell>
          <cell r="CY365">
            <v>33</v>
          </cell>
          <cell r="CZ365">
            <v>49</v>
          </cell>
          <cell r="DA365">
            <v>40</v>
          </cell>
          <cell r="DB365">
            <v>37</v>
          </cell>
          <cell r="DC365">
            <v>37</v>
          </cell>
          <cell r="DD365">
            <v>23</v>
          </cell>
          <cell r="DE365">
            <v>25</v>
          </cell>
          <cell r="DF365">
            <v>25</v>
          </cell>
        </row>
        <row r="366">
          <cell r="BD366">
            <v>2526</v>
          </cell>
          <cell r="BF366" t="str">
            <v>2023年</v>
          </cell>
          <cell r="BG366">
            <v>12</v>
          </cell>
          <cell r="BH366">
            <v>23</v>
          </cell>
          <cell r="BI366">
            <v>28</v>
          </cell>
          <cell r="BJ366">
            <v>33</v>
          </cell>
          <cell r="BK366">
            <v>34</v>
          </cell>
          <cell r="BL366">
            <v>54</v>
          </cell>
          <cell r="BM366">
            <v>61</v>
          </cell>
          <cell r="BN366">
            <v>75</v>
          </cell>
          <cell r="BO366">
            <v>86</v>
          </cell>
          <cell r="BP366">
            <v>81</v>
          </cell>
          <cell r="BQ366">
            <v>97</v>
          </cell>
          <cell r="BR366">
            <v>119</v>
          </cell>
          <cell r="BS366">
            <v>130</v>
          </cell>
          <cell r="BT366">
            <v>133</v>
          </cell>
          <cell r="BU366">
            <v>159</v>
          </cell>
          <cell r="BV366">
            <v>192</v>
          </cell>
          <cell r="BW366">
            <v>162</v>
          </cell>
          <cell r="BX366">
            <v>98</v>
          </cell>
          <cell r="BY366">
            <v>80</v>
          </cell>
          <cell r="BZ366">
            <v>55</v>
          </cell>
          <cell r="CA366">
            <v>46</v>
          </cell>
          <cell r="CB366">
            <v>29</v>
          </cell>
          <cell r="CC366">
            <v>23</v>
          </cell>
          <cell r="CD366">
            <v>22</v>
          </cell>
          <cell r="CE366">
            <v>15</v>
          </cell>
          <cell r="CF366">
            <v>7</v>
          </cell>
          <cell r="CG366">
            <v>8</v>
          </cell>
          <cell r="CH366">
            <v>9</v>
          </cell>
          <cell r="CI366">
            <v>6</v>
          </cell>
          <cell r="CJ366">
            <v>6</v>
          </cell>
          <cell r="CK366">
            <v>1</v>
          </cell>
          <cell r="CL366">
            <v>2</v>
          </cell>
          <cell r="CM366">
            <v>7</v>
          </cell>
          <cell r="CN366">
            <v>2</v>
          </cell>
          <cell r="CO366">
            <v>10</v>
          </cell>
          <cell r="CP366">
            <v>17</v>
          </cell>
          <cell r="CQ366">
            <v>36</v>
          </cell>
          <cell r="CR366">
            <v>24</v>
          </cell>
          <cell r="CS366">
            <v>43</v>
          </cell>
          <cell r="CT366">
            <v>41</v>
          </cell>
          <cell r="CU366">
            <v>45</v>
          </cell>
          <cell r="CV366">
            <v>48</v>
          </cell>
          <cell r="CW366">
            <v>67</v>
          </cell>
          <cell r="CX366">
            <v>47</v>
          </cell>
          <cell r="CY366">
            <v>44</v>
          </cell>
          <cell r="CZ366">
            <v>32</v>
          </cell>
          <cell r="DA366">
            <v>42</v>
          </cell>
          <cell r="DB366">
            <v>25</v>
          </cell>
          <cell r="DC366">
            <v>31</v>
          </cell>
          <cell r="DD366">
            <v>31</v>
          </cell>
          <cell r="DE366">
            <v>26</v>
          </cell>
          <cell r="DF366">
            <v>22</v>
          </cell>
        </row>
        <row r="367">
          <cell r="BD367">
            <v>4098</v>
          </cell>
          <cell r="BF367" t="str">
            <v>2024年</v>
          </cell>
          <cell r="BG367">
            <v>2</v>
          </cell>
          <cell r="BH367">
            <v>4</v>
          </cell>
          <cell r="BI367">
            <v>6</v>
          </cell>
          <cell r="BJ367">
            <v>8</v>
          </cell>
          <cell r="BK367">
            <v>3</v>
          </cell>
          <cell r="BL367">
            <v>3</v>
          </cell>
          <cell r="BM367">
            <v>1</v>
          </cell>
          <cell r="BN367">
            <v>1</v>
          </cell>
          <cell r="BO367">
            <v>2</v>
          </cell>
          <cell r="BP367">
            <v>2</v>
          </cell>
          <cell r="BQ367">
            <v>11</v>
          </cell>
          <cell r="BR367">
            <v>4</v>
          </cell>
          <cell r="BS367">
            <v>2</v>
          </cell>
          <cell r="BT367">
            <v>5</v>
          </cell>
          <cell r="BU367">
            <v>13</v>
          </cell>
          <cell r="BV367">
            <v>20</v>
          </cell>
          <cell r="BW367">
            <v>30</v>
          </cell>
          <cell r="BX367">
            <v>37</v>
          </cell>
          <cell r="BY367">
            <v>46</v>
          </cell>
          <cell r="BZ367">
            <v>48</v>
          </cell>
          <cell r="CA367">
            <v>72</v>
          </cell>
          <cell r="CB367">
            <v>103</v>
          </cell>
          <cell r="CC367">
            <v>96</v>
          </cell>
          <cell r="CD367">
            <v>71</v>
          </cell>
          <cell r="CE367">
            <v>84</v>
          </cell>
          <cell r="CF367">
            <v>99</v>
          </cell>
          <cell r="CG367">
            <v>64</v>
          </cell>
          <cell r="CH367">
            <v>72</v>
          </cell>
          <cell r="CI367">
            <v>67</v>
          </cell>
          <cell r="CJ367">
            <v>67</v>
          </cell>
          <cell r="CK367">
            <v>58</v>
          </cell>
          <cell r="CL367">
            <v>59</v>
          </cell>
          <cell r="CM367">
            <v>48</v>
          </cell>
          <cell r="CN367">
            <v>39</v>
          </cell>
          <cell r="CO367">
            <v>35</v>
          </cell>
          <cell r="CP367">
            <v>41</v>
          </cell>
          <cell r="CQ367">
            <v>62</v>
          </cell>
          <cell r="CR367">
            <v>72</v>
          </cell>
          <cell r="CS367">
            <v>88</v>
          </cell>
          <cell r="CT367">
            <v>200</v>
          </cell>
          <cell r="CU367">
            <v>311</v>
          </cell>
          <cell r="CV367">
            <v>282</v>
          </cell>
          <cell r="CW367">
            <v>329</v>
          </cell>
          <cell r="CX367">
            <v>281</v>
          </cell>
          <cell r="CY367">
            <v>237</v>
          </cell>
          <cell r="CZ367">
            <v>213</v>
          </cell>
          <cell r="DA367">
            <v>235</v>
          </cell>
          <cell r="DB367">
            <v>218</v>
          </cell>
          <cell r="DC367">
            <v>117</v>
          </cell>
          <cell r="DD367">
            <v>74</v>
          </cell>
          <cell r="DE367">
            <v>34</v>
          </cell>
          <cell r="DF367">
            <v>22</v>
          </cell>
        </row>
        <row r="368">
          <cell r="BD368">
            <v>816</v>
          </cell>
          <cell r="BF368" t="str">
            <v>2025年</v>
          </cell>
          <cell r="BG368">
            <v>3</v>
          </cell>
          <cell r="BH368">
            <v>2</v>
          </cell>
          <cell r="BI368">
            <v>5</v>
          </cell>
          <cell r="BJ368">
            <v>6</v>
          </cell>
          <cell r="BK368">
            <v>4</v>
          </cell>
          <cell r="BL368">
            <v>4</v>
          </cell>
          <cell r="BM368">
            <v>2</v>
          </cell>
          <cell r="BN368">
            <v>1</v>
          </cell>
          <cell r="BO368">
            <v>6</v>
          </cell>
          <cell r="BP368">
            <v>6</v>
          </cell>
          <cell r="BQ368">
            <v>5</v>
          </cell>
          <cell r="BR368">
            <v>8</v>
          </cell>
          <cell r="BS368">
            <v>3</v>
          </cell>
          <cell r="BT368">
            <v>2</v>
          </cell>
          <cell r="BU368">
            <v>2</v>
          </cell>
          <cell r="BV368">
            <v>11</v>
          </cell>
          <cell r="BW368">
            <v>2</v>
          </cell>
          <cell r="BX368">
            <v>5</v>
          </cell>
          <cell r="BY368">
            <v>4</v>
          </cell>
          <cell r="BZ368">
            <v>12</v>
          </cell>
          <cell r="CA368">
            <v>18</v>
          </cell>
          <cell r="CB368">
            <v>13</v>
          </cell>
          <cell r="CC368">
            <v>10</v>
          </cell>
          <cell r="CD368">
            <v>18</v>
          </cell>
          <cell r="CE368">
            <v>9</v>
          </cell>
          <cell r="CF368">
            <v>10</v>
          </cell>
          <cell r="CG368">
            <v>10</v>
          </cell>
          <cell r="CH368">
            <v>11</v>
          </cell>
          <cell r="CI368">
            <v>17</v>
          </cell>
          <cell r="CJ368">
            <v>22</v>
          </cell>
          <cell r="CK368">
            <v>15</v>
          </cell>
          <cell r="CL368">
            <v>23</v>
          </cell>
          <cell r="CM368">
            <v>13</v>
          </cell>
          <cell r="CN368">
            <v>17</v>
          </cell>
          <cell r="CO368">
            <v>25</v>
          </cell>
          <cell r="CP368">
            <v>40</v>
          </cell>
          <cell r="CQ368">
            <v>37</v>
          </cell>
          <cell r="CR368">
            <v>31</v>
          </cell>
          <cell r="CS368">
            <v>41</v>
          </cell>
          <cell r="CT368">
            <v>52</v>
          </cell>
          <cell r="CU368">
            <v>53</v>
          </cell>
          <cell r="CV368">
            <v>31</v>
          </cell>
          <cell r="CW368">
            <v>40</v>
          </cell>
          <cell r="CX368">
            <v>36</v>
          </cell>
          <cell r="CY368">
            <v>29</v>
          </cell>
          <cell r="CZ368">
            <v>32</v>
          </cell>
          <cell r="DA368">
            <v>27</v>
          </cell>
          <cell r="DB368">
            <v>22</v>
          </cell>
          <cell r="DC368">
            <v>21</v>
          </cell>
          <cell r="DD368" t="e">
            <v>#N/A</v>
          </cell>
          <cell r="DE368" t="e">
            <v>#N/A</v>
          </cell>
          <cell r="DF368" t="e">
            <v>#N/A</v>
          </cell>
        </row>
        <row r="420">
          <cell r="BD420">
            <v>49</v>
          </cell>
          <cell r="BF420" t="str">
            <v>2020年</v>
          </cell>
          <cell r="BG420">
            <v>1</v>
          </cell>
          <cell r="BH420">
            <v>2</v>
          </cell>
          <cell r="BI420">
            <v>4</v>
          </cell>
          <cell r="BJ420">
            <v>3</v>
          </cell>
          <cell r="BK420">
            <v>3</v>
          </cell>
          <cell r="BL420">
            <v>5</v>
          </cell>
          <cell r="BM420">
            <v>2</v>
          </cell>
          <cell r="BN420">
            <v>0</v>
          </cell>
          <cell r="BO420">
            <v>3</v>
          </cell>
          <cell r="BP420">
            <v>1</v>
          </cell>
          <cell r="BQ420">
            <v>0</v>
          </cell>
          <cell r="BR420">
            <v>4</v>
          </cell>
          <cell r="BS420">
            <v>1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1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1</v>
          </cell>
          <cell r="CD420">
            <v>1</v>
          </cell>
          <cell r="CE420">
            <v>0</v>
          </cell>
          <cell r="CF420">
            <v>0</v>
          </cell>
          <cell r="CG420">
            <v>2</v>
          </cell>
          <cell r="CH420">
            <v>1</v>
          </cell>
          <cell r="CI420">
            <v>0</v>
          </cell>
          <cell r="CJ420">
            <v>1</v>
          </cell>
          <cell r="CK420">
            <v>0</v>
          </cell>
          <cell r="CL420">
            <v>3</v>
          </cell>
          <cell r="CM420">
            <v>0</v>
          </cell>
          <cell r="CN420">
            <v>0</v>
          </cell>
          <cell r="CO420">
            <v>0</v>
          </cell>
          <cell r="CP420">
            <v>1</v>
          </cell>
          <cell r="CQ420">
            <v>0</v>
          </cell>
          <cell r="CR420">
            <v>0</v>
          </cell>
          <cell r="CS420">
            <v>1</v>
          </cell>
          <cell r="CT420">
            <v>0</v>
          </cell>
          <cell r="CU420">
            <v>2</v>
          </cell>
          <cell r="CV420">
            <v>0</v>
          </cell>
          <cell r="CW420">
            <v>1</v>
          </cell>
          <cell r="CX420">
            <v>1</v>
          </cell>
          <cell r="CY420">
            <v>0</v>
          </cell>
          <cell r="CZ420">
            <v>1</v>
          </cell>
          <cell r="DA420">
            <v>0</v>
          </cell>
          <cell r="DB420">
            <v>0</v>
          </cell>
          <cell r="DC420">
            <v>0</v>
          </cell>
          <cell r="DD420">
            <v>1</v>
          </cell>
          <cell r="DE420">
            <v>0</v>
          </cell>
          <cell r="DF420">
            <v>1</v>
          </cell>
        </row>
        <row r="421">
          <cell r="BD421">
            <v>6</v>
          </cell>
          <cell r="BF421" t="str">
            <v>2021年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1</v>
          </cell>
          <cell r="CB421">
            <v>0</v>
          </cell>
          <cell r="CC421">
            <v>3</v>
          </cell>
          <cell r="CD421">
            <v>0</v>
          </cell>
          <cell r="CE421">
            <v>0</v>
          </cell>
          <cell r="CF421">
            <v>0</v>
          </cell>
          <cell r="CG421">
            <v>1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1</v>
          </cell>
          <cell r="DE421">
            <v>0</v>
          </cell>
          <cell r="DF421">
            <v>0</v>
          </cell>
        </row>
        <row r="422">
          <cell r="BD422">
            <v>15</v>
          </cell>
          <cell r="BF422" t="str">
            <v>2022年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1</v>
          </cell>
          <cell r="BN422">
            <v>0</v>
          </cell>
          <cell r="BO422">
            <v>0</v>
          </cell>
          <cell r="BP422">
            <v>0</v>
          </cell>
          <cell r="BQ422">
            <v>1</v>
          </cell>
          <cell r="BR422">
            <v>0</v>
          </cell>
          <cell r="BS422">
            <v>0</v>
          </cell>
          <cell r="BT422">
            <v>1</v>
          </cell>
          <cell r="BU422">
            <v>1</v>
          </cell>
          <cell r="BV422">
            <v>0</v>
          </cell>
          <cell r="BW422">
            <v>1</v>
          </cell>
          <cell r="BX422">
            <v>0</v>
          </cell>
          <cell r="BY422">
            <v>0</v>
          </cell>
          <cell r="BZ422">
            <v>0</v>
          </cell>
          <cell r="CA422">
            <v>1</v>
          </cell>
          <cell r="CB422">
            <v>0</v>
          </cell>
          <cell r="CC422">
            <v>0</v>
          </cell>
          <cell r="CD422">
            <v>0</v>
          </cell>
          <cell r="CE422">
            <v>4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1</v>
          </cell>
          <cell r="CN422">
            <v>1</v>
          </cell>
          <cell r="CO422">
            <v>0</v>
          </cell>
          <cell r="CP422">
            <v>0</v>
          </cell>
          <cell r="CQ422">
            <v>1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1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  <cell r="DD422">
            <v>0</v>
          </cell>
          <cell r="DE422">
            <v>1</v>
          </cell>
          <cell r="DF422">
            <v>0</v>
          </cell>
        </row>
        <row r="423">
          <cell r="BD423">
            <v>24</v>
          </cell>
          <cell r="BF423" t="str">
            <v>2023年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2</v>
          </cell>
          <cell r="BM423">
            <v>1</v>
          </cell>
          <cell r="BN423">
            <v>0</v>
          </cell>
          <cell r="BO423">
            <v>0</v>
          </cell>
          <cell r="BP423">
            <v>0</v>
          </cell>
          <cell r="BQ423">
            <v>2</v>
          </cell>
          <cell r="BR423">
            <v>0</v>
          </cell>
          <cell r="BS423">
            <v>0</v>
          </cell>
          <cell r="BT423">
            <v>0</v>
          </cell>
          <cell r="BU423">
            <v>1</v>
          </cell>
          <cell r="BV423">
            <v>1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8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2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1</v>
          </cell>
          <cell r="DA423">
            <v>0</v>
          </cell>
          <cell r="DB423">
            <v>0</v>
          </cell>
          <cell r="DC423">
            <v>6</v>
          </cell>
          <cell r="DD423">
            <v>0</v>
          </cell>
          <cell r="DE423">
            <v>0</v>
          </cell>
          <cell r="DF423">
            <v>0</v>
          </cell>
        </row>
        <row r="424">
          <cell r="BD424">
            <v>118</v>
          </cell>
          <cell r="BF424" t="str">
            <v>2024年</v>
          </cell>
          <cell r="BG424">
            <v>0</v>
          </cell>
          <cell r="BH424">
            <v>1</v>
          </cell>
          <cell r="BI424">
            <v>1</v>
          </cell>
          <cell r="BJ424">
            <v>1</v>
          </cell>
          <cell r="BK424">
            <v>0</v>
          </cell>
          <cell r="BL424">
            <v>1</v>
          </cell>
          <cell r="BM424">
            <v>0</v>
          </cell>
          <cell r="BN424">
            <v>0</v>
          </cell>
          <cell r="BO424">
            <v>0</v>
          </cell>
          <cell r="BP424">
            <v>2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1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1</v>
          </cell>
          <cell r="CK424">
            <v>0</v>
          </cell>
          <cell r="CL424">
            <v>1</v>
          </cell>
          <cell r="CM424">
            <v>1</v>
          </cell>
          <cell r="CN424">
            <v>1</v>
          </cell>
          <cell r="CO424">
            <v>0</v>
          </cell>
          <cell r="CP424">
            <v>0</v>
          </cell>
          <cell r="CQ424">
            <v>3</v>
          </cell>
          <cell r="CR424">
            <v>0</v>
          </cell>
          <cell r="CS424">
            <v>0</v>
          </cell>
          <cell r="CT424">
            <v>1</v>
          </cell>
          <cell r="CU424">
            <v>3</v>
          </cell>
          <cell r="CV424">
            <v>3</v>
          </cell>
          <cell r="CW424">
            <v>17</v>
          </cell>
          <cell r="CX424">
            <v>6</v>
          </cell>
          <cell r="CY424">
            <v>7</v>
          </cell>
          <cell r="CZ424">
            <v>9</v>
          </cell>
          <cell r="DA424">
            <v>7</v>
          </cell>
          <cell r="DB424">
            <v>15</v>
          </cell>
          <cell r="DC424">
            <v>12</v>
          </cell>
          <cell r="DD424">
            <v>9</v>
          </cell>
          <cell r="DE424">
            <v>5</v>
          </cell>
          <cell r="DF424">
            <v>10</v>
          </cell>
        </row>
        <row r="425">
          <cell r="BD425">
            <v>1010</v>
          </cell>
          <cell r="BF425" t="str">
            <v>2025年</v>
          </cell>
          <cell r="BG425">
            <v>1</v>
          </cell>
          <cell r="BH425">
            <v>11</v>
          </cell>
          <cell r="BI425">
            <v>12</v>
          </cell>
          <cell r="BJ425">
            <v>16</v>
          </cell>
          <cell r="BK425">
            <v>12</v>
          </cell>
          <cell r="BL425">
            <v>11</v>
          </cell>
          <cell r="BM425">
            <v>8</v>
          </cell>
          <cell r="BN425">
            <v>11</v>
          </cell>
          <cell r="BO425">
            <v>12</v>
          </cell>
          <cell r="BP425">
            <v>26</v>
          </cell>
          <cell r="BQ425">
            <v>26</v>
          </cell>
          <cell r="BR425">
            <v>11</v>
          </cell>
          <cell r="BS425">
            <v>26</v>
          </cell>
          <cell r="BT425">
            <v>4</v>
          </cell>
          <cell r="BU425">
            <v>11</v>
          </cell>
          <cell r="BV425">
            <v>7</v>
          </cell>
          <cell r="BW425">
            <v>17</v>
          </cell>
          <cell r="BX425">
            <v>8</v>
          </cell>
          <cell r="BY425">
            <v>9</v>
          </cell>
          <cell r="BZ425">
            <v>14</v>
          </cell>
          <cell r="CA425">
            <v>12</v>
          </cell>
          <cell r="CB425">
            <v>10</v>
          </cell>
          <cell r="CC425">
            <v>19</v>
          </cell>
          <cell r="CD425">
            <v>24</v>
          </cell>
          <cell r="CE425">
            <v>20</v>
          </cell>
          <cell r="CF425">
            <v>13</v>
          </cell>
          <cell r="CG425">
            <v>20</v>
          </cell>
          <cell r="CH425">
            <v>22</v>
          </cell>
          <cell r="CI425">
            <v>30</v>
          </cell>
          <cell r="CJ425">
            <v>52</v>
          </cell>
          <cell r="CK425">
            <v>46</v>
          </cell>
          <cell r="CL425">
            <v>50</v>
          </cell>
          <cell r="CM425">
            <v>29</v>
          </cell>
          <cell r="CN425">
            <v>39</v>
          </cell>
          <cell r="CO425">
            <v>36</v>
          </cell>
          <cell r="CP425">
            <v>38</v>
          </cell>
          <cell r="CQ425">
            <v>43</v>
          </cell>
          <cell r="CR425">
            <v>38</v>
          </cell>
          <cell r="CS425">
            <v>42</v>
          </cell>
          <cell r="CT425">
            <v>22</v>
          </cell>
          <cell r="CU425">
            <v>26</v>
          </cell>
          <cell r="CV425">
            <v>34</v>
          </cell>
          <cell r="CW425">
            <v>14</v>
          </cell>
          <cell r="CX425">
            <v>17</v>
          </cell>
          <cell r="CY425">
            <v>17</v>
          </cell>
          <cell r="CZ425">
            <v>15</v>
          </cell>
          <cell r="DA425">
            <v>11</v>
          </cell>
          <cell r="DB425">
            <v>9</v>
          </cell>
          <cell r="DC425">
            <v>9</v>
          </cell>
          <cell r="DD425" t="e">
            <v>#N/A</v>
          </cell>
          <cell r="DE425" t="e">
            <v>#N/A</v>
          </cell>
          <cell r="DF425" t="e">
            <v>#N/A</v>
          </cell>
        </row>
        <row r="477">
          <cell r="BD477">
            <v>534</v>
          </cell>
          <cell r="BF477" t="str">
            <v>2020年</v>
          </cell>
          <cell r="BG477">
            <v>6</v>
          </cell>
          <cell r="BH477">
            <v>14</v>
          </cell>
          <cell r="BI477">
            <v>7</v>
          </cell>
          <cell r="BJ477">
            <v>9</v>
          </cell>
          <cell r="BK477">
            <v>10</v>
          </cell>
          <cell r="BL477">
            <v>10</v>
          </cell>
          <cell r="BM477">
            <v>13</v>
          </cell>
          <cell r="BN477">
            <v>4</v>
          </cell>
          <cell r="BO477">
            <v>6</v>
          </cell>
          <cell r="BP477">
            <v>4</v>
          </cell>
          <cell r="BQ477">
            <v>7</v>
          </cell>
          <cell r="BR477">
            <v>6</v>
          </cell>
          <cell r="BS477">
            <v>12</v>
          </cell>
          <cell r="BT477">
            <v>7</v>
          </cell>
          <cell r="BU477">
            <v>10</v>
          </cell>
          <cell r="BV477">
            <v>5</v>
          </cell>
          <cell r="BW477">
            <v>5</v>
          </cell>
          <cell r="BX477">
            <v>5</v>
          </cell>
          <cell r="BY477">
            <v>6</v>
          </cell>
          <cell r="BZ477">
            <v>10</v>
          </cell>
          <cell r="CA477">
            <v>7</v>
          </cell>
          <cell r="CB477">
            <v>11</v>
          </cell>
          <cell r="CC477">
            <v>12</v>
          </cell>
          <cell r="CD477">
            <v>23</v>
          </cell>
          <cell r="CE477">
            <v>25</v>
          </cell>
          <cell r="CF477">
            <v>18</v>
          </cell>
          <cell r="CG477">
            <v>18</v>
          </cell>
          <cell r="CH477">
            <v>13</v>
          </cell>
          <cell r="CI477">
            <v>22</v>
          </cell>
          <cell r="CJ477">
            <v>17</v>
          </cell>
          <cell r="CK477">
            <v>17</v>
          </cell>
          <cell r="CL477">
            <v>8</v>
          </cell>
          <cell r="CM477">
            <v>11</v>
          </cell>
          <cell r="CN477">
            <v>9</v>
          </cell>
          <cell r="CO477">
            <v>6</v>
          </cell>
          <cell r="CP477">
            <v>6</v>
          </cell>
          <cell r="CQ477">
            <v>12</v>
          </cell>
          <cell r="CR477">
            <v>11</v>
          </cell>
          <cell r="CS477">
            <v>8</v>
          </cell>
          <cell r="CT477">
            <v>10</v>
          </cell>
          <cell r="CU477">
            <v>14</v>
          </cell>
          <cell r="CV477">
            <v>9</v>
          </cell>
          <cell r="CW477">
            <v>11</v>
          </cell>
          <cell r="CX477">
            <v>11</v>
          </cell>
          <cell r="CY477">
            <v>7</v>
          </cell>
          <cell r="CZ477">
            <v>9</v>
          </cell>
          <cell r="DA477">
            <v>12</v>
          </cell>
          <cell r="DB477">
            <v>7</v>
          </cell>
          <cell r="DC477">
            <v>8</v>
          </cell>
          <cell r="DD477">
            <v>7</v>
          </cell>
          <cell r="DE477">
            <v>5</v>
          </cell>
          <cell r="DF477">
            <v>7</v>
          </cell>
        </row>
        <row r="478">
          <cell r="BD478">
            <v>488</v>
          </cell>
          <cell r="BF478" t="str">
            <v>2021年</v>
          </cell>
          <cell r="BG478">
            <v>7</v>
          </cell>
          <cell r="BH478">
            <v>5</v>
          </cell>
          <cell r="BI478">
            <v>3</v>
          </cell>
          <cell r="BJ478">
            <v>7</v>
          </cell>
          <cell r="BK478">
            <v>11</v>
          </cell>
          <cell r="BL478">
            <v>9</v>
          </cell>
          <cell r="BM478">
            <v>10</v>
          </cell>
          <cell r="BN478">
            <v>5</v>
          </cell>
          <cell r="BO478">
            <v>6</v>
          </cell>
          <cell r="BP478">
            <v>6</v>
          </cell>
          <cell r="BQ478">
            <v>6</v>
          </cell>
          <cell r="BR478">
            <v>7</v>
          </cell>
          <cell r="BS478">
            <v>3</v>
          </cell>
          <cell r="BT478">
            <v>13</v>
          </cell>
          <cell r="BU478">
            <v>18</v>
          </cell>
          <cell r="BV478">
            <v>10</v>
          </cell>
          <cell r="BW478">
            <v>11</v>
          </cell>
          <cell r="BX478">
            <v>5</v>
          </cell>
          <cell r="BY478">
            <v>8</v>
          </cell>
          <cell r="BZ478">
            <v>15</v>
          </cell>
          <cell r="CA478">
            <v>16</v>
          </cell>
          <cell r="CB478">
            <v>10</v>
          </cell>
          <cell r="CC478">
            <v>11</v>
          </cell>
          <cell r="CD478">
            <v>4</v>
          </cell>
          <cell r="CE478">
            <v>14</v>
          </cell>
          <cell r="CF478">
            <v>11</v>
          </cell>
          <cell r="CG478">
            <v>15</v>
          </cell>
          <cell r="CH478">
            <v>22</v>
          </cell>
          <cell r="CI478">
            <v>14</v>
          </cell>
          <cell r="CJ478">
            <v>15</v>
          </cell>
          <cell r="CK478">
            <v>6</v>
          </cell>
          <cell r="CL478">
            <v>9</v>
          </cell>
          <cell r="CM478">
            <v>7</v>
          </cell>
          <cell r="CN478">
            <v>14</v>
          </cell>
          <cell r="CO478">
            <v>9</v>
          </cell>
          <cell r="CP478">
            <v>12</v>
          </cell>
          <cell r="CQ478">
            <v>5</v>
          </cell>
          <cell r="CR478">
            <v>11</v>
          </cell>
          <cell r="CS478">
            <v>11</v>
          </cell>
          <cell r="CT478">
            <v>10</v>
          </cell>
          <cell r="CU478">
            <v>7</v>
          </cell>
          <cell r="CV478">
            <v>7</v>
          </cell>
          <cell r="CW478">
            <v>12</v>
          </cell>
          <cell r="CX478">
            <v>7</v>
          </cell>
          <cell r="CY478">
            <v>9</v>
          </cell>
          <cell r="CZ478">
            <v>10</v>
          </cell>
          <cell r="DA478">
            <v>5</v>
          </cell>
          <cell r="DB478">
            <v>8</v>
          </cell>
          <cell r="DC478">
            <v>8</v>
          </cell>
          <cell r="DD478">
            <v>9</v>
          </cell>
          <cell r="DE478">
            <v>11</v>
          </cell>
          <cell r="DF478">
            <v>4</v>
          </cell>
        </row>
        <row r="479">
          <cell r="BD479">
            <v>393</v>
          </cell>
          <cell r="BF479" t="str">
            <v>2022年</v>
          </cell>
          <cell r="BG479">
            <v>11</v>
          </cell>
          <cell r="BH479">
            <v>7</v>
          </cell>
          <cell r="BI479">
            <v>8</v>
          </cell>
          <cell r="BJ479">
            <v>4</v>
          </cell>
          <cell r="BK479">
            <v>3</v>
          </cell>
          <cell r="BL479">
            <v>7</v>
          </cell>
          <cell r="BM479">
            <v>6</v>
          </cell>
          <cell r="BN479">
            <v>5</v>
          </cell>
          <cell r="BO479">
            <v>6</v>
          </cell>
          <cell r="BP479">
            <v>8</v>
          </cell>
          <cell r="BQ479">
            <v>12</v>
          </cell>
          <cell r="BR479">
            <v>13</v>
          </cell>
          <cell r="BS479">
            <v>5</v>
          </cell>
          <cell r="BT479">
            <v>6</v>
          </cell>
          <cell r="BU479">
            <v>5</v>
          </cell>
          <cell r="BV479">
            <v>15</v>
          </cell>
          <cell r="BW479">
            <v>11</v>
          </cell>
          <cell r="BX479">
            <v>9</v>
          </cell>
          <cell r="BY479">
            <v>8</v>
          </cell>
          <cell r="BZ479">
            <v>7</v>
          </cell>
          <cell r="CA479">
            <v>7</v>
          </cell>
          <cell r="CB479">
            <v>7</v>
          </cell>
          <cell r="CC479">
            <v>6</v>
          </cell>
          <cell r="CD479">
            <v>4</v>
          </cell>
          <cell r="CE479">
            <v>8</v>
          </cell>
          <cell r="CF479">
            <v>11</v>
          </cell>
          <cell r="CG479">
            <v>10</v>
          </cell>
          <cell r="CH479">
            <v>8</v>
          </cell>
          <cell r="CI479">
            <v>7</v>
          </cell>
          <cell r="CJ479">
            <v>5</v>
          </cell>
          <cell r="CK479">
            <v>5</v>
          </cell>
          <cell r="CL479">
            <v>4</v>
          </cell>
          <cell r="CM479">
            <v>6</v>
          </cell>
          <cell r="CN479">
            <v>6</v>
          </cell>
          <cell r="CO479">
            <v>8</v>
          </cell>
          <cell r="CP479">
            <v>8</v>
          </cell>
          <cell r="CQ479">
            <v>12</v>
          </cell>
          <cell r="CR479">
            <v>6</v>
          </cell>
          <cell r="CS479">
            <v>10</v>
          </cell>
          <cell r="CT479">
            <v>8</v>
          </cell>
          <cell r="CU479">
            <v>8</v>
          </cell>
          <cell r="CV479">
            <v>6</v>
          </cell>
          <cell r="CW479">
            <v>7</v>
          </cell>
          <cell r="CX479">
            <v>8</v>
          </cell>
          <cell r="CY479">
            <v>11</v>
          </cell>
          <cell r="CZ479">
            <v>11</v>
          </cell>
          <cell r="DA479">
            <v>8</v>
          </cell>
          <cell r="DB479">
            <v>4</v>
          </cell>
          <cell r="DC479">
            <v>11</v>
          </cell>
          <cell r="DD479">
            <v>3</v>
          </cell>
          <cell r="DE479">
            <v>7</v>
          </cell>
          <cell r="DF479">
            <v>7</v>
          </cell>
        </row>
        <row r="480">
          <cell r="BD480">
            <v>354</v>
          </cell>
          <cell r="BF480" t="str">
            <v>2023年</v>
          </cell>
          <cell r="BG480">
            <v>7</v>
          </cell>
          <cell r="BH480">
            <v>7</v>
          </cell>
          <cell r="BI480">
            <v>4</v>
          </cell>
          <cell r="BJ480">
            <v>4</v>
          </cell>
          <cell r="BK480">
            <v>4</v>
          </cell>
          <cell r="BL480">
            <v>7</v>
          </cell>
          <cell r="BM480">
            <v>4</v>
          </cell>
          <cell r="BN480">
            <v>7</v>
          </cell>
          <cell r="BO480">
            <v>7</v>
          </cell>
          <cell r="BP480">
            <v>6</v>
          </cell>
          <cell r="BQ480">
            <v>2</v>
          </cell>
          <cell r="BR480">
            <v>7</v>
          </cell>
          <cell r="BS480">
            <v>10</v>
          </cell>
          <cell r="BT480">
            <v>7</v>
          </cell>
          <cell r="BU480">
            <v>6</v>
          </cell>
          <cell r="BV480">
            <v>9</v>
          </cell>
          <cell r="BW480">
            <v>11</v>
          </cell>
          <cell r="BX480">
            <v>8</v>
          </cell>
          <cell r="BY480">
            <v>14</v>
          </cell>
          <cell r="BZ480">
            <v>8</v>
          </cell>
          <cell r="CA480">
            <v>14</v>
          </cell>
          <cell r="CB480">
            <v>8</v>
          </cell>
          <cell r="CC480">
            <v>8</v>
          </cell>
          <cell r="CD480">
            <v>8</v>
          </cell>
          <cell r="CE480">
            <v>5</v>
          </cell>
          <cell r="CF480">
            <v>6</v>
          </cell>
          <cell r="CG480">
            <v>7</v>
          </cell>
          <cell r="CH480">
            <v>5</v>
          </cell>
          <cell r="CI480">
            <v>3</v>
          </cell>
          <cell r="CJ480">
            <v>4</v>
          </cell>
          <cell r="CK480">
            <v>8</v>
          </cell>
          <cell r="CL480">
            <v>13</v>
          </cell>
          <cell r="CM480">
            <v>6</v>
          </cell>
          <cell r="CN480">
            <v>6</v>
          </cell>
          <cell r="CO480">
            <v>6</v>
          </cell>
          <cell r="CP480">
            <v>6</v>
          </cell>
          <cell r="CQ480">
            <v>10</v>
          </cell>
          <cell r="CR480">
            <v>8</v>
          </cell>
          <cell r="CS480">
            <v>8</v>
          </cell>
          <cell r="CT480">
            <v>10</v>
          </cell>
          <cell r="CU480">
            <v>5</v>
          </cell>
          <cell r="CV480">
            <v>4</v>
          </cell>
          <cell r="CW480">
            <v>6</v>
          </cell>
          <cell r="CX480">
            <v>9</v>
          </cell>
          <cell r="CY480">
            <v>5</v>
          </cell>
          <cell r="CZ480">
            <v>5</v>
          </cell>
          <cell r="DA480">
            <v>4</v>
          </cell>
          <cell r="DB480">
            <v>9</v>
          </cell>
          <cell r="DC480">
            <v>4</v>
          </cell>
          <cell r="DD480">
            <v>3</v>
          </cell>
          <cell r="DE480">
            <v>7</v>
          </cell>
          <cell r="DF480">
            <v>5</v>
          </cell>
        </row>
        <row r="481">
          <cell r="BD481">
            <v>321</v>
          </cell>
          <cell r="BF481" t="str">
            <v>2024年</v>
          </cell>
          <cell r="BG481">
            <v>5</v>
          </cell>
          <cell r="BH481">
            <v>3</v>
          </cell>
          <cell r="BI481">
            <v>1</v>
          </cell>
          <cell r="BJ481">
            <v>6</v>
          </cell>
          <cell r="BK481">
            <v>3</v>
          </cell>
          <cell r="BL481">
            <v>2</v>
          </cell>
          <cell r="BM481">
            <v>4</v>
          </cell>
          <cell r="BN481">
            <v>3</v>
          </cell>
          <cell r="BO481">
            <v>3</v>
          </cell>
          <cell r="BP481">
            <v>7</v>
          </cell>
          <cell r="BQ481">
            <v>4</v>
          </cell>
          <cell r="BR481">
            <v>3</v>
          </cell>
          <cell r="BS481">
            <v>6</v>
          </cell>
          <cell r="BT481">
            <v>4</v>
          </cell>
          <cell r="BU481">
            <v>3</v>
          </cell>
          <cell r="BV481">
            <v>4</v>
          </cell>
          <cell r="BW481">
            <v>8</v>
          </cell>
          <cell r="BX481">
            <v>6</v>
          </cell>
          <cell r="BY481">
            <v>6</v>
          </cell>
          <cell r="BZ481">
            <v>8</v>
          </cell>
          <cell r="CA481">
            <v>10</v>
          </cell>
          <cell r="CB481">
            <v>8</v>
          </cell>
          <cell r="CC481">
            <v>5</v>
          </cell>
          <cell r="CD481">
            <v>9</v>
          </cell>
          <cell r="CE481">
            <v>7</v>
          </cell>
          <cell r="CF481">
            <v>8</v>
          </cell>
          <cell r="CG481">
            <v>10</v>
          </cell>
          <cell r="CH481">
            <v>4</v>
          </cell>
          <cell r="CI481">
            <v>5</v>
          </cell>
          <cell r="CJ481">
            <v>5</v>
          </cell>
          <cell r="CK481">
            <v>9</v>
          </cell>
          <cell r="CL481">
            <v>7</v>
          </cell>
          <cell r="CM481">
            <v>7</v>
          </cell>
          <cell r="CN481">
            <v>6</v>
          </cell>
          <cell r="CO481">
            <v>9</v>
          </cell>
          <cell r="CP481">
            <v>7</v>
          </cell>
          <cell r="CQ481">
            <v>9</v>
          </cell>
          <cell r="CR481">
            <v>5</v>
          </cell>
          <cell r="CS481">
            <v>5</v>
          </cell>
          <cell r="CT481">
            <v>9</v>
          </cell>
          <cell r="CU481">
            <v>10</v>
          </cell>
          <cell r="CV481">
            <v>5</v>
          </cell>
          <cell r="CW481">
            <v>7</v>
          </cell>
          <cell r="CX481">
            <v>7</v>
          </cell>
          <cell r="CY481">
            <v>9</v>
          </cell>
          <cell r="CZ481">
            <v>7</v>
          </cell>
          <cell r="DA481">
            <v>1</v>
          </cell>
          <cell r="DB481">
            <v>12</v>
          </cell>
          <cell r="DC481">
            <v>4</v>
          </cell>
          <cell r="DD481">
            <v>7</v>
          </cell>
          <cell r="DE481">
            <v>9</v>
          </cell>
          <cell r="DF481">
            <v>10</v>
          </cell>
        </row>
        <row r="482">
          <cell r="BD482">
            <v>334</v>
          </cell>
          <cell r="BF482" t="str">
            <v>2025年</v>
          </cell>
          <cell r="BG482">
            <v>3</v>
          </cell>
          <cell r="BH482">
            <v>9</v>
          </cell>
          <cell r="BI482">
            <v>4</v>
          </cell>
          <cell r="BJ482">
            <v>3</v>
          </cell>
          <cell r="BK482">
            <v>6</v>
          </cell>
          <cell r="BL482">
            <v>9</v>
          </cell>
          <cell r="BM482">
            <v>8</v>
          </cell>
          <cell r="BN482">
            <v>4</v>
          </cell>
          <cell r="BO482">
            <v>7</v>
          </cell>
          <cell r="BP482">
            <v>11</v>
          </cell>
          <cell r="BQ482">
            <v>8</v>
          </cell>
          <cell r="BR482">
            <v>7</v>
          </cell>
          <cell r="BS482">
            <v>6</v>
          </cell>
          <cell r="BT482">
            <v>3</v>
          </cell>
          <cell r="BU482">
            <v>3</v>
          </cell>
          <cell r="BV482">
            <v>2</v>
          </cell>
          <cell r="BW482">
            <v>5</v>
          </cell>
          <cell r="BX482">
            <v>6</v>
          </cell>
          <cell r="BY482">
            <v>6</v>
          </cell>
          <cell r="BZ482">
            <v>8</v>
          </cell>
          <cell r="CA482">
            <v>7</v>
          </cell>
          <cell r="CB482">
            <v>6</v>
          </cell>
          <cell r="CC482">
            <v>3</v>
          </cell>
          <cell r="CD482">
            <v>10</v>
          </cell>
          <cell r="CE482">
            <v>9</v>
          </cell>
          <cell r="CF482">
            <v>11</v>
          </cell>
          <cell r="CG482">
            <v>6</v>
          </cell>
          <cell r="CH482">
            <v>9</v>
          </cell>
          <cell r="CI482">
            <v>11</v>
          </cell>
          <cell r="CJ482">
            <v>5</v>
          </cell>
          <cell r="CK482">
            <v>9</v>
          </cell>
          <cell r="CL482">
            <v>11</v>
          </cell>
          <cell r="CM482">
            <v>9</v>
          </cell>
          <cell r="CN482">
            <v>10</v>
          </cell>
          <cell r="CO482">
            <v>10</v>
          </cell>
          <cell r="CP482">
            <v>11</v>
          </cell>
          <cell r="CQ482">
            <v>8</v>
          </cell>
          <cell r="CR482">
            <v>1</v>
          </cell>
          <cell r="CS482">
            <v>3</v>
          </cell>
          <cell r="CT482">
            <v>6</v>
          </cell>
          <cell r="CU482">
            <v>8</v>
          </cell>
          <cell r="CV482">
            <v>5</v>
          </cell>
          <cell r="CW482">
            <v>10</v>
          </cell>
          <cell r="CX482">
            <v>6</v>
          </cell>
          <cell r="CY482">
            <v>5</v>
          </cell>
          <cell r="CZ482">
            <v>5</v>
          </cell>
          <cell r="DA482">
            <v>11</v>
          </cell>
          <cell r="DB482">
            <v>7</v>
          </cell>
          <cell r="DC482">
            <v>4</v>
          </cell>
          <cell r="DD482" t="e">
            <v>#N/A</v>
          </cell>
          <cell r="DE482" t="e">
            <v>#N/A</v>
          </cell>
          <cell r="DF482" t="e">
            <v>#N/A</v>
          </cell>
        </row>
        <row r="534">
          <cell r="BD534">
            <v>480</v>
          </cell>
          <cell r="BF534" t="str">
            <v>2020年</v>
          </cell>
          <cell r="BG534">
            <v>6</v>
          </cell>
          <cell r="BH534">
            <v>3</v>
          </cell>
          <cell r="BI534">
            <v>0</v>
          </cell>
          <cell r="BJ534">
            <v>1</v>
          </cell>
          <cell r="BK534">
            <v>0</v>
          </cell>
          <cell r="BL534">
            <v>3</v>
          </cell>
          <cell r="BM534">
            <v>1</v>
          </cell>
          <cell r="BN534">
            <v>3</v>
          </cell>
          <cell r="BO534">
            <v>13</v>
          </cell>
          <cell r="BP534">
            <v>7</v>
          </cell>
          <cell r="BQ534">
            <v>6</v>
          </cell>
          <cell r="BR534">
            <v>6</v>
          </cell>
          <cell r="BS534">
            <v>6</v>
          </cell>
          <cell r="BT534">
            <v>6</v>
          </cell>
          <cell r="BU534">
            <v>4</v>
          </cell>
          <cell r="BV534">
            <v>4</v>
          </cell>
          <cell r="BW534">
            <v>5</v>
          </cell>
          <cell r="BX534">
            <v>1</v>
          </cell>
          <cell r="BY534">
            <v>2</v>
          </cell>
          <cell r="BZ534">
            <v>2</v>
          </cell>
          <cell r="CA534">
            <v>0</v>
          </cell>
          <cell r="CB534">
            <v>5</v>
          </cell>
          <cell r="CC534">
            <v>10</v>
          </cell>
          <cell r="CD534">
            <v>14</v>
          </cell>
          <cell r="CE534">
            <v>19</v>
          </cell>
          <cell r="CF534">
            <v>21</v>
          </cell>
          <cell r="CG534">
            <v>18</v>
          </cell>
          <cell r="CH534">
            <v>23</v>
          </cell>
          <cell r="CI534">
            <v>23</v>
          </cell>
          <cell r="CJ534">
            <v>22</v>
          </cell>
          <cell r="CK534">
            <v>13</v>
          </cell>
          <cell r="CL534">
            <v>13</v>
          </cell>
          <cell r="CM534">
            <v>7</v>
          </cell>
          <cell r="CN534">
            <v>4</v>
          </cell>
          <cell r="CO534">
            <v>6</v>
          </cell>
          <cell r="CP534">
            <v>7</v>
          </cell>
          <cell r="CQ534">
            <v>5</v>
          </cell>
          <cell r="CR534">
            <v>13</v>
          </cell>
          <cell r="CS534">
            <v>11</v>
          </cell>
          <cell r="CT534">
            <v>17</v>
          </cell>
          <cell r="CU534">
            <v>20</v>
          </cell>
          <cell r="CV534">
            <v>21</v>
          </cell>
          <cell r="CW534">
            <v>10</v>
          </cell>
          <cell r="CX534">
            <v>12</v>
          </cell>
          <cell r="CY534">
            <v>10</v>
          </cell>
          <cell r="CZ534">
            <v>14</v>
          </cell>
          <cell r="DA534">
            <v>15</v>
          </cell>
          <cell r="DB534">
            <v>12</v>
          </cell>
          <cell r="DC534">
            <v>7</v>
          </cell>
          <cell r="DD534">
            <v>10</v>
          </cell>
          <cell r="DE534">
            <v>4</v>
          </cell>
          <cell r="DF534">
            <v>7.5</v>
          </cell>
        </row>
        <row r="535">
          <cell r="BD535">
            <v>253</v>
          </cell>
          <cell r="BF535" t="str">
            <v>2021年</v>
          </cell>
          <cell r="BG535">
            <v>2</v>
          </cell>
          <cell r="BH535">
            <v>6</v>
          </cell>
          <cell r="BI535">
            <v>1</v>
          </cell>
          <cell r="BJ535">
            <v>6</v>
          </cell>
          <cell r="BK535">
            <v>1</v>
          </cell>
          <cell r="BL535">
            <v>0</v>
          </cell>
          <cell r="BM535">
            <v>1</v>
          </cell>
          <cell r="BN535">
            <v>2</v>
          </cell>
          <cell r="BO535">
            <v>2</v>
          </cell>
          <cell r="BP535">
            <v>3</v>
          </cell>
          <cell r="BQ535">
            <v>4</v>
          </cell>
          <cell r="BR535">
            <v>0</v>
          </cell>
          <cell r="BS535">
            <v>1</v>
          </cell>
          <cell r="BT535">
            <v>2</v>
          </cell>
          <cell r="BU535">
            <v>1</v>
          </cell>
          <cell r="BV535">
            <v>2</v>
          </cell>
          <cell r="BW535">
            <v>3</v>
          </cell>
          <cell r="BX535">
            <v>1</v>
          </cell>
          <cell r="BY535">
            <v>7</v>
          </cell>
          <cell r="BZ535">
            <v>9</v>
          </cell>
          <cell r="CA535">
            <v>7</v>
          </cell>
          <cell r="CB535">
            <v>8</v>
          </cell>
          <cell r="CC535">
            <v>4</v>
          </cell>
          <cell r="CD535">
            <v>4</v>
          </cell>
          <cell r="CE535">
            <v>6</v>
          </cell>
          <cell r="CF535">
            <v>8</v>
          </cell>
          <cell r="CG535">
            <v>2</v>
          </cell>
          <cell r="CH535">
            <v>6</v>
          </cell>
          <cell r="CI535">
            <v>4</v>
          </cell>
          <cell r="CJ535">
            <v>2</v>
          </cell>
          <cell r="CK535">
            <v>3</v>
          </cell>
          <cell r="CL535">
            <v>3</v>
          </cell>
          <cell r="CM535">
            <v>5</v>
          </cell>
          <cell r="CN535">
            <v>2</v>
          </cell>
          <cell r="CO535">
            <v>2</v>
          </cell>
          <cell r="CP535">
            <v>0</v>
          </cell>
          <cell r="CQ535">
            <v>2</v>
          </cell>
          <cell r="CR535">
            <v>0</v>
          </cell>
          <cell r="CS535">
            <v>2</v>
          </cell>
          <cell r="CT535">
            <v>4</v>
          </cell>
          <cell r="CU535">
            <v>3</v>
          </cell>
          <cell r="CV535">
            <v>3</v>
          </cell>
          <cell r="CW535">
            <v>1</v>
          </cell>
          <cell r="CX535">
            <v>5</v>
          </cell>
          <cell r="CY535">
            <v>16</v>
          </cell>
          <cell r="CZ535">
            <v>25</v>
          </cell>
          <cell r="DA535">
            <v>17</v>
          </cell>
          <cell r="DB535">
            <v>22</v>
          </cell>
          <cell r="DC535">
            <v>13</v>
          </cell>
          <cell r="DD535">
            <v>9</v>
          </cell>
          <cell r="DE535">
            <v>6</v>
          </cell>
          <cell r="DF535">
            <v>5</v>
          </cell>
        </row>
        <row r="536">
          <cell r="BD536">
            <v>325</v>
          </cell>
          <cell r="BF536" t="str">
            <v>2022年</v>
          </cell>
          <cell r="BG536">
            <v>10</v>
          </cell>
          <cell r="BH536">
            <v>10</v>
          </cell>
          <cell r="BI536">
            <v>1</v>
          </cell>
          <cell r="BJ536">
            <v>1</v>
          </cell>
          <cell r="BK536">
            <v>0</v>
          </cell>
          <cell r="BL536">
            <v>0</v>
          </cell>
          <cell r="BM536">
            <v>1</v>
          </cell>
          <cell r="BN536">
            <v>0</v>
          </cell>
          <cell r="BO536">
            <v>0</v>
          </cell>
          <cell r="BP536">
            <v>2</v>
          </cell>
          <cell r="BQ536">
            <v>2</v>
          </cell>
          <cell r="BR536">
            <v>1</v>
          </cell>
          <cell r="BS536">
            <v>3</v>
          </cell>
          <cell r="BT536">
            <v>6</v>
          </cell>
          <cell r="BU536">
            <v>2</v>
          </cell>
          <cell r="BV536">
            <v>1</v>
          </cell>
          <cell r="BW536">
            <v>2</v>
          </cell>
          <cell r="BX536">
            <v>0</v>
          </cell>
          <cell r="BY536">
            <v>5</v>
          </cell>
          <cell r="BZ536">
            <v>3</v>
          </cell>
          <cell r="CA536">
            <v>4</v>
          </cell>
          <cell r="CB536">
            <v>1</v>
          </cell>
          <cell r="CC536">
            <v>8</v>
          </cell>
          <cell r="CD536">
            <v>5</v>
          </cell>
          <cell r="CE536">
            <v>8</v>
          </cell>
          <cell r="CF536">
            <v>10</v>
          </cell>
          <cell r="CG536">
            <v>10</v>
          </cell>
          <cell r="CH536">
            <v>4</v>
          </cell>
          <cell r="CI536">
            <v>4</v>
          </cell>
          <cell r="CJ536">
            <v>11</v>
          </cell>
          <cell r="CK536">
            <v>3</v>
          </cell>
          <cell r="CL536">
            <v>7</v>
          </cell>
          <cell r="CM536">
            <v>6</v>
          </cell>
          <cell r="CN536">
            <v>8</v>
          </cell>
          <cell r="CO536">
            <v>6</v>
          </cell>
          <cell r="CP536">
            <v>2</v>
          </cell>
          <cell r="CQ536">
            <v>6</v>
          </cell>
          <cell r="CR536">
            <v>5</v>
          </cell>
          <cell r="CS536">
            <v>6</v>
          </cell>
          <cell r="CT536">
            <v>9</v>
          </cell>
          <cell r="CU536">
            <v>11</v>
          </cell>
          <cell r="CV536">
            <v>7</v>
          </cell>
          <cell r="CW536">
            <v>6</v>
          </cell>
          <cell r="CX536">
            <v>13</v>
          </cell>
          <cell r="CY536">
            <v>10</v>
          </cell>
          <cell r="CZ536">
            <v>16</v>
          </cell>
          <cell r="DA536">
            <v>16</v>
          </cell>
          <cell r="DB536">
            <v>12</v>
          </cell>
          <cell r="DC536">
            <v>18</v>
          </cell>
          <cell r="DD536">
            <v>26</v>
          </cell>
          <cell r="DE536">
            <v>8</v>
          </cell>
          <cell r="DF536">
            <v>9</v>
          </cell>
        </row>
        <row r="537">
          <cell r="BD537">
            <v>467</v>
          </cell>
          <cell r="BF537" t="str">
            <v>2023年</v>
          </cell>
          <cell r="BG537">
            <v>4</v>
          </cell>
          <cell r="BH537">
            <v>1</v>
          </cell>
          <cell r="BI537">
            <v>0</v>
          </cell>
          <cell r="BJ537">
            <v>1</v>
          </cell>
          <cell r="BK537">
            <v>3</v>
          </cell>
          <cell r="BL537">
            <v>0</v>
          </cell>
          <cell r="BM537">
            <v>1</v>
          </cell>
          <cell r="BN537">
            <v>1</v>
          </cell>
          <cell r="BO537">
            <v>0</v>
          </cell>
          <cell r="BP537">
            <v>1</v>
          </cell>
          <cell r="BQ537">
            <v>2</v>
          </cell>
          <cell r="BR537">
            <v>3</v>
          </cell>
          <cell r="BS537">
            <v>0</v>
          </cell>
          <cell r="BT537">
            <v>5</v>
          </cell>
          <cell r="BU537">
            <v>6</v>
          </cell>
          <cell r="BV537">
            <v>8</v>
          </cell>
          <cell r="BW537">
            <v>5</v>
          </cell>
          <cell r="BX537">
            <v>11</v>
          </cell>
          <cell r="BY537">
            <v>3</v>
          </cell>
          <cell r="BZ537">
            <v>10</v>
          </cell>
          <cell r="CA537">
            <v>8</v>
          </cell>
          <cell r="CB537">
            <v>10</v>
          </cell>
          <cell r="CC537">
            <v>14</v>
          </cell>
          <cell r="CD537">
            <v>7</v>
          </cell>
          <cell r="CE537">
            <v>14</v>
          </cell>
          <cell r="CF537">
            <v>23</v>
          </cell>
          <cell r="CG537">
            <v>19</v>
          </cell>
          <cell r="CH537">
            <v>28</v>
          </cell>
          <cell r="CI537">
            <v>17</v>
          </cell>
          <cell r="CJ537">
            <v>30</v>
          </cell>
          <cell r="CK537">
            <v>16</v>
          </cell>
          <cell r="CL537">
            <v>15</v>
          </cell>
          <cell r="CM537">
            <v>24</v>
          </cell>
          <cell r="CN537">
            <v>21</v>
          </cell>
          <cell r="CO537">
            <v>25</v>
          </cell>
          <cell r="CP537">
            <v>17</v>
          </cell>
          <cell r="CQ537">
            <v>18</v>
          </cell>
          <cell r="CR537">
            <v>13</v>
          </cell>
          <cell r="CS537">
            <v>5</v>
          </cell>
          <cell r="CT537">
            <v>10</v>
          </cell>
          <cell r="CU537">
            <v>9</v>
          </cell>
          <cell r="CV537">
            <v>9</v>
          </cell>
          <cell r="CW537">
            <v>8</v>
          </cell>
          <cell r="CX537">
            <v>7</v>
          </cell>
          <cell r="CY537">
            <v>9</v>
          </cell>
          <cell r="CZ537">
            <v>7</v>
          </cell>
          <cell r="DA537">
            <v>3</v>
          </cell>
          <cell r="DB537">
            <v>2</v>
          </cell>
          <cell r="DC537">
            <v>6</v>
          </cell>
          <cell r="DD537">
            <v>3</v>
          </cell>
          <cell r="DE537">
            <v>4</v>
          </cell>
          <cell r="DF537">
            <v>1</v>
          </cell>
        </row>
        <row r="538">
          <cell r="BD538">
            <v>468</v>
          </cell>
          <cell r="BF538" t="str">
            <v>2024年</v>
          </cell>
          <cell r="BG538">
            <v>2</v>
          </cell>
          <cell r="BH538">
            <v>0</v>
          </cell>
          <cell r="BI538">
            <v>1</v>
          </cell>
          <cell r="BJ538">
            <v>1</v>
          </cell>
          <cell r="BK538">
            <v>0</v>
          </cell>
          <cell r="BL538">
            <v>2</v>
          </cell>
          <cell r="BM538">
            <v>0</v>
          </cell>
          <cell r="BN538">
            <v>2</v>
          </cell>
          <cell r="BO538">
            <v>0</v>
          </cell>
          <cell r="BP538">
            <v>2</v>
          </cell>
          <cell r="BQ538">
            <v>0</v>
          </cell>
          <cell r="BR538">
            <v>4</v>
          </cell>
          <cell r="BS538">
            <v>3</v>
          </cell>
          <cell r="BT538">
            <v>2</v>
          </cell>
          <cell r="BU538">
            <v>4</v>
          </cell>
          <cell r="BV538">
            <v>3</v>
          </cell>
          <cell r="BW538">
            <v>9</v>
          </cell>
          <cell r="BX538">
            <v>6</v>
          </cell>
          <cell r="BY538">
            <v>17</v>
          </cell>
          <cell r="BZ538">
            <v>35</v>
          </cell>
          <cell r="CA538">
            <v>29</v>
          </cell>
          <cell r="CB538">
            <v>38</v>
          </cell>
          <cell r="CC538">
            <v>38</v>
          </cell>
          <cell r="CD538">
            <v>51</v>
          </cell>
          <cell r="CE538">
            <v>37</v>
          </cell>
          <cell r="CF538">
            <v>25</v>
          </cell>
          <cell r="CG538">
            <v>16</v>
          </cell>
          <cell r="CH538">
            <v>23</v>
          </cell>
          <cell r="CI538">
            <v>12</v>
          </cell>
          <cell r="CJ538">
            <v>14</v>
          </cell>
          <cell r="CK538">
            <v>17</v>
          </cell>
          <cell r="CL538">
            <v>11</v>
          </cell>
          <cell r="CM538">
            <v>10</v>
          </cell>
          <cell r="CN538">
            <v>6</v>
          </cell>
          <cell r="CO538">
            <v>5</v>
          </cell>
          <cell r="CP538">
            <v>4</v>
          </cell>
          <cell r="CQ538">
            <v>5</v>
          </cell>
          <cell r="CR538">
            <v>5</v>
          </cell>
          <cell r="CS538">
            <v>4</v>
          </cell>
          <cell r="CT538">
            <v>2</v>
          </cell>
          <cell r="CU538">
            <v>2</v>
          </cell>
          <cell r="CV538">
            <v>4</v>
          </cell>
          <cell r="CW538">
            <v>3</v>
          </cell>
          <cell r="CX538">
            <v>2</v>
          </cell>
          <cell r="CY538">
            <v>2</v>
          </cell>
          <cell r="CZ538">
            <v>2</v>
          </cell>
          <cell r="DA538">
            <v>4</v>
          </cell>
          <cell r="DB538">
            <v>2</v>
          </cell>
          <cell r="DC538">
            <v>1</v>
          </cell>
          <cell r="DD538">
            <v>0</v>
          </cell>
          <cell r="DE538">
            <v>1</v>
          </cell>
          <cell r="DF538">
            <v>0</v>
          </cell>
        </row>
        <row r="539">
          <cell r="BD539">
            <v>294</v>
          </cell>
          <cell r="BF539" t="str">
            <v>2025年</v>
          </cell>
          <cell r="BG539">
            <v>1</v>
          </cell>
          <cell r="BH539">
            <v>0</v>
          </cell>
          <cell r="BI539">
            <v>0</v>
          </cell>
          <cell r="BJ539">
            <v>0</v>
          </cell>
          <cell r="BK539">
            <v>1</v>
          </cell>
          <cell r="BL539">
            <v>0</v>
          </cell>
          <cell r="BM539">
            <v>0</v>
          </cell>
          <cell r="BN539">
            <v>1</v>
          </cell>
          <cell r="BO539">
            <v>0</v>
          </cell>
          <cell r="BP539">
            <v>0</v>
          </cell>
          <cell r="BQ539">
            <v>1</v>
          </cell>
          <cell r="BR539">
            <v>0</v>
          </cell>
          <cell r="BS539">
            <v>0</v>
          </cell>
          <cell r="BT539">
            <v>0</v>
          </cell>
          <cell r="BU539">
            <v>1</v>
          </cell>
          <cell r="BV539">
            <v>2</v>
          </cell>
          <cell r="BW539">
            <v>2</v>
          </cell>
          <cell r="BX539">
            <v>4</v>
          </cell>
          <cell r="BY539">
            <v>8</v>
          </cell>
          <cell r="BZ539">
            <v>21</v>
          </cell>
          <cell r="CA539">
            <v>32</v>
          </cell>
          <cell r="CB539">
            <v>12</v>
          </cell>
          <cell r="CC539">
            <v>16</v>
          </cell>
          <cell r="CD539">
            <v>16</v>
          </cell>
          <cell r="CE539">
            <v>18</v>
          </cell>
          <cell r="CF539">
            <v>4</v>
          </cell>
          <cell r="CG539">
            <v>5</v>
          </cell>
          <cell r="CH539">
            <v>13</v>
          </cell>
          <cell r="CI539">
            <v>11</v>
          </cell>
          <cell r="CJ539">
            <v>6</v>
          </cell>
          <cell r="CK539">
            <v>7</v>
          </cell>
          <cell r="CL539">
            <v>5</v>
          </cell>
          <cell r="CM539">
            <v>7</v>
          </cell>
          <cell r="CN539">
            <v>5</v>
          </cell>
          <cell r="CO539">
            <v>7</v>
          </cell>
          <cell r="CP539">
            <v>11</v>
          </cell>
          <cell r="CQ539">
            <v>8</v>
          </cell>
          <cell r="CR539">
            <v>5</v>
          </cell>
          <cell r="CS539">
            <v>11</v>
          </cell>
          <cell r="CT539">
            <v>9</v>
          </cell>
          <cell r="CU539">
            <v>7</v>
          </cell>
          <cell r="CV539">
            <v>1</v>
          </cell>
          <cell r="CW539">
            <v>7</v>
          </cell>
          <cell r="CX539">
            <v>7</v>
          </cell>
          <cell r="CY539">
            <v>6</v>
          </cell>
          <cell r="CZ539">
            <v>9</v>
          </cell>
          <cell r="DA539">
            <v>4</v>
          </cell>
          <cell r="DB539">
            <v>2</v>
          </cell>
          <cell r="DC539">
            <v>1</v>
          </cell>
          <cell r="DD539" t="e">
            <v>#N/A</v>
          </cell>
          <cell r="DE539" t="e">
            <v>#N/A</v>
          </cell>
          <cell r="DF539" t="e">
            <v>#N/A</v>
          </cell>
        </row>
        <row r="591">
          <cell r="BD591">
            <v>129</v>
          </cell>
          <cell r="BF591" t="str">
            <v>2020年</v>
          </cell>
          <cell r="BG591">
            <v>4</v>
          </cell>
          <cell r="BH591">
            <v>4</v>
          </cell>
          <cell r="BI591">
            <v>2</v>
          </cell>
          <cell r="BJ591">
            <v>3</v>
          </cell>
          <cell r="BK591">
            <v>3</v>
          </cell>
          <cell r="BL591">
            <v>7</v>
          </cell>
          <cell r="BM591">
            <v>3</v>
          </cell>
          <cell r="BN591">
            <v>0</v>
          </cell>
          <cell r="BO591">
            <v>0</v>
          </cell>
          <cell r="BP591">
            <v>0</v>
          </cell>
          <cell r="BQ591">
            <v>1</v>
          </cell>
          <cell r="BR591">
            <v>0</v>
          </cell>
          <cell r="BS591">
            <v>0</v>
          </cell>
          <cell r="BT591">
            <v>4</v>
          </cell>
          <cell r="BU591">
            <v>1</v>
          </cell>
          <cell r="BV591">
            <v>1</v>
          </cell>
          <cell r="BW591">
            <v>0</v>
          </cell>
          <cell r="BX591">
            <v>0</v>
          </cell>
          <cell r="BY591">
            <v>0</v>
          </cell>
          <cell r="BZ591">
            <v>5</v>
          </cell>
          <cell r="CA591">
            <v>0</v>
          </cell>
          <cell r="CB591">
            <v>1</v>
          </cell>
          <cell r="CC591">
            <v>1</v>
          </cell>
          <cell r="CD591">
            <v>3</v>
          </cell>
          <cell r="CE591">
            <v>4</v>
          </cell>
          <cell r="CF591">
            <v>3</v>
          </cell>
          <cell r="CG591">
            <v>1</v>
          </cell>
          <cell r="CH591">
            <v>2</v>
          </cell>
          <cell r="CI591">
            <v>3</v>
          </cell>
          <cell r="CJ591">
            <v>5</v>
          </cell>
          <cell r="CK591">
            <v>2</v>
          </cell>
          <cell r="CL591">
            <v>1</v>
          </cell>
          <cell r="CM591">
            <v>1</v>
          </cell>
          <cell r="CN591">
            <v>7</v>
          </cell>
          <cell r="CO591">
            <v>6</v>
          </cell>
          <cell r="CP591">
            <v>7</v>
          </cell>
          <cell r="CQ591">
            <v>5</v>
          </cell>
          <cell r="CR591">
            <v>3</v>
          </cell>
          <cell r="CS591">
            <v>4</v>
          </cell>
          <cell r="CT591">
            <v>4</v>
          </cell>
          <cell r="CU591">
            <v>1</v>
          </cell>
          <cell r="CV591">
            <v>1</v>
          </cell>
          <cell r="CW591">
            <v>1</v>
          </cell>
          <cell r="CX591">
            <v>5</v>
          </cell>
          <cell r="CY591">
            <v>3</v>
          </cell>
          <cell r="CZ591">
            <v>1</v>
          </cell>
          <cell r="DA591">
            <v>4</v>
          </cell>
          <cell r="DB591">
            <v>3</v>
          </cell>
          <cell r="DC591">
            <v>1</v>
          </cell>
          <cell r="DD591">
            <v>3</v>
          </cell>
          <cell r="DE591">
            <v>1</v>
          </cell>
          <cell r="DF591">
            <v>2</v>
          </cell>
        </row>
        <row r="592">
          <cell r="BD592">
            <v>108</v>
          </cell>
          <cell r="BF592" t="str">
            <v>2021年</v>
          </cell>
          <cell r="BG592">
            <v>1</v>
          </cell>
          <cell r="BH592">
            <v>1</v>
          </cell>
          <cell r="BI592">
            <v>1</v>
          </cell>
          <cell r="BJ592">
            <v>0</v>
          </cell>
          <cell r="BK592">
            <v>4</v>
          </cell>
          <cell r="BL592">
            <v>1</v>
          </cell>
          <cell r="BM592">
            <v>2</v>
          </cell>
          <cell r="BN592">
            <v>0</v>
          </cell>
          <cell r="BO592">
            <v>1</v>
          </cell>
          <cell r="BP592">
            <v>3</v>
          </cell>
          <cell r="BQ592">
            <v>2</v>
          </cell>
          <cell r="BR592">
            <v>0</v>
          </cell>
          <cell r="BS592">
            <v>1</v>
          </cell>
          <cell r="BT592">
            <v>1</v>
          </cell>
          <cell r="BU592">
            <v>3</v>
          </cell>
          <cell r="BV592">
            <v>3</v>
          </cell>
          <cell r="BW592">
            <v>3</v>
          </cell>
          <cell r="BX592">
            <v>3</v>
          </cell>
          <cell r="BY592">
            <v>3</v>
          </cell>
          <cell r="BZ592">
            <v>5</v>
          </cell>
          <cell r="CA592">
            <v>1</v>
          </cell>
          <cell r="CB592">
            <v>0</v>
          </cell>
          <cell r="CC592">
            <v>2</v>
          </cell>
          <cell r="CD592">
            <v>4</v>
          </cell>
          <cell r="CE592">
            <v>3</v>
          </cell>
          <cell r="CF592">
            <v>3</v>
          </cell>
          <cell r="CG592">
            <v>2</v>
          </cell>
          <cell r="CH592">
            <v>7</v>
          </cell>
          <cell r="CI592">
            <v>6</v>
          </cell>
          <cell r="CJ592">
            <v>4</v>
          </cell>
          <cell r="CK592">
            <v>1</v>
          </cell>
          <cell r="CL592">
            <v>2</v>
          </cell>
          <cell r="CM592">
            <v>1</v>
          </cell>
          <cell r="CN592">
            <v>0</v>
          </cell>
          <cell r="CO592">
            <v>4</v>
          </cell>
          <cell r="CP592">
            <v>2</v>
          </cell>
          <cell r="CQ592">
            <v>1</v>
          </cell>
          <cell r="CR592">
            <v>4</v>
          </cell>
          <cell r="CS592">
            <v>0</v>
          </cell>
          <cell r="CT592">
            <v>2</v>
          </cell>
          <cell r="CU592">
            <v>2</v>
          </cell>
          <cell r="CV592">
            <v>1</v>
          </cell>
          <cell r="CW592">
            <v>1</v>
          </cell>
          <cell r="CX592">
            <v>4</v>
          </cell>
          <cell r="CY592">
            <v>2</v>
          </cell>
          <cell r="CZ592">
            <v>2</v>
          </cell>
          <cell r="DA592">
            <v>1</v>
          </cell>
          <cell r="DB592">
            <v>0</v>
          </cell>
          <cell r="DC592">
            <v>1</v>
          </cell>
          <cell r="DD592">
            <v>3</v>
          </cell>
          <cell r="DE592">
            <v>2</v>
          </cell>
          <cell r="DF592">
            <v>2</v>
          </cell>
        </row>
        <row r="593">
          <cell r="BD593">
            <v>70</v>
          </cell>
          <cell r="BF593" t="str">
            <v>2022年</v>
          </cell>
          <cell r="BG593">
            <v>0</v>
          </cell>
          <cell r="BH593">
            <v>0</v>
          </cell>
          <cell r="BI593">
            <v>1</v>
          </cell>
          <cell r="BJ593">
            <v>1</v>
          </cell>
          <cell r="BK593">
            <v>2</v>
          </cell>
          <cell r="BL593">
            <v>1</v>
          </cell>
          <cell r="BM593">
            <v>0</v>
          </cell>
          <cell r="BN593">
            <v>1</v>
          </cell>
          <cell r="BO593">
            <v>1</v>
          </cell>
          <cell r="BP593">
            <v>1</v>
          </cell>
          <cell r="BQ593">
            <v>1</v>
          </cell>
          <cell r="BR593">
            <v>0</v>
          </cell>
          <cell r="BS593">
            <v>1</v>
          </cell>
          <cell r="BT593">
            <v>2</v>
          </cell>
          <cell r="BU593">
            <v>1</v>
          </cell>
          <cell r="BV593">
            <v>3</v>
          </cell>
          <cell r="BW593">
            <v>5</v>
          </cell>
          <cell r="BX593">
            <v>3</v>
          </cell>
          <cell r="BY593">
            <v>0</v>
          </cell>
          <cell r="BZ593">
            <v>0</v>
          </cell>
          <cell r="CA593">
            <v>2</v>
          </cell>
          <cell r="CB593">
            <v>0</v>
          </cell>
          <cell r="CC593">
            <v>2</v>
          </cell>
          <cell r="CD593">
            <v>1</v>
          </cell>
          <cell r="CE593">
            <v>4</v>
          </cell>
          <cell r="CF593">
            <v>1</v>
          </cell>
          <cell r="CG593">
            <v>0</v>
          </cell>
          <cell r="CH593">
            <v>2</v>
          </cell>
          <cell r="CI593">
            <v>0</v>
          </cell>
          <cell r="CJ593">
            <v>0</v>
          </cell>
          <cell r="CK593">
            <v>3</v>
          </cell>
          <cell r="CL593">
            <v>2</v>
          </cell>
          <cell r="CM593">
            <v>0</v>
          </cell>
          <cell r="CN593">
            <v>1</v>
          </cell>
          <cell r="CO593">
            <v>0</v>
          </cell>
          <cell r="CP593">
            <v>0</v>
          </cell>
          <cell r="CQ593">
            <v>0</v>
          </cell>
          <cell r="CR593">
            <v>1</v>
          </cell>
          <cell r="CS593">
            <v>0</v>
          </cell>
          <cell r="CT593">
            <v>0</v>
          </cell>
          <cell r="CU593">
            <v>2</v>
          </cell>
          <cell r="CV593">
            <v>3</v>
          </cell>
          <cell r="CW593">
            <v>1</v>
          </cell>
          <cell r="CX593">
            <v>4</v>
          </cell>
          <cell r="CY593">
            <v>3</v>
          </cell>
          <cell r="CZ593">
            <v>0</v>
          </cell>
          <cell r="DA593">
            <v>5</v>
          </cell>
          <cell r="DB593">
            <v>1</v>
          </cell>
          <cell r="DC593">
            <v>2</v>
          </cell>
          <cell r="DD593">
            <v>5</v>
          </cell>
          <cell r="DE593">
            <v>0</v>
          </cell>
          <cell r="DF593">
            <v>1</v>
          </cell>
        </row>
        <row r="594">
          <cell r="BD594">
            <v>82</v>
          </cell>
          <cell r="BF594" t="str">
            <v>2023年</v>
          </cell>
          <cell r="BG594">
            <v>1</v>
          </cell>
          <cell r="BH594">
            <v>1</v>
          </cell>
          <cell r="BI594">
            <v>1</v>
          </cell>
          <cell r="BJ594">
            <v>0</v>
          </cell>
          <cell r="BK594">
            <v>0</v>
          </cell>
          <cell r="BL594">
            <v>0</v>
          </cell>
          <cell r="BM594">
            <v>1</v>
          </cell>
          <cell r="BN594">
            <v>3</v>
          </cell>
          <cell r="BO594">
            <v>3</v>
          </cell>
          <cell r="BP594">
            <v>1</v>
          </cell>
          <cell r="BQ594">
            <v>0</v>
          </cell>
          <cell r="BR594">
            <v>2</v>
          </cell>
          <cell r="BS594">
            <v>0</v>
          </cell>
          <cell r="BT594">
            <v>0</v>
          </cell>
          <cell r="BU594">
            <v>2</v>
          </cell>
          <cell r="BV594">
            <v>3</v>
          </cell>
          <cell r="BW594">
            <v>2</v>
          </cell>
          <cell r="BX594">
            <v>0</v>
          </cell>
          <cell r="BY594">
            <v>3</v>
          </cell>
          <cell r="BZ594">
            <v>1</v>
          </cell>
          <cell r="CA594">
            <v>0</v>
          </cell>
          <cell r="CB594">
            <v>6</v>
          </cell>
          <cell r="CC594">
            <v>2</v>
          </cell>
          <cell r="CD594">
            <v>4</v>
          </cell>
          <cell r="CE594">
            <v>1</v>
          </cell>
          <cell r="CF594">
            <v>2</v>
          </cell>
          <cell r="CG594">
            <v>4</v>
          </cell>
          <cell r="CH594">
            <v>5</v>
          </cell>
          <cell r="CI594">
            <v>2</v>
          </cell>
          <cell r="CJ594">
            <v>2</v>
          </cell>
          <cell r="CK594">
            <v>2</v>
          </cell>
          <cell r="CL594">
            <v>2</v>
          </cell>
          <cell r="CM594">
            <v>0</v>
          </cell>
          <cell r="CN594">
            <v>2</v>
          </cell>
          <cell r="CO594">
            <v>3</v>
          </cell>
          <cell r="CP594">
            <v>0</v>
          </cell>
          <cell r="CQ594">
            <v>1</v>
          </cell>
          <cell r="CR594">
            <v>4</v>
          </cell>
          <cell r="CS594">
            <v>1</v>
          </cell>
          <cell r="CT594">
            <v>0</v>
          </cell>
          <cell r="CU594">
            <v>0</v>
          </cell>
          <cell r="CV594">
            <v>2</v>
          </cell>
          <cell r="CW594">
            <v>0</v>
          </cell>
          <cell r="CX594">
            <v>2</v>
          </cell>
          <cell r="CY594">
            <v>0</v>
          </cell>
          <cell r="CZ594">
            <v>3</v>
          </cell>
          <cell r="DA594">
            <v>1</v>
          </cell>
          <cell r="DB594">
            <v>2</v>
          </cell>
          <cell r="DC594">
            <v>0</v>
          </cell>
          <cell r="DD594">
            <v>3</v>
          </cell>
          <cell r="DE594">
            <v>1</v>
          </cell>
          <cell r="DF594">
            <v>1</v>
          </cell>
        </row>
        <row r="595">
          <cell r="BD595">
            <v>83</v>
          </cell>
          <cell r="BF595" t="str">
            <v>2024年</v>
          </cell>
          <cell r="BG595">
            <v>1</v>
          </cell>
          <cell r="BH595">
            <v>6</v>
          </cell>
          <cell r="BI595">
            <v>3</v>
          </cell>
          <cell r="BJ595">
            <v>1</v>
          </cell>
          <cell r="BK595">
            <v>3</v>
          </cell>
          <cell r="BL595">
            <v>1</v>
          </cell>
          <cell r="BM595">
            <v>1</v>
          </cell>
          <cell r="BN595">
            <v>4</v>
          </cell>
          <cell r="BO595">
            <v>1</v>
          </cell>
          <cell r="BP595">
            <v>0</v>
          </cell>
          <cell r="BQ595">
            <v>1</v>
          </cell>
          <cell r="BR595">
            <v>2</v>
          </cell>
          <cell r="BS595">
            <v>0</v>
          </cell>
          <cell r="BT595">
            <v>3</v>
          </cell>
          <cell r="BU595">
            <v>2</v>
          </cell>
          <cell r="BV595">
            <v>6</v>
          </cell>
          <cell r="BW595">
            <v>4</v>
          </cell>
          <cell r="BX595">
            <v>1</v>
          </cell>
          <cell r="BY595">
            <v>2</v>
          </cell>
          <cell r="BZ595">
            <v>0</v>
          </cell>
          <cell r="CA595">
            <v>5</v>
          </cell>
          <cell r="CB595">
            <v>2</v>
          </cell>
          <cell r="CC595">
            <v>1</v>
          </cell>
          <cell r="CD595">
            <v>0</v>
          </cell>
          <cell r="CE595">
            <v>1</v>
          </cell>
          <cell r="CF595">
            <v>2</v>
          </cell>
          <cell r="CG595">
            <v>0</v>
          </cell>
          <cell r="CH595">
            <v>3</v>
          </cell>
          <cell r="CI595">
            <v>1</v>
          </cell>
          <cell r="CJ595">
            <v>0</v>
          </cell>
          <cell r="CK595">
            <v>1</v>
          </cell>
          <cell r="CL595">
            <v>0</v>
          </cell>
          <cell r="CM595">
            <v>0</v>
          </cell>
          <cell r="CN595">
            <v>2</v>
          </cell>
          <cell r="CO595">
            <v>1</v>
          </cell>
          <cell r="CP595">
            <v>3</v>
          </cell>
          <cell r="CQ595">
            <v>3</v>
          </cell>
          <cell r="CR595">
            <v>2</v>
          </cell>
          <cell r="CS595">
            <v>1</v>
          </cell>
          <cell r="CT595">
            <v>0</v>
          </cell>
          <cell r="CU595">
            <v>2</v>
          </cell>
          <cell r="CV595">
            <v>0</v>
          </cell>
          <cell r="CW595">
            <v>3</v>
          </cell>
          <cell r="CX595">
            <v>0</v>
          </cell>
          <cell r="CY595">
            <v>0</v>
          </cell>
          <cell r="CZ595">
            <v>2</v>
          </cell>
          <cell r="DA595">
            <v>2</v>
          </cell>
          <cell r="DB595">
            <v>2</v>
          </cell>
          <cell r="DC595">
            <v>0</v>
          </cell>
          <cell r="DD595">
            <v>0</v>
          </cell>
          <cell r="DE595">
            <v>1</v>
          </cell>
          <cell r="DF595">
            <v>1</v>
          </cell>
        </row>
        <row r="596">
          <cell r="BD596">
            <v>61</v>
          </cell>
          <cell r="BF596" t="str">
            <v>2025年</v>
          </cell>
          <cell r="BG596">
            <v>0</v>
          </cell>
          <cell r="BH596">
            <v>0</v>
          </cell>
          <cell r="BI596">
            <v>0</v>
          </cell>
          <cell r="BJ596">
            <v>2</v>
          </cell>
          <cell r="BK596">
            <v>4</v>
          </cell>
          <cell r="BL596">
            <v>2</v>
          </cell>
          <cell r="BM596">
            <v>2</v>
          </cell>
          <cell r="BN596">
            <v>0</v>
          </cell>
          <cell r="BO596">
            <v>2</v>
          </cell>
          <cell r="BP596">
            <v>2</v>
          </cell>
          <cell r="BQ596">
            <v>1</v>
          </cell>
          <cell r="BR596">
            <v>4</v>
          </cell>
          <cell r="BS596">
            <v>0</v>
          </cell>
          <cell r="BT596">
            <v>3</v>
          </cell>
          <cell r="BU596">
            <v>2</v>
          </cell>
          <cell r="BV596">
            <v>1</v>
          </cell>
          <cell r="BW596">
            <v>2</v>
          </cell>
          <cell r="BX596">
            <v>4</v>
          </cell>
          <cell r="BY596">
            <v>1</v>
          </cell>
          <cell r="BZ596">
            <v>1</v>
          </cell>
          <cell r="CA596">
            <v>0</v>
          </cell>
          <cell r="CB596">
            <v>2</v>
          </cell>
          <cell r="CC596">
            <v>1</v>
          </cell>
          <cell r="CD596">
            <v>1</v>
          </cell>
          <cell r="CE596">
            <v>2</v>
          </cell>
          <cell r="CF596">
            <v>0</v>
          </cell>
          <cell r="CG596">
            <v>1</v>
          </cell>
          <cell r="CH596">
            <v>0</v>
          </cell>
          <cell r="CI596">
            <v>1</v>
          </cell>
          <cell r="CJ596">
            <v>1</v>
          </cell>
          <cell r="CK596">
            <v>2</v>
          </cell>
          <cell r="CL596">
            <v>2</v>
          </cell>
          <cell r="CM596">
            <v>0</v>
          </cell>
          <cell r="CN596">
            <v>3</v>
          </cell>
          <cell r="CO596">
            <v>1</v>
          </cell>
          <cell r="CP596">
            <v>1</v>
          </cell>
          <cell r="CQ596">
            <v>0</v>
          </cell>
          <cell r="CR596">
            <v>0</v>
          </cell>
          <cell r="CS596">
            <v>0</v>
          </cell>
          <cell r="CT596">
            <v>2</v>
          </cell>
          <cell r="CU596">
            <v>2</v>
          </cell>
          <cell r="CV596">
            <v>2</v>
          </cell>
          <cell r="CW596">
            <v>2</v>
          </cell>
          <cell r="CX596">
            <v>0</v>
          </cell>
          <cell r="CY596">
            <v>0</v>
          </cell>
          <cell r="CZ596">
            <v>0</v>
          </cell>
          <cell r="DA596">
            <v>2</v>
          </cell>
          <cell r="DB596">
            <v>0</v>
          </cell>
          <cell r="DC596">
            <v>0</v>
          </cell>
          <cell r="DD596" t="e">
            <v>#N/A</v>
          </cell>
          <cell r="DE596" t="e">
            <v>#N/A</v>
          </cell>
          <cell r="DF596" t="e">
            <v>#N/A</v>
          </cell>
        </row>
        <row r="648">
          <cell r="BD648">
            <v>0</v>
          </cell>
          <cell r="BF648" t="str">
            <v>2020年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0</v>
          </cell>
          <cell r="CZ648">
            <v>0</v>
          </cell>
          <cell r="DA648">
            <v>0</v>
          </cell>
          <cell r="DB648">
            <v>0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</row>
        <row r="649">
          <cell r="BD649">
            <v>1</v>
          </cell>
          <cell r="BF649" t="str">
            <v>2021年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1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</row>
        <row r="650">
          <cell r="BD650">
            <v>14</v>
          </cell>
          <cell r="BF650" t="str">
            <v>2022年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2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1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1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6</v>
          </cell>
          <cell r="DE650">
            <v>3</v>
          </cell>
          <cell r="DF650">
            <v>1</v>
          </cell>
        </row>
        <row r="651">
          <cell r="BD651">
            <v>13</v>
          </cell>
          <cell r="BF651" t="str">
            <v>2023年</v>
          </cell>
          <cell r="BG651">
            <v>1</v>
          </cell>
          <cell r="BH651">
            <v>2</v>
          </cell>
          <cell r="BI651">
            <v>0</v>
          </cell>
          <cell r="BJ651">
            <v>1</v>
          </cell>
          <cell r="BK651">
            <v>0</v>
          </cell>
          <cell r="BL651">
            <v>2</v>
          </cell>
          <cell r="BM651">
            <v>0</v>
          </cell>
          <cell r="BN651">
            <v>1</v>
          </cell>
          <cell r="BO651">
            <v>0</v>
          </cell>
          <cell r="BP651">
            <v>2</v>
          </cell>
          <cell r="BQ651">
            <v>0</v>
          </cell>
          <cell r="BR651">
            <v>1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1</v>
          </cell>
          <cell r="CK651">
            <v>0</v>
          </cell>
          <cell r="CL651">
            <v>0</v>
          </cell>
          <cell r="CM651">
            <v>0</v>
          </cell>
          <cell r="CN651">
            <v>1</v>
          </cell>
          <cell r="CO651">
            <v>1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</row>
        <row r="652">
          <cell r="BD652">
            <v>5</v>
          </cell>
          <cell r="BF652" t="str">
            <v>2024年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1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1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1</v>
          </cell>
          <cell r="CJ652">
            <v>0</v>
          </cell>
          <cell r="CK652">
            <v>1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1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  <cell r="DD652">
            <v>0</v>
          </cell>
          <cell r="DE652">
            <v>0</v>
          </cell>
          <cell r="DF652">
            <v>0</v>
          </cell>
        </row>
        <row r="653">
          <cell r="BD653">
            <v>13</v>
          </cell>
          <cell r="BF653" t="str">
            <v>2025年</v>
          </cell>
          <cell r="BG653">
            <v>0</v>
          </cell>
          <cell r="BH653">
            <v>1</v>
          </cell>
          <cell r="BI653">
            <v>0</v>
          </cell>
          <cell r="BJ653">
            <v>0</v>
          </cell>
          <cell r="BK653">
            <v>1</v>
          </cell>
          <cell r="BL653">
            <v>2</v>
          </cell>
          <cell r="BM653">
            <v>0</v>
          </cell>
          <cell r="BN653">
            <v>1</v>
          </cell>
          <cell r="BO653">
            <v>0</v>
          </cell>
          <cell r="BP653">
            <v>0</v>
          </cell>
          <cell r="BQ653">
            <v>0</v>
          </cell>
          <cell r="BR653">
            <v>1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0</v>
          </cell>
          <cell r="CD653">
            <v>1</v>
          </cell>
          <cell r="CE653">
            <v>1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>
            <v>0</v>
          </cell>
          <cell r="CL653">
            <v>2</v>
          </cell>
          <cell r="CM653">
            <v>0</v>
          </cell>
          <cell r="CN653">
            <v>0</v>
          </cell>
          <cell r="CO653">
            <v>0</v>
          </cell>
          <cell r="CP653">
            <v>1</v>
          </cell>
          <cell r="CQ653">
            <v>0</v>
          </cell>
          <cell r="CR653">
            <v>1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1</v>
          </cell>
          <cell r="DD653" t="e">
            <v>#N/A</v>
          </cell>
          <cell r="DE653" t="e">
            <v>#N/A</v>
          </cell>
          <cell r="DF653" t="e">
            <v>#N/A</v>
          </cell>
        </row>
        <row r="705">
          <cell r="BD705">
            <v>206</v>
          </cell>
          <cell r="BF705" t="str">
            <v>2020年</v>
          </cell>
          <cell r="BG705">
            <v>2</v>
          </cell>
          <cell r="BH705">
            <v>15</v>
          </cell>
          <cell r="BI705">
            <v>6</v>
          </cell>
          <cell r="BJ705">
            <v>11</v>
          </cell>
          <cell r="BK705">
            <v>5</v>
          </cell>
          <cell r="BL705">
            <v>1</v>
          </cell>
          <cell r="BM705">
            <v>12</v>
          </cell>
          <cell r="BN705">
            <v>11</v>
          </cell>
          <cell r="BO705">
            <v>13</v>
          </cell>
          <cell r="BP705">
            <v>15</v>
          </cell>
          <cell r="BQ705">
            <v>5</v>
          </cell>
          <cell r="BR705">
            <v>7</v>
          </cell>
          <cell r="BS705">
            <v>5</v>
          </cell>
          <cell r="BT705">
            <v>5</v>
          </cell>
          <cell r="BU705">
            <v>4</v>
          </cell>
          <cell r="BV705">
            <v>3</v>
          </cell>
          <cell r="BW705">
            <v>2</v>
          </cell>
          <cell r="BX705">
            <v>0</v>
          </cell>
          <cell r="BY705">
            <v>2</v>
          </cell>
          <cell r="BZ705">
            <v>0</v>
          </cell>
          <cell r="CA705">
            <v>2</v>
          </cell>
          <cell r="CB705">
            <v>3</v>
          </cell>
          <cell r="CC705">
            <v>2</v>
          </cell>
          <cell r="CD705">
            <v>3</v>
          </cell>
          <cell r="CE705">
            <v>2</v>
          </cell>
          <cell r="CF705">
            <v>2</v>
          </cell>
          <cell r="CG705">
            <v>0</v>
          </cell>
          <cell r="CH705">
            <v>2</v>
          </cell>
          <cell r="CI705">
            <v>4</v>
          </cell>
          <cell r="CJ705">
            <v>6</v>
          </cell>
          <cell r="CK705">
            <v>4</v>
          </cell>
          <cell r="CL705">
            <v>1</v>
          </cell>
          <cell r="CM705">
            <v>0</v>
          </cell>
          <cell r="CN705">
            <v>1</v>
          </cell>
          <cell r="CO705">
            <v>4</v>
          </cell>
          <cell r="CP705">
            <v>1</v>
          </cell>
          <cell r="CQ705">
            <v>2</v>
          </cell>
          <cell r="CR705">
            <v>4</v>
          </cell>
          <cell r="CS705">
            <v>3</v>
          </cell>
          <cell r="CT705">
            <v>3</v>
          </cell>
          <cell r="CU705">
            <v>1</v>
          </cell>
          <cell r="CV705">
            <v>2</v>
          </cell>
          <cell r="CW705">
            <v>2</v>
          </cell>
          <cell r="CX705">
            <v>4</v>
          </cell>
          <cell r="CY705">
            <v>1</v>
          </cell>
          <cell r="CZ705">
            <v>2</v>
          </cell>
          <cell r="DA705">
            <v>2</v>
          </cell>
          <cell r="DB705">
            <v>3</v>
          </cell>
          <cell r="DC705">
            <v>5</v>
          </cell>
          <cell r="DD705">
            <v>1</v>
          </cell>
          <cell r="DE705">
            <v>3</v>
          </cell>
          <cell r="DF705">
            <v>3.5</v>
          </cell>
        </row>
        <row r="706">
          <cell r="BD706">
            <v>237</v>
          </cell>
          <cell r="BF706" t="str">
            <v>2021年</v>
          </cell>
          <cell r="BG706">
            <v>3</v>
          </cell>
          <cell r="BH706">
            <v>3</v>
          </cell>
          <cell r="BI706">
            <v>3</v>
          </cell>
          <cell r="BJ706">
            <v>9</v>
          </cell>
          <cell r="BK706">
            <v>6</v>
          </cell>
          <cell r="BL706">
            <v>1</v>
          </cell>
          <cell r="BM706">
            <v>6</v>
          </cell>
          <cell r="BN706">
            <v>4</v>
          </cell>
          <cell r="BO706">
            <v>8</v>
          </cell>
          <cell r="BP706">
            <v>6</v>
          </cell>
          <cell r="BQ706">
            <v>3</v>
          </cell>
          <cell r="BR706">
            <v>2</v>
          </cell>
          <cell r="BS706">
            <v>3</v>
          </cell>
          <cell r="BT706">
            <v>7</v>
          </cell>
          <cell r="BU706">
            <v>3</v>
          </cell>
          <cell r="BV706">
            <v>6</v>
          </cell>
          <cell r="BW706">
            <v>6</v>
          </cell>
          <cell r="BX706">
            <v>3</v>
          </cell>
          <cell r="BY706">
            <v>6</v>
          </cell>
          <cell r="BZ706">
            <v>10</v>
          </cell>
          <cell r="CA706">
            <v>12</v>
          </cell>
          <cell r="CB706">
            <v>17</v>
          </cell>
          <cell r="CC706">
            <v>4</v>
          </cell>
          <cell r="CD706">
            <v>3</v>
          </cell>
          <cell r="CE706">
            <v>4</v>
          </cell>
          <cell r="CF706">
            <v>1</v>
          </cell>
          <cell r="CG706">
            <v>8</v>
          </cell>
          <cell r="CH706">
            <v>5</v>
          </cell>
          <cell r="CI706">
            <v>3</v>
          </cell>
          <cell r="CJ706">
            <v>7</v>
          </cell>
          <cell r="CK706">
            <v>7</v>
          </cell>
          <cell r="CL706">
            <v>7</v>
          </cell>
          <cell r="CM706">
            <v>4</v>
          </cell>
          <cell r="CN706">
            <v>3</v>
          </cell>
          <cell r="CO706">
            <v>4</v>
          </cell>
          <cell r="CP706">
            <v>6</v>
          </cell>
          <cell r="CQ706">
            <v>3</v>
          </cell>
          <cell r="CR706">
            <v>6</v>
          </cell>
          <cell r="CS706">
            <v>7</v>
          </cell>
          <cell r="CT706">
            <v>3</v>
          </cell>
          <cell r="CU706">
            <v>1</v>
          </cell>
          <cell r="CV706">
            <v>2</v>
          </cell>
          <cell r="CW706">
            <v>3</v>
          </cell>
          <cell r="CX706">
            <v>4</v>
          </cell>
          <cell r="CY706">
            <v>0</v>
          </cell>
          <cell r="CZ706">
            <v>3</v>
          </cell>
          <cell r="DA706">
            <v>1</v>
          </cell>
          <cell r="DB706">
            <v>2</v>
          </cell>
          <cell r="DC706">
            <v>2</v>
          </cell>
          <cell r="DD706">
            <v>1</v>
          </cell>
          <cell r="DE706">
            <v>2</v>
          </cell>
          <cell r="DF706">
            <v>4</v>
          </cell>
        </row>
        <row r="707">
          <cell r="BD707">
            <v>177</v>
          </cell>
          <cell r="BF707" t="str">
            <v>2022年</v>
          </cell>
          <cell r="BG707">
            <v>1</v>
          </cell>
          <cell r="BH707">
            <v>2</v>
          </cell>
          <cell r="BI707">
            <v>0</v>
          </cell>
          <cell r="BJ707">
            <v>1</v>
          </cell>
          <cell r="BK707">
            <v>4</v>
          </cell>
          <cell r="BL707">
            <v>3</v>
          </cell>
          <cell r="BM707">
            <v>5</v>
          </cell>
          <cell r="BN707">
            <v>1</v>
          </cell>
          <cell r="BO707">
            <v>8</v>
          </cell>
          <cell r="BP707">
            <v>3</v>
          </cell>
          <cell r="BQ707">
            <v>3</v>
          </cell>
          <cell r="BR707">
            <v>3</v>
          </cell>
          <cell r="BS707">
            <v>0</v>
          </cell>
          <cell r="BT707">
            <v>3</v>
          </cell>
          <cell r="BU707">
            <v>2</v>
          </cell>
          <cell r="BV707">
            <v>0</v>
          </cell>
          <cell r="BW707">
            <v>5</v>
          </cell>
          <cell r="BX707">
            <v>3</v>
          </cell>
          <cell r="BY707">
            <v>2</v>
          </cell>
          <cell r="BZ707">
            <v>1</v>
          </cell>
          <cell r="CA707">
            <v>2</v>
          </cell>
          <cell r="CB707">
            <v>2</v>
          </cell>
          <cell r="CC707">
            <v>1</v>
          </cell>
          <cell r="CD707">
            <v>2</v>
          </cell>
          <cell r="CE707">
            <v>4</v>
          </cell>
          <cell r="CF707">
            <v>5</v>
          </cell>
          <cell r="CG707">
            <v>5</v>
          </cell>
          <cell r="CH707">
            <v>1</v>
          </cell>
          <cell r="CI707">
            <v>2</v>
          </cell>
          <cell r="CJ707">
            <v>1</v>
          </cell>
          <cell r="CK707">
            <v>6</v>
          </cell>
          <cell r="CL707">
            <v>0</v>
          </cell>
          <cell r="CM707">
            <v>6</v>
          </cell>
          <cell r="CN707">
            <v>1</v>
          </cell>
          <cell r="CO707">
            <v>0</v>
          </cell>
          <cell r="CP707">
            <v>7</v>
          </cell>
          <cell r="CQ707">
            <v>6</v>
          </cell>
          <cell r="CR707">
            <v>3</v>
          </cell>
          <cell r="CS707">
            <v>4</v>
          </cell>
          <cell r="CT707">
            <v>6</v>
          </cell>
          <cell r="CU707">
            <v>9</v>
          </cell>
          <cell r="CV707">
            <v>5</v>
          </cell>
          <cell r="CW707">
            <v>1</v>
          </cell>
          <cell r="CX707">
            <v>2</v>
          </cell>
          <cell r="CY707">
            <v>3</v>
          </cell>
          <cell r="CZ707">
            <v>4</v>
          </cell>
          <cell r="DA707">
            <v>4</v>
          </cell>
          <cell r="DB707">
            <v>5</v>
          </cell>
          <cell r="DC707">
            <v>9</v>
          </cell>
          <cell r="DD707">
            <v>5</v>
          </cell>
          <cell r="DE707">
            <v>8</v>
          </cell>
          <cell r="DF707">
            <v>8</v>
          </cell>
        </row>
        <row r="708">
          <cell r="BD708">
            <v>567</v>
          </cell>
          <cell r="BF708" t="str">
            <v>2023年</v>
          </cell>
          <cell r="BG708">
            <v>6</v>
          </cell>
          <cell r="BH708">
            <v>16</v>
          </cell>
          <cell r="BI708">
            <v>7</v>
          </cell>
          <cell r="BJ708">
            <v>9</v>
          </cell>
          <cell r="BK708">
            <v>2</v>
          </cell>
          <cell r="BL708">
            <v>4</v>
          </cell>
          <cell r="BM708">
            <v>2</v>
          </cell>
          <cell r="BN708">
            <v>1</v>
          </cell>
          <cell r="BO708">
            <v>7</v>
          </cell>
          <cell r="BP708">
            <v>5</v>
          </cell>
          <cell r="BQ708">
            <v>3</v>
          </cell>
          <cell r="BR708">
            <v>5</v>
          </cell>
          <cell r="BS708">
            <v>5</v>
          </cell>
          <cell r="BT708">
            <v>8</v>
          </cell>
          <cell r="BU708">
            <v>3</v>
          </cell>
          <cell r="BV708">
            <v>6</v>
          </cell>
          <cell r="BW708">
            <v>4</v>
          </cell>
          <cell r="BX708">
            <v>3</v>
          </cell>
          <cell r="BY708">
            <v>5</v>
          </cell>
          <cell r="BZ708">
            <v>6</v>
          </cell>
          <cell r="CA708">
            <v>6</v>
          </cell>
          <cell r="CB708">
            <v>3</v>
          </cell>
          <cell r="CC708">
            <v>8</v>
          </cell>
          <cell r="CD708">
            <v>5</v>
          </cell>
          <cell r="CE708">
            <v>11</v>
          </cell>
          <cell r="CF708">
            <v>8</v>
          </cell>
          <cell r="CG708">
            <v>7</v>
          </cell>
          <cell r="CH708">
            <v>8</v>
          </cell>
          <cell r="CI708">
            <v>5</v>
          </cell>
          <cell r="CJ708">
            <v>12</v>
          </cell>
          <cell r="CK708">
            <v>6</v>
          </cell>
          <cell r="CL708">
            <v>10</v>
          </cell>
          <cell r="CM708">
            <v>6</v>
          </cell>
          <cell r="CN708">
            <v>12</v>
          </cell>
          <cell r="CO708">
            <v>3</v>
          </cell>
          <cell r="CP708">
            <v>15</v>
          </cell>
          <cell r="CQ708">
            <v>20</v>
          </cell>
          <cell r="CR708">
            <v>15</v>
          </cell>
          <cell r="CS708">
            <v>29</v>
          </cell>
          <cell r="CT708">
            <v>26</v>
          </cell>
          <cell r="CU708">
            <v>27</v>
          </cell>
          <cell r="CV708">
            <v>19</v>
          </cell>
          <cell r="CW708">
            <v>21</v>
          </cell>
          <cell r="CX708">
            <v>27</v>
          </cell>
          <cell r="CY708">
            <v>27</v>
          </cell>
          <cell r="CZ708">
            <v>21</v>
          </cell>
          <cell r="DA708">
            <v>14</v>
          </cell>
          <cell r="DB708">
            <v>21</v>
          </cell>
          <cell r="DC708">
            <v>10</v>
          </cell>
          <cell r="DD708">
            <v>23</v>
          </cell>
          <cell r="DE708">
            <v>16</v>
          </cell>
          <cell r="DF708">
            <v>19</v>
          </cell>
        </row>
        <row r="709">
          <cell r="BD709">
            <v>522</v>
          </cell>
          <cell r="BF709" t="str">
            <v>2024年</v>
          </cell>
          <cell r="BG709">
            <v>7</v>
          </cell>
          <cell r="BH709">
            <v>21</v>
          </cell>
          <cell r="BI709">
            <v>10</v>
          </cell>
          <cell r="BJ709">
            <v>12</v>
          </cell>
          <cell r="BK709">
            <v>15</v>
          </cell>
          <cell r="BL709">
            <v>8</v>
          </cell>
          <cell r="BM709">
            <v>8</v>
          </cell>
          <cell r="BN709">
            <v>13</v>
          </cell>
          <cell r="BO709">
            <v>14</v>
          </cell>
          <cell r="BP709">
            <v>13</v>
          </cell>
          <cell r="BQ709">
            <v>7</v>
          </cell>
          <cell r="BR709">
            <v>15</v>
          </cell>
          <cell r="BS709">
            <v>12</v>
          </cell>
          <cell r="BT709">
            <v>14</v>
          </cell>
          <cell r="BU709">
            <v>15</v>
          </cell>
          <cell r="BV709">
            <v>25</v>
          </cell>
          <cell r="BW709">
            <v>15</v>
          </cell>
          <cell r="BX709">
            <v>6</v>
          </cell>
          <cell r="BY709">
            <v>9</v>
          </cell>
          <cell r="BZ709">
            <v>12</v>
          </cell>
          <cell r="CA709">
            <v>11</v>
          </cell>
          <cell r="CB709">
            <v>19</v>
          </cell>
          <cell r="CC709">
            <v>10</v>
          </cell>
          <cell r="CD709">
            <v>10</v>
          </cell>
          <cell r="CE709">
            <v>9</v>
          </cell>
          <cell r="CF709">
            <v>12</v>
          </cell>
          <cell r="CG709">
            <v>13</v>
          </cell>
          <cell r="CH709">
            <v>17</v>
          </cell>
          <cell r="CI709">
            <v>8</v>
          </cell>
          <cell r="CJ709">
            <v>7</v>
          </cell>
          <cell r="CK709">
            <v>17</v>
          </cell>
          <cell r="CL709">
            <v>14</v>
          </cell>
          <cell r="CM709">
            <v>3</v>
          </cell>
          <cell r="CN709">
            <v>4</v>
          </cell>
          <cell r="CO709">
            <v>3</v>
          </cell>
          <cell r="CP709">
            <v>5</v>
          </cell>
          <cell r="CQ709">
            <v>6</v>
          </cell>
          <cell r="CR709">
            <v>5</v>
          </cell>
          <cell r="CS709">
            <v>1</v>
          </cell>
          <cell r="CT709">
            <v>4</v>
          </cell>
          <cell r="CU709">
            <v>8</v>
          </cell>
          <cell r="CV709">
            <v>11</v>
          </cell>
          <cell r="CW709">
            <v>11</v>
          </cell>
          <cell r="CX709">
            <v>4</v>
          </cell>
          <cell r="CY709">
            <v>7</v>
          </cell>
          <cell r="CZ709">
            <v>2</v>
          </cell>
          <cell r="DA709">
            <v>6</v>
          </cell>
          <cell r="DB709">
            <v>10</v>
          </cell>
          <cell r="DC709">
            <v>10</v>
          </cell>
          <cell r="DD709">
            <v>6</v>
          </cell>
          <cell r="DE709">
            <v>6</v>
          </cell>
          <cell r="DF709">
            <v>12</v>
          </cell>
        </row>
        <row r="710">
          <cell r="BD710">
            <v>1931</v>
          </cell>
          <cell r="BF710" t="str">
            <v>2025年</v>
          </cell>
          <cell r="BG710">
            <v>0</v>
          </cell>
          <cell r="BH710">
            <v>20</v>
          </cell>
          <cell r="BI710">
            <v>13</v>
          </cell>
          <cell r="BJ710">
            <v>13</v>
          </cell>
          <cell r="BK710">
            <v>35</v>
          </cell>
          <cell r="BL710">
            <v>41</v>
          </cell>
          <cell r="BM710">
            <v>46</v>
          </cell>
          <cell r="BN710">
            <v>62</v>
          </cell>
          <cell r="BO710">
            <v>68</v>
          </cell>
          <cell r="BP710">
            <v>83</v>
          </cell>
          <cell r="BQ710">
            <v>83</v>
          </cell>
          <cell r="BR710">
            <v>99</v>
          </cell>
          <cell r="BS710">
            <v>62</v>
          </cell>
          <cell r="BT710">
            <v>44</v>
          </cell>
          <cell r="BU710">
            <v>43</v>
          </cell>
          <cell r="BV710">
            <v>43</v>
          </cell>
          <cell r="BW710">
            <v>49</v>
          </cell>
          <cell r="BX710">
            <v>45</v>
          </cell>
          <cell r="BY710">
            <v>37</v>
          </cell>
          <cell r="BZ710">
            <v>40</v>
          </cell>
          <cell r="CA710">
            <v>33</v>
          </cell>
          <cell r="CB710">
            <v>23</v>
          </cell>
          <cell r="CC710">
            <v>33</v>
          </cell>
          <cell r="CD710">
            <v>34</v>
          </cell>
          <cell r="CE710">
            <v>25</v>
          </cell>
          <cell r="CF710">
            <v>36</v>
          </cell>
          <cell r="CG710">
            <v>29</v>
          </cell>
          <cell r="CH710">
            <v>24</v>
          </cell>
          <cell r="CI710">
            <v>39</v>
          </cell>
          <cell r="CJ710">
            <v>23</v>
          </cell>
          <cell r="CK710">
            <v>33</v>
          </cell>
          <cell r="CL710">
            <v>19</v>
          </cell>
          <cell r="CM710">
            <v>25</v>
          </cell>
          <cell r="CN710">
            <v>33</v>
          </cell>
          <cell r="CO710">
            <v>44</v>
          </cell>
          <cell r="CP710">
            <v>46</v>
          </cell>
          <cell r="CQ710">
            <v>25</v>
          </cell>
          <cell r="CR710">
            <v>53</v>
          </cell>
          <cell r="CS710">
            <v>39</v>
          </cell>
          <cell r="CT710">
            <v>49</v>
          </cell>
          <cell r="CU710">
            <v>44</v>
          </cell>
          <cell r="CV710">
            <v>39</v>
          </cell>
          <cell r="CW710">
            <v>34</v>
          </cell>
          <cell r="CX710">
            <v>39</v>
          </cell>
          <cell r="CY710">
            <v>32</v>
          </cell>
          <cell r="CZ710">
            <v>34</v>
          </cell>
          <cell r="DA710">
            <v>44</v>
          </cell>
          <cell r="DB710">
            <v>47</v>
          </cell>
          <cell r="DC710">
            <v>27</v>
          </cell>
          <cell r="DD710" t="e">
            <v>#N/A</v>
          </cell>
          <cell r="DE710" t="e">
            <v>#N/A</v>
          </cell>
          <cell r="DF710" t="e">
            <v>#N/A</v>
          </cell>
        </row>
        <row r="762">
          <cell r="BD762">
            <v>25</v>
          </cell>
          <cell r="BF762" t="str">
            <v>2020年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1</v>
          </cell>
          <cell r="BL762">
            <v>0</v>
          </cell>
          <cell r="BM762">
            <v>2</v>
          </cell>
          <cell r="BN762">
            <v>1</v>
          </cell>
          <cell r="BO762">
            <v>1</v>
          </cell>
          <cell r="BP762">
            <v>0</v>
          </cell>
          <cell r="BQ762">
            <v>1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1</v>
          </cell>
          <cell r="BW762">
            <v>1</v>
          </cell>
          <cell r="BX762">
            <v>0</v>
          </cell>
          <cell r="BY762">
            <v>0</v>
          </cell>
          <cell r="BZ762">
            <v>1</v>
          </cell>
          <cell r="CA762">
            <v>1</v>
          </cell>
          <cell r="CB762">
            <v>2</v>
          </cell>
          <cell r="CC762">
            <v>1</v>
          </cell>
          <cell r="CD762">
            <v>1</v>
          </cell>
          <cell r="CE762">
            <v>0</v>
          </cell>
          <cell r="CF762">
            <v>0</v>
          </cell>
          <cell r="CG762">
            <v>2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1</v>
          </cell>
          <cell r="CQ762">
            <v>1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1</v>
          </cell>
          <cell r="CX762">
            <v>0</v>
          </cell>
          <cell r="CY762">
            <v>1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1</v>
          </cell>
          <cell r="DE762">
            <v>0</v>
          </cell>
          <cell r="DF762">
            <v>2</v>
          </cell>
        </row>
        <row r="763">
          <cell r="BD763">
            <v>21</v>
          </cell>
          <cell r="BF763" t="str">
            <v>2021年</v>
          </cell>
          <cell r="BG763">
            <v>2</v>
          </cell>
          <cell r="BH763">
            <v>0</v>
          </cell>
          <cell r="BI763">
            <v>2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1</v>
          </cell>
          <cell r="BR763">
            <v>0</v>
          </cell>
          <cell r="BS763">
            <v>0</v>
          </cell>
          <cell r="BT763">
            <v>1</v>
          </cell>
          <cell r="BU763">
            <v>2</v>
          </cell>
          <cell r="BV763">
            <v>1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1</v>
          </cell>
          <cell r="CB763">
            <v>1</v>
          </cell>
          <cell r="CC763">
            <v>1</v>
          </cell>
          <cell r="CD763">
            <v>2</v>
          </cell>
          <cell r="CE763">
            <v>1</v>
          </cell>
          <cell r="CF763">
            <v>1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1</v>
          </cell>
          <cell r="CM763">
            <v>0</v>
          </cell>
          <cell r="CN763">
            <v>0</v>
          </cell>
          <cell r="CO763">
            <v>1</v>
          </cell>
          <cell r="CP763">
            <v>1</v>
          </cell>
          <cell r="CQ763">
            <v>1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1</v>
          </cell>
        </row>
        <row r="764">
          <cell r="BD764">
            <v>16</v>
          </cell>
          <cell r="BF764" t="str">
            <v>2022年</v>
          </cell>
          <cell r="BG764">
            <v>0</v>
          </cell>
          <cell r="BH764">
            <v>1</v>
          </cell>
          <cell r="BI764">
            <v>0</v>
          </cell>
          <cell r="BJ764">
            <v>1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1</v>
          </cell>
          <cell r="BP764">
            <v>1</v>
          </cell>
          <cell r="BQ764">
            <v>1</v>
          </cell>
          <cell r="BR764">
            <v>0</v>
          </cell>
          <cell r="BS764">
            <v>2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1</v>
          </cell>
          <cell r="CA764">
            <v>0</v>
          </cell>
          <cell r="CB764">
            <v>0</v>
          </cell>
          <cell r="CC764">
            <v>0</v>
          </cell>
          <cell r="CD764">
            <v>1</v>
          </cell>
          <cell r="CE764">
            <v>1</v>
          </cell>
          <cell r="CF764">
            <v>0</v>
          </cell>
          <cell r="CG764">
            <v>0</v>
          </cell>
          <cell r="CH764">
            <v>1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1</v>
          </cell>
          <cell r="CN764">
            <v>1</v>
          </cell>
          <cell r="CO764">
            <v>0</v>
          </cell>
          <cell r="CP764">
            <v>0</v>
          </cell>
          <cell r="CQ764">
            <v>0</v>
          </cell>
          <cell r="CR764">
            <v>1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1</v>
          </cell>
          <cell r="DE764">
            <v>1</v>
          </cell>
          <cell r="DF764">
            <v>0</v>
          </cell>
        </row>
        <row r="765">
          <cell r="BD765">
            <v>20</v>
          </cell>
          <cell r="BF765" t="str">
            <v>2023年</v>
          </cell>
          <cell r="BG765">
            <v>0</v>
          </cell>
          <cell r="BH765">
            <v>0</v>
          </cell>
          <cell r="BI765">
            <v>1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2</v>
          </cell>
          <cell r="BP765">
            <v>2</v>
          </cell>
          <cell r="BQ765">
            <v>0</v>
          </cell>
          <cell r="BR765">
            <v>2</v>
          </cell>
          <cell r="BS765">
            <v>0</v>
          </cell>
          <cell r="BT765">
            <v>1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2</v>
          </cell>
          <cell r="CD765">
            <v>0</v>
          </cell>
          <cell r="CE765">
            <v>1</v>
          </cell>
          <cell r="CF765">
            <v>0</v>
          </cell>
          <cell r="CG765">
            <v>1</v>
          </cell>
          <cell r="CH765">
            <v>0</v>
          </cell>
          <cell r="CI765">
            <v>1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2</v>
          </cell>
          <cell r="CQ765">
            <v>0</v>
          </cell>
          <cell r="CR765">
            <v>1</v>
          </cell>
          <cell r="CS765">
            <v>1</v>
          </cell>
          <cell r="CT765">
            <v>0</v>
          </cell>
          <cell r="CU765">
            <v>0</v>
          </cell>
          <cell r="CV765">
            <v>1</v>
          </cell>
          <cell r="CW765">
            <v>1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1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</row>
        <row r="766">
          <cell r="BD766">
            <v>13</v>
          </cell>
          <cell r="BF766" t="str">
            <v>2024年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2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3</v>
          </cell>
          <cell r="BY766">
            <v>0</v>
          </cell>
          <cell r="BZ766">
            <v>0</v>
          </cell>
          <cell r="CA766">
            <v>1</v>
          </cell>
          <cell r="CB766">
            <v>0</v>
          </cell>
          <cell r="CC766">
            <v>0</v>
          </cell>
          <cell r="CD766">
            <v>1</v>
          </cell>
          <cell r="CE766">
            <v>0</v>
          </cell>
          <cell r="CF766">
            <v>0</v>
          </cell>
          <cell r="CG766">
            <v>1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1</v>
          </cell>
          <cell r="CP766">
            <v>1</v>
          </cell>
          <cell r="CQ766">
            <v>1</v>
          </cell>
          <cell r="CR766">
            <v>0</v>
          </cell>
          <cell r="CS766">
            <v>1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1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</row>
        <row r="767">
          <cell r="BD767">
            <v>6</v>
          </cell>
          <cell r="BF767" t="str">
            <v>2025年</v>
          </cell>
          <cell r="BG767">
            <v>0</v>
          </cell>
          <cell r="BH767">
            <v>0</v>
          </cell>
          <cell r="BI767">
            <v>0</v>
          </cell>
          <cell r="BJ767">
            <v>1</v>
          </cell>
          <cell r="BK767">
            <v>0</v>
          </cell>
          <cell r="BL767">
            <v>0</v>
          </cell>
          <cell r="BM767">
            <v>0</v>
          </cell>
          <cell r="BN767">
            <v>1</v>
          </cell>
          <cell r="BO767">
            <v>0</v>
          </cell>
          <cell r="BP767">
            <v>0</v>
          </cell>
          <cell r="BQ767">
            <v>1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1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1</v>
          </cell>
          <cell r="CY767">
            <v>0</v>
          </cell>
          <cell r="CZ767">
            <v>0</v>
          </cell>
          <cell r="DA767">
            <v>0</v>
          </cell>
          <cell r="DB767">
            <v>1</v>
          </cell>
          <cell r="DC767">
            <v>0</v>
          </cell>
          <cell r="DD767" t="e">
            <v>#N/A</v>
          </cell>
          <cell r="DE767" t="e">
            <v>#N/A</v>
          </cell>
          <cell r="DF767" t="e">
            <v>#N/A</v>
          </cell>
        </row>
        <row r="819">
          <cell r="BD819">
            <v>34</v>
          </cell>
          <cell r="BF819" t="str">
            <v>2020年</v>
          </cell>
          <cell r="BG819">
            <v>0</v>
          </cell>
          <cell r="BH819">
            <v>0</v>
          </cell>
          <cell r="BI819">
            <v>0</v>
          </cell>
          <cell r="BJ819">
            <v>2</v>
          </cell>
          <cell r="BK819">
            <v>0</v>
          </cell>
          <cell r="BL819">
            <v>1</v>
          </cell>
          <cell r="BM819">
            <v>2</v>
          </cell>
          <cell r="BN819">
            <v>1</v>
          </cell>
          <cell r="BO819">
            <v>1</v>
          </cell>
          <cell r="BP819">
            <v>0</v>
          </cell>
          <cell r="BQ819">
            <v>1</v>
          </cell>
          <cell r="BR819">
            <v>0</v>
          </cell>
          <cell r="BS819">
            <v>1</v>
          </cell>
          <cell r="BT819">
            <v>1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1</v>
          </cell>
          <cell r="BZ819">
            <v>0</v>
          </cell>
          <cell r="CA819">
            <v>1</v>
          </cell>
          <cell r="CB819">
            <v>1</v>
          </cell>
          <cell r="CC819">
            <v>0</v>
          </cell>
          <cell r="CD819">
            <v>0</v>
          </cell>
          <cell r="CE819">
            <v>3</v>
          </cell>
          <cell r="CF819">
            <v>1</v>
          </cell>
          <cell r="CG819">
            <v>2</v>
          </cell>
          <cell r="CH819">
            <v>1</v>
          </cell>
          <cell r="CI819">
            <v>0</v>
          </cell>
          <cell r="CJ819">
            <v>0</v>
          </cell>
          <cell r="CK819">
            <v>1</v>
          </cell>
          <cell r="CL819">
            <v>1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2</v>
          </cell>
          <cell r="CT819">
            <v>1</v>
          </cell>
          <cell r="CU819">
            <v>3</v>
          </cell>
          <cell r="CV819">
            <v>2</v>
          </cell>
          <cell r="CW819">
            <v>0</v>
          </cell>
          <cell r="CX819">
            <v>1</v>
          </cell>
          <cell r="CY819">
            <v>2</v>
          </cell>
          <cell r="CZ819">
            <v>0</v>
          </cell>
          <cell r="DA819">
            <v>0</v>
          </cell>
          <cell r="DB819">
            <v>0</v>
          </cell>
          <cell r="DC819">
            <v>1</v>
          </cell>
          <cell r="DD819">
            <v>0</v>
          </cell>
          <cell r="DE819">
            <v>0</v>
          </cell>
          <cell r="DF819">
            <v>0</v>
          </cell>
        </row>
        <row r="820">
          <cell r="BD820">
            <v>16</v>
          </cell>
          <cell r="BF820" t="str">
            <v>2021年</v>
          </cell>
          <cell r="BG820">
            <v>0</v>
          </cell>
          <cell r="BH820">
            <v>0</v>
          </cell>
          <cell r="BI820">
            <v>0</v>
          </cell>
          <cell r="BJ820">
            <v>1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1</v>
          </cell>
          <cell r="BT820">
            <v>1</v>
          </cell>
          <cell r="BU820">
            <v>0</v>
          </cell>
          <cell r="BV820">
            <v>0</v>
          </cell>
          <cell r="BW820">
            <v>1</v>
          </cell>
          <cell r="BX820">
            <v>0</v>
          </cell>
          <cell r="BY820">
            <v>0</v>
          </cell>
          <cell r="BZ820">
            <v>2</v>
          </cell>
          <cell r="CA820">
            <v>2</v>
          </cell>
          <cell r="CB820">
            <v>1</v>
          </cell>
          <cell r="CC820">
            <v>1</v>
          </cell>
          <cell r="CD820">
            <v>0</v>
          </cell>
          <cell r="CE820">
            <v>1</v>
          </cell>
          <cell r="CF820">
            <v>0</v>
          </cell>
          <cell r="CG820">
            <v>0</v>
          </cell>
          <cell r="CH820">
            <v>0</v>
          </cell>
          <cell r="CI820">
            <v>1</v>
          </cell>
          <cell r="CJ820">
            <v>0</v>
          </cell>
          <cell r="CK820">
            <v>0</v>
          </cell>
          <cell r="CL820">
            <v>0</v>
          </cell>
          <cell r="CM820">
            <v>0</v>
          </cell>
          <cell r="CN820">
            <v>1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2</v>
          </cell>
          <cell r="DB820">
            <v>1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</row>
        <row r="821">
          <cell r="BD821">
            <v>45</v>
          </cell>
          <cell r="BF821" t="str">
            <v>2022年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1</v>
          </cell>
          <cell r="BO821">
            <v>0</v>
          </cell>
          <cell r="BP821">
            <v>0</v>
          </cell>
          <cell r="BQ821">
            <v>1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2</v>
          </cell>
          <cell r="BY821">
            <v>0</v>
          </cell>
          <cell r="BZ821">
            <v>0</v>
          </cell>
          <cell r="CA821">
            <v>0</v>
          </cell>
          <cell r="CB821">
            <v>1</v>
          </cell>
          <cell r="CC821">
            <v>1</v>
          </cell>
          <cell r="CD821">
            <v>3</v>
          </cell>
          <cell r="CE821">
            <v>4</v>
          </cell>
          <cell r="CF821">
            <v>5</v>
          </cell>
          <cell r="CG821">
            <v>4</v>
          </cell>
          <cell r="CH821">
            <v>2</v>
          </cell>
          <cell r="CI821">
            <v>0</v>
          </cell>
          <cell r="CJ821">
            <v>2</v>
          </cell>
          <cell r="CK821">
            <v>1</v>
          </cell>
          <cell r="CL821">
            <v>0</v>
          </cell>
          <cell r="CM821">
            <v>0</v>
          </cell>
          <cell r="CN821">
            <v>3</v>
          </cell>
          <cell r="CO821">
            <v>2</v>
          </cell>
          <cell r="CP821">
            <v>1</v>
          </cell>
          <cell r="CQ821">
            <v>0</v>
          </cell>
          <cell r="CR821">
            <v>1</v>
          </cell>
          <cell r="CS821">
            <v>1</v>
          </cell>
          <cell r="CT821">
            <v>1</v>
          </cell>
          <cell r="CU821">
            <v>0</v>
          </cell>
          <cell r="CV821">
            <v>2</v>
          </cell>
          <cell r="CW821">
            <v>1</v>
          </cell>
          <cell r="CX821">
            <v>0</v>
          </cell>
          <cell r="CY821">
            <v>1</v>
          </cell>
          <cell r="CZ821">
            <v>1</v>
          </cell>
          <cell r="DA821">
            <v>0</v>
          </cell>
          <cell r="DB821">
            <v>1</v>
          </cell>
          <cell r="DC821">
            <v>2</v>
          </cell>
          <cell r="DD821">
            <v>1</v>
          </cell>
          <cell r="DE821">
            <v>0</v>
          </cell>
          <cell r="DF821">
            <v>0</v>
          </cell>
        </row>
        <row r="822">
          <cell r="BD822">
            <v>18</v>
          </cell>
          <cell r="BF822" t="str">
            <v>2023年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1</v>
          </cell>
          <cell r="BM822">
            <v>0</v>
          </cell>
          <cell r="BN822">
            <v>0</v>
          </cell>
          <cell r="BO822">
            <v>0</v>
          </cell>
          <cell r="BP822">
            <v>1</v>
          </cell>
          <cell r="BQ822">
            <v>1</v>
          </cell>
          <cell r="BR822">
            <v>1</v>
          </cell>
          <cell r="BS822">
            <v>0</v>
          </cell>
          <cell r="BT822">
            <v>1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1</v>
          </cell>
          <cell r="BZ822">
            <v>0</v>
          </cell>
          <cell r="CA822">
            <v>0</v>
          </cell>
          <cell r="CB822">
            <v>0</v>
          </cell>
          <cell r="CC822">
            <v>1</v>
          </cell>
          <cell r="CD822">
            <v>1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1</v>
          </cell>
          <cell r="CP822">
            <v>1</v>
          </cell>
          <cell r="CQ822">
            <v>2</v>
          </cell>
          <cell r="CR822">
            <v>0</v>
          </cell>
          <cell r="CS822">
            <v>0</v>
          </cell>
          <cell r="CT822">
            <v>1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1</v>
          </cell>
          <cell r="CZ822">
            <v>1</v>
          </cell>
          <cell r="DA822">
            <v>0</v>
          </cell>
          <cell r="DB822">
            <v>1</v>
          </cell>
          <cell r="DC822">
            <v>1</v>
          </cell>
          <cell r="DD822">
            <v>1</v>
          </cell>
          <cell r="DE822">
            <v>0</v>
          </cell>
          <cell r="DF822">
            <v>0</v>
          </cell>
        </row>
        <row r="823">
          <cell r="BD823">
            <v>14</v>
          </cell>
          <cell r="BF823" t="str">
            <v>2024年</v>
          </cell>
          <cell r="BG823">
            <v>0</v>
          </cell>
          <cell r="BH823">
            <v>0</v>
          </cell>
          <cell r="BI823">
            <v>0</v>
          </cell>
          <cell r="BJ823">
            <v>1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1</v>
          </cell>
          <cell r="BY823">
            <v>0</v>
          </cell>
          <cell r="BZ823">
            <v>7</v>
          </cell>
          <cell r="CA823">
            <v>0</v>
          </cell>
          <cell r="CB823">
            <v>0</v>
          </cell>
          <cell r="CC823">
            <v>1</v>
          </cell>
          <cell r="CD823">
            <v>0</v>
          </cell>
          <cell r="CE823">
            <v>0</v>
          </cell>
          <cell r="CF823">
            <v>0</v>
          </cell>
          <cell r="CG823">
            <v>2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1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1</v>
          </cell>
          <cell r="DD823">
            <v>0</v>
          </cell>
          <cell r="DE823">
            <v>0</v>
          </cell>
          <cell r="DF823">
            <v>0</v>
          </cell>
        </row>
        <row r="824">
          <cell r="BD824">
            <v>26</v>
          </cell>
          <cell r="BF824" t="str">
            <v>2025年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1</v>
          </cell>
          <cell r="BM824">
            <v>0</v>
          </cell>
          <cell r="BN824">
            <v>2</v>
          </cell>
          <cell r="BO824">
            <v>1</v>
          </cell>
          <cell r="BP824">
            <v>0</v>
          </cell>
          <cell r="BQ824">
            <v>1</v>
          </cell>
          <cell r="BR824">
            <v>2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1</v>
          </cell>
          <cell r="CA824">
            <v>1</v>
          </cell>
          <cell r="CB824">
            <v>0</v>
          </cell>
          <cell r="CC824">
            <v>1</v>
          </cell>
          <cell r="CD824">
            <v>1</v>
          </cell>
          <cell r="CE824">
            <v>1</v>
          </cell>
          <cell r="CF824">
            <v>0</v>
          </cell>
          <cell r="CG824">
            <v>1</v>
          </cell>
          <cell r="CH824">
            <v>0</v>
          </cell>
          <cell r="CI824">
            <v>1</v>
          </cell>
          <cell r="CJ824">
            <v>0</v>
          </cell>
          <cell r="CK824">
            <v>1</v>
          </cell>
          <cell r="CL824">
            <v>1</v>
          </cell>
          <cell r="CM824">
            <v>1</v>
          </cell>
          <cell r="CN824">
            <v>0</v>
          </cell>
          <cell r="CO824">
            <v>1</v>
          </cell>
          <cell r="CP824">
            <v>1</v>
          </cell>
          <cell r="CQ824">
            <v>0</v>
          </cell>
          <cell r="CR824">
            <v>1</v>
          </cell>
          <cell r="CS824">
            <v>2</v>
          </cell>
          <cell r="CT824">
            <v>0</v>
          </cell>
          <cell r="CU824">
            <v>1</v>
          </cell>
          <cell r="CV824">
            <v>0</v>
          </cell>
          <cell r="CW824">
            <v>0</v>
          </cell>
          <cell r="CX824">
            <v>0</v>
          </cell>
          <cell r="CY824">
            <v>1</v>
          </cell>
          <cell r="CZ824">
            <v>0</v>
          </cell>
          <cell r="DA824">
            <v>1</v>
          </cell>
          <cell r="DB824">
            <v>0</v>
          </cell>
          <cell r="DC824">
            <v>1</v>
          </cell>
          <cell r="DD824" t="e">
            <v>#N/A</v>
          </cell>
          <cell r="DE824" t="e">
            <v>#N/A</v>
          </cell>
          <cell r="DF824" t="e">
            <v>#N/A</v>
          </cell>
        </row>
        <row r="876">
          <cell r="BD876">
            <v>43</v>
          </cell>
          <cell r="BF876" t="str">
            <v>2020年</v>
          </cell>
          <cell r="BG876">
            <v>1</v>
          </cell>
          <cell r="BH876">
            <v>5</v>
          </cell>
          <cell r="BI876">
            <v>7</v>
          </cell>
          <cell r="BJ876">
            <v>5</v>
          </cell>
          <cell r="BK876">
            <v>3</v>
          </cell>
          <cell r="BL876">
            <v>6</v>
          </cell>
          <cell r="BM876">
            <v>1</v>
          </cell>
          <cell r="BN876">
            <v>1</v>
          </cell>
          <cell r="BO876">
            <v>0</v>
          </cell>
          <cell r="BP876">
            <v>1</v>
          </cell>
          <cell r="BQ876">
            <v>1</v>
          </cell>
          <cell r="BR876">
            <v>2</v>
          </cell>
          <cell r="BS876">
            <v>2</v>
          </cell>
          <cell r="BT876">
            <v>2</v>
          </cell>
          <cell r="BU876">
            <v>1</v>
          </cell>
          <cell r="BV876">
            <v>0</v>
          </cell>
          <cell r="BW876">
            <v>1</v>
          </cell>
          <cell r="BX876">
            <v>1</v>
          </cell>
          <cell r="BY876">
            <v>0</v>
          </cell>
          <cell r="BZ876">
            <v>0</v>
          </cell>
          <cell r="CA876">
            <v>0</v>
          </cell>
          <cell r="CB876">
            <v>0</v>
          </cell>
          <cell r="CC876">
            <v>0</v>
          </cell>
          <cell r="CD876">
            <v>0</v>
          </cell>
          <cell r="CE876">
            <v>0</v>
          </cell>
          <cell r="CF876">
            <v>0</v>
          </cell>
          <cell r="CG876">
            <v>0</v>
          </cell>
          <cell r="CH876">
            <v>0</v>
          </cell>
          <cell r="CI876">
            <v>0</v>
          </cell>
          <cell r="CJ876">
            <v>0</v>
          </cell>
          <cell r="CK876">
            <v>1</v>
          </cell>
          <cell r="CL876">
            <v>1</v>
          </cell>
          <cell r="CM876">
            <v>0</v>
          </cell>
          <cell r="CN876">
            <v>0</v>
          </cell>
          <cell r="CO876">
            <v>0</v>
          </cell>
          <cell r="CP876">
            <v>0</v>
          </cell>
          <cell r="CQ876">
            <v>0</v>
          </cell>
          <cell r="CR876">
            <v>0</v>
          </cell>
          <cell r="CS876">
            <v>0</v>
          </cell>
          <cell r="CT876">
            <v>0</v>
          </cell>
          <cell r="CU876">
            <v>0</v>
          </cell>
          <cell r="CV876">
            <v>0</v>
          </cell>
          <cell r="CW876">
            <v>0</v>
          </cell>
          <cell r="CX876">
            <v>0</v>
          </cell>
          <cell r="CY876">
            <v>1</v>
          </cell>
          <cell r="CZ876">
            <v>0</v>
          </cell>
          <cell r="DA876">
            <v>0</v>
          </cell>
          <cell r="DB876">
            <v>0</v>
          </cell>
          <cell r="DC876">
            <v>0</v>
          </cell>
          <cell r="DD876">
            <v>0</v>
          </cell>
          <cell r="DE876">
            <v>0</v>
          </cell>
          <cell r="DF876">
            <v>0</v>
          </cell>
        </row>
        <row r="877">
          <cell r="BD877">
            <v>5</v>
          </cell>
          <cell r="BF877" t="str">
            <v>2021年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K877">
            <v>0</v>
          </cell>
          <cell r="BL877">
            <v>0</v>
          </cell>
          <cell r="BM877">
            <v>0</v>
          </cell>
          <cell r="BN877">
            <v>0</v>
          </cell>
          <cell r="BO877">
            <v>0</v>
          </cell>
          <cell r="BP877">
            <v>0</v>
          </cell>
          <cell r="BQ877">
            <v>0</v>
          </cell>
          <cell r="BR877">
            <v>0</v>
          </cell>
          <cell r="BS877">
            <v>0</v>
          </cell>
          <cell r="BT877">
            <v>0</v>
          </cell>
          <cell r="BU877">
            <v>0</v>
          </cell>
          <cell r="BV877">
            <v>1</v>
          </cell>
          <cell r="BW877">
            <v>0</v>
          </cell>
          <cell r="BX877">
            <v>0</v>
          </cell>
          <cell r="BY877">
            <v>0</v>
          </cell>
          <cell r="BZ877">
            <v>0</v>
          </cell>
          <cell r="CA877">
            <v>0</v>
          </cell>
          <cell r="CB877">
            <v>0</v>
          </cell>
          <cell r="CC877">
            <v>0</v>
          </cell>
          <cell r="CD877">
            <v>1</v>
          </cell>
          <cell r="CE877">
            <v>0</v>
          </cell>
          <cell r="CF877">
            <v>1</v>
          </cell>
          <cell r="CG877">
            <v>0</v>
          </cell>
          <cell r="CH877">
            <v>0</v>
          </cell>
          <cell r="CI877">
            <v>0</v>
          </cell>
          <cell r="CJ877">
            <v>0</v>
          </cell>
          <cell r="CK877">
            <v>0</v>
          </cell>
          <cell r="CL877">
            <v>0</v>
          </cell>
          <cell r="CM877">
            <v>0</v>
          </cell>
          <cell r="CN877">
            <v>0</v>
          </cell>
          <cell r="CO877">
            <v>0</v>
          </cell>
          <cell r="CP877">
            <v>0</v>
          </cell>
          <cell r="CQ877">
            <v>0</v>
          </cell>
          <cell r="CR877">
            <v>0</v>
          </cell>
          <cell r="CS877">
            <v>1</v>
          </cell>
          <cell r="CT877">
            <v>0</v>
          </cell>
          <cell r="CU877">
            <v>0</v>
          </cell>
          <cell r="CV877">
            <v>0</v>
          </cell>
          <cell r="CW877">
            <v>0</v>
          </cell>
          <cell r="CX877">
            <v>1</v>
          </cell>
          <cell r="CY877">
            <v>0</v>
          </cell>
          <cell r="CZ877">
            <v>0</v>
          </cell>
          <cell r="DA877">
            <v>0</v>
          </cell>
          <cell r="DB877">
            <v>0</v>
          </cell>
          <cell r="DC877">
            <v>0</v>
          </cell>
          <cell r="DD877">
            <v>0</v>
          </cell>
          <cell r="DE877">
            <v>0</v>
          </cell>
          <cell r="DF877">
            <v>0</v>
          </cell>
        </row>
        <row r="878">
          <cell r="BD878">
            <v>4</v>
          </cell>
          <cell r="BF878" t="str">
            <v>2022年</v>
          </cell>
          <cell r="BG878">
            <v>0</v>
          </cell>
          <cell r="BH878">
            <v>0</v>
          </cell>
          <cell r="BI878">
            <v>0</v>
          </cell>
          <cell r="BJ878">
            <v>1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1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1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0</v>
          </cell>
          <cell r="CH878">
            <v>0</v>
          </cell>
          <cell r="CI878">
            <v>0</v>
          </cell>
          <cell r="CJ878">
            <v>0</v>
          </cell>
          <cell r="CK878">
            <v>0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0</v>
          </cell>
          <cell r="CZ878">
            <v>0</v>
          </cell>
          <cell r="DA878">
            <v>1</v>
          </cell>
          <cell r="DB878">
            <v>0</v>
          </cell>
          <cell r="DC878">
            <v>0</v>
          </cell>
          <cell r="DD878">
            <v>0</v>
          </cell>
          <cell r="DE878">
            <v>0</v>
          </cell>
          <cell r="DF878">
            <v>0</v>
          </cell>
        </row>
        <row r="879">
          <cell r="BD879">
            <v>25</v>
          </cell>
          <cell r="BF879" t="str">
            <v>2023年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1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1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0</v>
          </cell>
          <cell r="CF879">
            <v>0</v>
          </cell>
          <cell r="CG879">
            <v>0</v>
          </cell>
          <cell r="CH879">
            <v>0</v>
          </cell>
          <cell r="CI879">
            <v>0</v>
          </cell>
          <cell r="CJ879">
            <v>0</v>
          </cell>
          <cell r="CK879">
            <v>1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2</v>
          </cell>
          <cell r="CQ879">
            <v>0</v>
          </cell>
          <cell r="CR879">
            <v>0</v>
          </cell>
          <cell r="CS879">
            <v>1</v>
          </cell>
          <cell r="CT879">
            <v>1</v>
          </cell>
          <cell r="CU879">
            <v>0</v>
          </cell>
          <cell r="CV879">
            <v>2</v>
          </cell>
          <cell r="CW879">
            <v>0</v>
          </cell>
          <cell r="CX879">
            <v>2</v>
          </cell>
          <cell r="CY879">
            <v>3</v>
          </cell>
          <cell r="CZ879">
            <v>1</v>
          </cell>
          <cell r="DA879">
            <v>2</v>
          </cell>
          <cell r="DB879">
            <v>0</v>
          </cell>
          <cell r="DC879">
            <v>1</v>
          </cell>
          <cell r="DD879">
            <v>0</v>
          </cell>
          <cell r="DE879">
            <v>5</v>
          </cell>
          <cell r="DF879">
            <v>2</v>
          </cell>
        </row>
        <row r="880">
          <cell r="BD880">
            <v>407</v>
          </cell>
          <cell r="BF880" t="str">
            <v>2024年</v>
          </cell>
          <cell r="BG880">
            <v>3</v>
          </cell>
          <cell r="BH880">
            <v>3</v>
          </cell>
          <cell r="BI880">
            <v>2</v>
          </cell>
          <cell r="BJ880">
            <v>5</v>
          </cell>
          <cell r="BK880">
            <v>2</v>
          </cell>
          <cell r="BL880">
            <v>3</v>
          </cell>
          <cell r="BM880">
            <v>6</v>
          </cell>
          <cell r="BN880">
            <v>2</v>
          </cell>
          <cell r="BO880">
            <v>4</v>
          </cell>
          <cell r="BP880">
            <v>3</v>
          </cell>
          <cell r="BQ880">
            <v>7</v>
          </cell>
          <cell r="BR880">
            <v>5</v>
          </cell>
          <cell r="BS880">
            <v>5</v>
          </cell>
          <cell r="BT880">
            <v>4</v>
          </cell>
          <cell r="BU880">
            <v>9</v>
          </cell>
          <cell r="BV880">
            <v>9</v>
          </cell>
          <cell r="BW880">
            <v>19</v>
          </cell>
          <cell r="BX880">
            <v>17</v>
          </cell>
          <cell r="BY880">
            <v>12</v>
          </cell>
          <cell r="BZ880">
            <v>7</v>
          </cell>
          <cell r="CA880">
            <v>18</v>
          </cell>
          <cell r="CB880">
            <v>14</v>
          </cell>
          <cell r="CC880">
            <v>14</v>
          </cell>
          <cell r="CD880">
            <v>21</v>
          </cell>
          <cell r="CE880">
            <v>16</v>
          </cell>
          <cell r="CF880">
            <v>15</v>
          </cell>
          <cell r="CG880">
            <v>17</v>
          </cell>
          <cell r="CH880">
            <v>20</v>
          </cell>
          <cell r="CI880">
            <v>8</v>
          </cell>
          <cell r="CJ880">
            <v>8</v>
          </cell>
          <cell r="CK880">
            <v>14</v>
          </cell>
          <cell r="CL880">
            <v>11</v>
          </cell>
          <cell r="CM880">
            <v>11</v>
          </cell>
          <cell r="CN880">
            <v>7</v>
          </cell>
          <cell r="CO880">
            <v>7</v>
          </cell>
          <cell r="CP880">
            <v>13</v>
          </cell>
          <cell r="CQ880">
            <v>5</v>
          </cell>
          <cell r="CR880">
            <v>5</v>
          </cell>
          <cell r="CS880">
            <v>6</v>
          </cell>
          <cell r="CT880">
            <v>2</v>
          </cell>
          <cell r="CU880">
            <v>3</v>
          </cell>
          <cell r="CV880">
            <v>9</v>
          </cell>
          <cell r="CW880">
            <v>3</v>
          </cell>
          <cell r="CX880">
            <v>9</v>
          </cell>
          <cell r="CY880">
            <v>5</v>
          </cell>
          <cell r="CZ880">
            <v>3</v>
          </cell>
          <cell r="DA880">
            <v>6</v>
          </cell>
          <cell r="DB880">
            <v>1</v>
          </cell>
          <cell r="DC880">
            <v>3</v>
          </cell>
          <cell r="DD880">
            <v>3</v>
          </cell>
          <cell r="DE880">
            <v>2</v>
          </cell>
          <cell r="DF880">
            <v>1</v>
          </cell>
        </row>
        <row r="881">
          <cell r="BD881">
            <v>27</v>
          </cell>
          <cell r="BF881" t="str">
            <v>2025年</v>
          </cell>
          <cell r="BG881">
            <v>3</v>
          </cell>
          <cell r="BH881">
            <v>2</v>
          </cell>
          <cell r="BI881">
            <v>0</v>
          </cell>
          <cell r="BJ881">
            <v>2</v>
          </cell>
          <cell r="BK881">
            <v>2</v>
          </cell>
          <cell r="BL881">
            <v>0</v>
          </cell>
          <cell r="BM881">
            <v>2</v>
          </cell>
          <cell r="BN881">
            <v>1</v>
          </cell>
          <cell r="BO881">
            <v>0</v>
          </cell>
          <cell r="BP881">
            <v>0</v>
          </cell>
          <cell r="BQ881">
            <v>0</v>
          </cell>
          <cell r="BR881">
            <v>1</v>
          </cell>
          <cell r="BS881">
            <v>3</v>
          </cell>
          <cell r="BT881">
            <v>0</v>
          </cell>
          <cell r="BU881">
            <v>0</v>
          </cell>
          <cell r="BV881">
            <v>1</v>
          </cell>
          <cell r="BW881">
            <v>1</v>
          </cell>
          <cell r="BX881">
            <v>1</v>
          </cell>
          <cell r="BY881">
            <v>0</v>
          </cell>
          <cell r="BZ881">
            <v>1</v>
          </cell>
          <cell r="CA881">
            <v>1</v>
          </cell>
          <cell r="CB881">
            <v>0</v>
          </cell>
          <cell r="CC881">
            <v>0</v>
          </cell>
          <cell r="CD881">
            <v>0</v>
          </cell>
          <cell r="CE881">
            <v>0</v>
          </cell>
          <cell r="CF881">
            <v>1</v>
          </cell>
          <cell r="CG881">
            <v>0</v>
          </cell>
          <cell r="CH881">
            <v>0</v>
          </cell>
          <cell r="CI881">
            <v>0</v>
          </cell>
          <cell r="CJ881">
            <v>1</v>
          </cell>
          <cell r="CK881">
            <v>0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1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3</v>
          </cell>
          <cell r="CZ881">
            <v>0</v>
          </cell>
          <cell r="DA881">
            <v>0</v>
          </cell>
          <cell r="DB881">
            <v>0</v>
          </cell>
          <cell r="DC881">
            <v>0</v>
          </cell>
          <cell r="DD881" t="e">
            <v>#N/A</v>
          </cell>
          <cell r="DE881" t="e">
            <v>#N/A</v>
          </cell>
          <cell r="DF881" t="e">
            <v>#N/A</v>
          </cell>
        </row>
        <row r="933">
          <cell r="BD933">
            <v>1</v>
          </cell>
          <cell r="BF933" t="str">
            <v>2020年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1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</row>
        <row r="934">
          <cell r="BD934">
            <v>0</v>
          </cell>
          <cell r="BF934" t="str">
            <v>2021年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</v>
          </cell>
          <cell r="BR934">
            <v>0</v>
          </cell>
          <cell r="BS934">
            <v>0</v>
          </cell>
          <cell r="BT934">
            <v>0</v>
          </cell>
          <cell r="BU934">
            <v>0</v>
          </cell>
          <cell r="BV934">
            <v>0</v>
          </cell>
          <cell r="BW934">
            <v>0</v>
          </cell>
          <cell r="BX934">
            <v>0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0</v>
          </cell>
          <cell r="CD934">
            <v>0</v>
          </cell>
          <cell r="CE934">
            <v>0</v>
          </cell>
          <cell r="CF934">
            <v>0</v>
          </cell>
          <cell r="CG934">
            <v>0</v>
          </cell>
          <cell r="CH934">
            <v>0</v>
          </cell>
          <cell r="CI934">
            <v>0</v>
          </cell>
          <cell r="CJ934">
            <v>0</v>
          </cell>
          <cell r="CK934">
            <v>0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0</v>
          </cell>
          <cell r="CZ934">
            <v>0</v>
          </cell>
          <cell r="DA934">
            <v>0</v>
          </cell>
          <cell r="DB934">
            <v>0</v>
          </cell>
          <cell r="DC934">
            <v>0</v>
          </cell>
          <cell r="DD934">
            <v>0</v>
          </cell>
          <cell r="DE934">
            <v>0</v>
          </cell>
          <cell r="DF934">
            <v>0</v>
          </cell>
        </row>
        <row r="935">
          <cell r="BD935">
            <v>0</v>
          </cell>
          <cell r="BF935" t="str">
            <v>2022年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0</v>
          </cell>
          <cell r="CF935">
            <v>0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  <cell r="DD935">
            <v>0</v>
          </cell>
          <cell r="DE935">
            <v>0</v>
          </cell>
          <cell r="DF935">
            <v>0</v>
          </cell>
        </row>
        <row r="936">
          <cell r="BD936">
            <v>2</v>
          </cell>
          <cell r="BF936" t="str">
            <v>2023年</v>
          </cell>
          <cell r="BG936">
            <v>0</v>
          </cell>
          <cell r="BH936">
            <v>0</v>
          </cell>
          <cell r="BI936">
            <v>1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0</v>
          </cell>
          <cell r="CD936">
            <v>0</v>
          </cell>
          <cell r="CE936">
            <v>0</v>
          </cell>
          <cell r="CF936">
            <v>1</v>
          </cell>
          <cell r="CG936">
            <v>0</v>
          </cell>
          <cell r="CH936">
            <v>0</v>
          </cell>
          <cell r="CI936">
            <v>0</v>
          </cell>
          <cell r="CJ936">
            <v>0</v>
          </cell>
          <cell r="CK936">
            <v>0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0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  <cell r="DD936">
            <v>0</v>
          </cell>
          <cell r="DE936">
            <v>0</v>
          </cell>
          <cell r="DF936">
            <v>0</v>
          </cell>
        </row>
        <row r="937">
          <cell r="BD937">
            <v>0</v>
          </cell>
          <cell r="BF937" t="str">
            <v>2024年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>
            <v>0</v>
          </cell>
          <cell r="BR937">
            <v>0</v>
          </cell>
          <cell r="BS937">
            <v>0</v>
          </cell>
          <cell r="BT937">
            <v>0</v>
          </cell>
          <cell r="BU937">
            <v>0</v>
          </cell>
          <cell r="BV937">
            <v>0</v>
          </cell>
          <cell r="BW937">
            <v>0</v>
          </cell>
          <cell r="BX937">
            <v>0</v>
          </cell>
          <cell r="BY937">
            <v>0</v>
          </cell>
          <cell r="BZ937">
            <v>0</v>
          </cell>
          <cell r="CA937">
            <v>0</v>
          </cell>
          <cell r="CB937">
            <v>0</v>
          </cell>
          <cell r="CC937">
            <v>0</v>
          </cell>
          <cell r="CD937">
            <v>0</v>
          </cell>
          <cell r="CE937">
            <v>0</v>
          </cell>
          <cell r="CF937">
            <v>0</v>
          </cell>
          <cell r="CG937">
            <v>0</v>
          </cell>
          <cell r="CH937">
            <v>0</v>
          </cell>
          <cell r="CI937">
            <v>0</v>
          </cell>
          <cell r="CJ937">
            <v>0</v>
          </cell>
          <cell r="CK937">
            <v>0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0</v>
          </cell>
          <cell r="CZ937">
            <v>0</v>
          </cell>
          <cell r="DA937">
            <v>0</v>
          </cell>
          <cell r="DB937">
            <v>0</v>
          </cell>
          <cell r="DC937">
            <v>0</v>
          </cell>
          <cell r="DD937">
            <v>0</v>
          </cell>
          <cell r="DE937">
            <v>0</v>
          </cell>
          <cell r="DF937">
            <v>0</v>
          </cell>
        </row>
        <row r="938">
          <cell r="BD938">
            <v>0</v>
          </cell>
          <cell r="BF938" t="str">
            <v>2025年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U938">
            <v>0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  <cell r="BZ938">
            <v>0</v>
          </cell>
          <cell r="CA938">
            <v>0</v>
          </cell>
          <cell r="CB938">
            <v>0</v>
          </cell>
          <cell r="CC938">
            <v>0</v>
          </cell>
          <cell r="CD938">
            <v>0</v>
          </cell>
          <cell r="CE938">
            <v>0</v>
          </cell>
          <cell r="CF938">
            <v>0</v>
          </cell>
          <cell r="CG938">
            <v>0</v>
          </cell>
          <cell r="CH938">
            <v>0</v>
          </cell>
          <cell r="CI938">
            <v>0</v>
          </cell>
          <cell r="CJ938">
            <v>0</v>
          </cell>
          <cell r="CK938">
            <v>0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0</v>
          </cell>
          <cell r="CZ938">
            <v>0</v>
          </cell>
          <cell r="DA938">
            <v>0</v>
          </cell>
          <cell r="DB938">
            <v>0</v>
          </cell>
          <cell r="DC938">
            <v>0</v>
          </cell>
          <cell r="DD938" t="e">
            <v>#N/A</v>
          </cell>
          <cell r="DE938" t="e">
            <v>#N/A</v>
          </cell>
          <cell r="DF938" t="e">
            <v>#N/A</v>
          </cell>
        </row>
        <row r="990">
          <cell r="BD990">
            <v>49</v>
          </cell>
          <cell r="BF990" t="str">
            <v>2020年</v>
          </cell>
          <cell r="BG990">
            <v>0</v>
          </cell>
          <cell r="BH990">
            <v>0</v>
          </cell>
          <cell r="BI990">
            <v>0</v>
          </cell>
          <cell r="BJ990">
            <v>3</v>
          </cell>
          <cell r="BK990">
            <v>16</v>
          </cell>
          <cell r="BL990">
            <v>6</v>
          </cell>
          <cell r="BM990">
            <v>5</v>
          </cell>
          <cell r="BN990">
            <v>0</v>
          </cell>
          <cell r="BO990">
            <v>4</v>
          </cell>
          <cell r="BP990">
            <v>2</v>
          </cell>
          <cell r="BQ990">
            <v>1</v>
          </cell>
          <cell r="BR990">
            <v>5</v>
          </cell>
          <cell r="BS990">
            <v>1</v>
          </cell>
          <cell r="BT990">
            <v>2</v>
          </cell>
          <cell r="BU990">
            <v>1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1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1</v>
          </cell>
          <cell r="DB990">
            <v>1</v>
          </cell>
          <cell r="DC990">
            <v>0</v>
          </cell>
          <cell r="DD990">
            <v>0</v>
          </cell>
          <cell r="DE990">
            <v>0</v>
          </cell>
          <cell r="DF990">
            <v>0</v>
          </cell>
        </row>
        <row r="991">
          <cell r="BD991">
            <v>1</v>
          </cell>
          <cell r="BF991" t="str">
            <v>2021年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</v>
          </cell>
          <cell r="BR991">
            <v>0</v>
          </cell>
          <cell r="BS991">
            <v>0</v>
          </cell>
          <cell r="BT991">
            <v>0</v>
          </cell>
          <cell r="BU991">
            <v>1</v>
          </cell>
          <cell r="BV991">
            <v>0</v>
          </cell>
          <cell r="BW991">
            <v>0</v>
          </cell>
          <cell r="BX991">
            <v>0</v>
          </cell>
          <cell r="BY991">
            <v>0</v>
          </cell>
          <cell r="BZ991">
            <v>0</v>
          </cell>
          <cell r="CA991">
            <v>0</v>
          </cell>
          <cell r="CB991">
            <v>0</v>
          </cell>
          <cell r="CC991">
            <v>0</v>
          </cell>
          <cell r="CD991">
            <v>0</v>
          </cell>
          <cell r="CE991">
            <v>0</v>
          </cell>
          <cell r="CF991">
            <v>0</v>
          </cell>
          <cell r="CG991">
            <v>0</v>
          </cell>
          <cell r="CH991">
            <v>0</v>
          </cell>
          <cell r="CI991">
            <v>0</v>
          </cell>
          <cell r="CJ991">
            <v>0</v>
          </cell>
          <cell r="CK991">
            <v>0</v>
          </cell>
          <cell r="CL991">
            <v>0</v>
          </cell>
          <cell r="CM991">
            <v>0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  <cell r="DB991">
            <v>0</v>
          </cell>
          <cell r="DC991">
            <v>0</v>
          </cell>
          <cell r="DD991">
            <v>0</v>
          </cell>
          <cell r="DE991">
            <v>0</v>
          </cell>
          <cell r="DF991">
            <v>0</v>
          </cell>
        </row>
        <row r="992">
          <cell r="BD992">
            <v>1</v>
          </cell>
          <cell r="BF992" t="str">
            <v>2022年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>
            <v>0</v>
          </cell>
          <cell r="BS992">
            <v>0</v>
          </cell>
          <cell r="BT992">
            <v>0</v>
          </cell>
          <cell r="BU992">
            <v>0</v>
          </cell>
          <cell r="BV992">
            <v>0</v>
          </cell>
          <cell r="BW992">
            <v>1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0</v>
          </cell>
          <cell r="CZ992">
            <v>0</v>
          </cell>
          <cell r="DA992">
            <v>0</v>
          </cell>
          <cell r="DB992">
            <v>0</v>
          </cell>
          <cell r="DC992">
            <v>0</v>
          </cell>
          <cell r="DD992">
            <v>0</v>
          </cell>
          <cell r="DE992">
            <v>0</v>
          </cell>
          <cell r="DF992">
            <v>0</v>
          </cell>
        </row>
        <row r="993">
          <cell r="BD993">
            <v>0</v>
          </cell>
          <cell r="BF993" t="str">
            <v>2023年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</row>
        <row r="994">
          <cell r="BD994">
            <v>5</v>
          </cell>
          <cell r="BF994" t="str">
            <v>2024年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1</v>
          </cell>
          <cell r="CJ994">
            <v>0</v>
          </cell>
          <cell r="CK994">
            <v>1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1</v>
          </cell>
          <cell r="CU994">
            <v>0</v>
          </cell>
          <cell r="CV994">
            <v>0</v>
          </cell>
          <cell r="CW994">
            <v>0</v>
          </cell>
          <cell r="CX994">
            <v>1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1</v>
          </cell>
          <cell r="DD994">
            <v>0</v>
          </cell>
          <cell r="DE994">
            <v>0</v>
          </cell>
          <cell r="DF994">
            <v>0</v>
          </cell>
        </row>
        <row r="995">
          <cell r="BD995">
            <v>12</v>
          </cell>
          <cell r="BF995" t="str">
            <v>2025年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1</v>
          </cell>
          <cell r="BM995">
            <v>1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1</v>
          </cell>
          <cell r="BS995">
            <v>0</v>
          </cell>
          <cell r="BT995">
            <v>1</v>
          </cell>
          <cell r="BU995">
            <v>0</v>
          </cell>
          <cell r="BV995">
            <v>2</v>
          </cell>
          <cell r="BW995">
            <v>2</v>
          </cell>
          <cell r="BX995">
            <v>2</v>
          </cell>
          <cell r="BY995">
            <v>0</v>
          </cell>
          <cell r="BZ995">
            <v>0</v>
          </cell>
          <cell r="CA995">
            <v>1</v>
          </cell>
          <cell r="CB995">
            <v>1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  <cell r="DD995" t="e">
            <v>#N/A</v>
          </cell>
          <cell r="DE995" t="e">
            <v>#N/A</v>
          </cell>
          <cell r="DF995" t="e">
            <v>#N/A</v>
          </cell>
        </row>
        <row r="1047">
          <cell r="BD1047" t="e">
            <v>#N/A</v>
          </cell>
          <cell r="BF1047" t="str">
            <v>2020年</v>
          </cell>
        </row>
        <row r="1048">
          <cell r="BD1048" t="e">
            <v>#N/A</v>
          </cell>
          <cell r="BF1048" t="str">
            <v>2021年</v>
          </cell>
        </row>
        <row r="1049">
          <cell r="BD1049" t="e">
            <v>#N/A</v>
          </cell>
          <cell r="BF1049" t="str">
            <v>2022年</v>
          </cell>
        </row>
        <row r="1050">
          <cell r="BD1050">
            <v>22585</v>
          </cell>
          <cell r="BF1050" t="str">
            <v>2023年</v>
          </cell>
          <cell r="BG1050" t="e">
            <v>#N/A</v>
          </cell>
          <cell r="BH1050" t="e">
            <v>#N/A</v>
          </cell>
          <cell r="BI1050" t="e">
            <v>#N/A</v>
          </cell>
          <cell r="BJ1050" t="e">
            <v>#N/A</v>
          </cell>
          <cell r="BK1050" t="e">
            <v>#N/A</v>
          </cell>
          <cell r="BL1050" t="e">
            <v>#N/A</v>
          </cell>
          <cell r="BM1050" t="e">
            <v>#N/A</v>
          </cell>
          <cell r="BN1050" t="e">
            <v>#N/A</v>
          </cell>
          <cell r="BO1050" t="e">
            <v>#N/A</v>
          </cell>
          <cell r="BP1050" t="e">
            <v>#N/A</v>
          </cell>
          <cell r="BQ1050" t="e">
            <v>#N/A</v>
          </cell>
          <cell r="BR1050" t="e">
            <v>#N/A</v>
          </cell>
          <cell r="BS1050" t="e">
            <v>#N/A</v>
          </cell>
          <cell r="BT1050" t="e">
            <v>#N/A</v>
          </cell>
          <cell r="BU1050" t="e">
            <v>#N/A</v>
          </cell>
          <cell r="BV1050" t="e">
            <v>#N/A</v>
          </cell>
          <cell r="BW1050" t="e">
            <v>#N/A</v>
          </cell>
          <cell r="BX1050" t="e">
            <v>#N/A</v>
          </cell>
          <cell r="BY1050">
            <v>328</v>
          </cell>
          <cell r="BZ1050">
            <v>583</v>
          </cell>
          <cell r="CA1050">
            <v>559</v>
          </cell>
          <cell r="CB1050">
            <v>853</v>
          </cell>
          <cell r="CC1050">
            <v>994</v>
          </cell>
          <cell r="CD1050">
            <v>1552</v>
          </cell>
          <cell r="CE1050">
            <v>2132</v>
          </cell>
          <cell r="CF1050">
            <v>2613</v>
          </cell>
          <cell r="CG1050">
            <v>2250</v>
          </cell>
          <cell r="CH1050">
            <v>1719</v>
          </cell>
          <cell r="CI1050">
            <v>1211</v>
          </cell>
          <cell r="CJ1050">
            <v>950</v>
          </cell>
          <cell r="CK1050">
            <v>569</v>
          </cell>
          <cell r="CL1050">
            <v>363</v>
          </cell>
          <cell r="CM1050">
            <v>413</v>
          </cell>
          <cell r="CN1050">
            <v>459</v>
          </cell>
          <cell r="CO1050">
            <v>637</v>
          </cell>
          <cell r="CP1050">
            <v>662</v>
          </cell>
          <cell r="CQ1050">
            <v>630</v>
          </cell>
          <cell r="CR1050">
            <v>624</v>
          </cell>
          <cell r="CS1050">
            <v>517</v>
          </cell>
          <cell r="CT1050">
            <v>406</v>
          </cell>
          <cell r="CU1050">
            <v>299</v>
          </cell>
          <cell r="CV1050">
            <v>200</v>
          </cell>
          <cell r="CW1050">
            <v>137</v>
          </cell>
          <cell r="CX1050">
            <v>115</v>
          </cell>
          <cell r="CY1050">
            <v>99</v>
          </cell>
          <cell r="CZ1050">
            <v>78</v>
          </cell>
          <cell r="DA1050">
            <v>73</v>
          </cell>
          <cell r="DB1050">
            <v>73</v>
          </cell>
          <cell r="DC1050">
            <v>102</v>
          </cell>
          <cell r="DD1050">
            <v>112</v>
          </cell>
          <cell r="DE1050">
            <v>110</v>
          </cell>
          <cell r="DF1050">
            <v>163</v>
          </cell>
        </row>
        <row r="1051">
          <cell r="BD1051">
            <v>22620</v>
          </cell>
          <cell r="BF1051" t="str">
            <v>2024年</v>
          </cell>
          <cell r="BG1051">
            <v>258</v>
          </cell>
          <cell r="BH1051">
            <v>351</v>
          </cell>
          <cell r="BI1051">
            <v>421</v>
          </cell>
          <cell r="BJ1051">
            <v>396</v>
          </cell>
          <cell r="BK1051">
            <v>483</v>
          </cell>
          <cell r="BL1051">
            <v>345</v>
          </cell>
          <cell r="BM1051">
            <v>371</v>
          </cell>
          <cell r="BN1051">
            <v>323</v>
          </cell>
          <cell r="BO1051">
            <v>317</v>
          </cell>
          <cell r="BP1051">
            <v>311</v>
          </cell>
          <cell r="BQ1051">
            <v>309</v>
          </cell>
          <cell r="BR1051">
            <v>281</v>
          </cell>
          <cell r="BS1051">
            <v>310</v>
          </cell>
          <cell r="BT1051">
            <v>243</v>
          </cell>
          <cell r="BU1051">
            <v>286</v>
          </cell>
          <cell r="BV1051">
            <v>308</v>
          </cell>
          <cell r="BW1051">
            <v>442</v>
          </cell>
          <cell r="BX1051">
            <v>518</v>
          </cell>
          <cell r="BY1051">
            <v>638</v>
          </cell>
          <cell r="BZ1051">
            <v>712</v>
          </cell>
          <cell r="CA1051">
            <v>747</v>
          </cell>
          <cell r="CB1051">
            <v>1046</v>
          </cell>
          <cell r="CC1051">
            <v>1052</v>
          </cell>
          <cell r="CD1051">
            <v>960</v>
          </cell>
          <cell r="CE1051">
            <v>1361</v>
          </cell>
          <cell r="CF1051">
            <v>1585</v>
          </cell>
          <cell r="CG1051">
            <v>1586</v>
          </cell>
          <cell r="CH1051">
            <v>1514</v>
          </cell>
          <cell r="CI1051">
            <v>1169</v>
          </cell>
          <cell r="CJ1051">
            <v>875</v>
          </cell>
          <cell r="CK1051">
            <v>666</v>
          </cell>
          <cell r="CL1051">
            <v>459</v>
          </cell>
          <cell r="CM1051">
            <v>320</v>
          </cell>
          <cell r="CN1051">
            <v>246</v>
          </cell>
          <cell r="CO1051">
            <v>241</v>
          </cell>
          <cell r="CP1051">
            <v>143</v>
          </cell>
          <cell r="CQ1051">
            <v>115</v>
          </cell>
          <cell r="CR1051">
            <v>114</v>
          </cell>
          <cell r="CS1051">
            <v>94</v>
          </cell>
          <cell r="CT1051">
            <v>73</v>
          </cell>
          <cell r="CU1051">
            <v>72</v>
          </cell>
          <cell r="CV1051">
            <v>56</v>
          </cell>
          <cell r="CW1051">
            <v>47</v>
          </cell>
          <cell r="CX1051">
            <v>65</v>
          </cell>
          <cell r="CY1051">
            <v>44</v>
          </cell>
          <cell r="CZ1051">
            <v>50</v>
          </cell>
          <cell r="DA1051">
            <v>31</v>
          </cell>
          <cell r="DB1051">
            <v>29</v>
          </cell>
          <cell r="DC1051">
            <v>45</v>
          </cell>
          <cell r="DD1051">
            <v>61</v>
          </cell>
          <cell r="DE1051">
            <v>52</v>
          </cell>
          <cell r="DF1051">
            <v>79</v>
          </cell>
        </row>
        <row r="1052">
          <cell r="BD1052">
            <v>9389</v>
          </cell>
          <cell r="BF1052" t="str">
            <v>2025年</v>
          </cell>
          <cell r="BG1052">
            <v>126</v>
          </cell>
          <cell r="BH1052">
            <v>89</v>
          </cell>
          <cell r="BI1052">
            <v>122</v>
          </cell>
          <cell r="BJ1052">
            <v>73</v>
          </cell>
          <cell r="BK1052">
            <v>57</v>
          </cell>
          <cell r="BL1052">
            <v>57</v>
          </cell>
          <cell r="BM1052">
            <v>88</v>
          </cell>
          <cell r="BN1052">
            <v>76</v>
          </cell>
          <cell r="BO1052">
            <v>88</v>
          </cell>
          <cell r="BP1052">
            <v>67</v>
          </cell>
          <cell r="BQ1052">
            <v>94</v>
          </cell>
          <cell r="BR1052">
            <v>61</v>
          </cell>
          <cell r="BS1052">
            <v>79</v>
          </cell>
          <cell r="BT1052">
            <v>62</v>
          </cell>
          <cell r="BU1052">
            <v>50</v>
          </cell>
          <cell r="BV1052">
            <v>49</v>
          </cell>
          <cell r="BW1052">
            <v>45</v>
          </cell>
          <cell r="BX1052">
            <v>53</v>
          </cell>
          <cell r="BY1052">
            <v>52</v>
          </cell>
          <cell r="BZ1052">
            <v>89</v>
          </cell>
          <cell r="CA1052">
            <v>87</v>
          </cell>
          <cell r="CB1052">
            <v>124</v>
          </cell>
          <cell r="CC1052">
            <v>176</v>
          </cell>
          <cell r="CD1052">
            <v>175</v>
          </cell>
          <cell r="CE1052">
            <v>264</v>
          </cell>
          <cell r="CF1052">
            <v>505</v>
          </cell>
          <cell r="CG1052">
            <v>736</v>
          </cell>
          <cell r="CH1052">
            <v>812</v>
          </cell>
          <cell r="CI1052">
            <v>792</v>
          </cell>
          <cell r="CJ1052">
            <v>636</v>
          </cell>
          <cell r="CK1052">
            <v>573</v>
          </cell>
          <cell r="CL1052">
            <v>469</v>
          </cell>
          <cell r="CM1052">
            <v>379</v>
          </cell>
          <cell r="CN1052">
            <v>369</v>
          </cell>
          <cell r="CO1052">
            <v>293</v>
          </cell>
          <cell r="CP1052">
            <v>247</v>
          </cell>
          <cell r="CQ1052">
            <v>218</v>
          </cell>
          <cell r="CR1052">
            <v>214</v>
          </cell>
          <cell r="CS1052">
            <v>225</v>
          </cell>
          <cell r="CT1052">
            <v>177</v>
          </cell>
          <cell r="CU1052">
            <v>120</v>
          </cell>
          <cell r="CV1052">
            <v>72</v>
          </cell>
          <cell r="CW1052">
            <v>76</v>
          </cell>
          <cell r="CX1052">
            <v>59</v>
          </cell>
          <cell r="CY1052">
            <v>39</v>
          </cell>
          <cell r="CZ1052">
            <v>23</v>
          </cell>
          <cell r="DA1052">
            <v>19</v>
          </cell>
          <cell r="DB1052">
            <v>18</v>
          </cell>
          <cell r="DC1052">
            <v>15</v>
          </cell>
          <cell r="DD1052" t="e">
            <v>#N/A</v>
          </cell>
          <cell r="DE1052" t="e">
            <v>#N/A</v>
          </cell>
          <cell r="DF1052" t="e">
            <v>#N/A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ｲﾝ"/>
      <sheetName val="co19"/>
      <sheetName val="ＲＳ"/>
      <sheetName val="咽頭"/>
      <sheetName val="A群"/>
      <sheetName val="胃腸"/>
      <sheetName val="水痘"/>
      <sheetName val="手足"/>
      <sheetName val="伝紅"/>
      <sheetName val="突発"/>
      <sheetName val="ﾍﾙ"/>
      <sheetName val="耳下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2074</v>
          </cell>
          <cell r="D2">
            <v>11</v>
          </cell>
          <cell r="E2">
            <v>28</v>
          </cell>
          <cell r="F2">
            <v>64</v>
          </cell>
          <cell r="G2">
            <v>59</v>
          </cell>
          <cell r="H2">
            <v>53</v>
          </cell>
          <cell r="I2">
            <v>53</v>
          </cell>
          <cell r="J2">
            <v>42</v>
          </cell>
          <cell r="K2">
            <v>26</v>
          </cell>
          <cell r="L2">
            <v>23</v>
          </cell>
          <cell r="M2">
            <v>37</v>
          </cell>
          <cell r="N2">
            <v>32</v>
          </cell>
          <cell r="O2">
            <v>115</v>
          </cell>
          <cell r="P2">
            <v>124</v>
          </cell>
          <cell r="Q2">
            <v>288</v>
          </cell>
          <cell r="R2">
            <v>260</v>
          </cell>
          <cell r="S2">
            <v>281</v>
          </cell>
          <cell r="T2">
            <v>229</v>
          </cell>
          <cell r="U2">
            <v>138</v>
          </cell>
          <cell r="V2">
            <v>121</v>
          </cell>
          <cell r="W2">
            <v>90</v>
          </cell>
        </row>
        <row r="3">
          <cell r="C3">
            <v>1924</v>
          </cell>
          <cell r="D3">
            <v>10</v>
          </cell>
          <cell r="E3">
            <v>25</v>
          </cell>
          <cell r="F3">
            <v>96</v>
          </cell>
          <cell r="G3">
            <v>95</v>
          </cell>
          <cell r="H3">
            <v>96</v>
          </cell>
          <cell r="I3">
            <v>86</v>
          </cell>
          <cell r="J3">
            <v>78</v>
          </cell>
          <cell r="K3">
            <v>49</v>
          </cell>
          <cell r="L3">
            <v>60</v>
          </cell>
          <cell r="M3">
            <v>59</v>
          </cell>
          <cell r="N3">
            <v>47</v>
          </cell>
          <cell r="O3">
            <v>184</v>
          </cell>
          <cell r="P3">
            <v>116</v>
          </cell>
          <cell r="Q3">
            <v>160</v>
          </cell>
          <cell r="R3">
            <v>154</v>
          </cell>
          <cell r="S3">
            <v>172</v>
          </cell>
          <cell r="T3">
            <v>147</v>
          </cell>
          <cell r="U3">
            <v>114</v>
          </cell>
          <cell r="V3">
            <v>85</v>
          </cell>
          <cell r="W3">
            <v>91</v>
          </cell>
        </row>
        <row r="4">
          <cell r="C4">
            <v>1865</v>
          </cell>
          <cell r="D4">
            <v>14</v>
          </cell>
          <cell r="E4">
            <v>20</v>
          </cell>
          <cell r="F4">
            <v>81</v>
          </cell>
          <cell r="G4">
            <v>96</v>
          </cell>
          <cell r="H4">
            <v>94</v>
          </cell>
          <cell r="I4">
            <v>87</v>
          </cell>
          <cell r="J4">
            <v>86</v>
          </cell>
          <cell r="K4">
            <v>57</v>
          </cell>
          <cell r="L4">
            <v>73</v>
          </cell>
          <cell r="M4">
            <v>67</v>
          </cell>
          <cell r="N4">
            <v>46</v>
          </cell>
          <cell r="O4">
            <v>242</v>
          </cell>
          <cell r="P4">
            <v>109</v>
          </cell>
          <cell r="Q4">
            <v>142</v>
          </cell>
          <cell r="R4">
            <v>136</v>
          </cell>
          <cell r="S4">
            <v>133</v>
          </cell>
          <cell r="T4">
            <v>130</v>
          </cell>
          <cell r="U4">
            <v>85</v>
          </cell>
          <cell r="V4">
            <v>80</v>
          </cell>
          <cell r="W4">
            <v>87</v>
          </cell>
        </row>
        <row r="5">
          <cell r="C5">
            <v>1051</v>
          </cell>
          <cell r="D5">
            <v>8</v>
          </cell>
          <cell r="E5">
            <v>21</v>
          </cell>
          <cell r="F5">
            <v>40</v>
          </cell>
          <cell r="G5">
            <v>47</v>
          </cell>
          <cell r="H5">
            <v>51</v>
          </cell>
          <cell r="I5">
            <v>58</v>
          </cell>
          <cell r="J5">
            <v>38</v>
          </cell>
          <cell r="K5">
            <v>41</v>
          </cell>
          <cell r="L5">
            <v>32</v>
          </cell>
          <cell r="M5">
            <v>48</v>
          </cell>
          <cell r="N5">
            <v>42</v>
          </cell>
          <cell r="O5">
            <v>178</v>
          </cell>
          <cell r="P5">
            <v>62</v>
          </cell>
          <cell r="Q5">
            <v>50</v>
          </cell>
          <cell r="R5">
            <v>68</v>
          </cell>
          <cell r="S5">
            <v>67</v>
          </cell>
          <cell r="T5">
            <v>69</v>
          </cell>
          <cell r="U5">
            <v>52</v>
          </cell>
          <cell r="V5">
            <v>35</v>
          </cell>
          <cell r="W5">
            <v>44</v>
          </cell>
        </row>
        <row r="6">
          <cell r="C6">
            <v>746</v>
          </cell>
          <cell r="D6">
            <v>1</v>
          </cell>
          <cell r="E6">
            <v>11</v>
          </cell>
          <cell r="F6">
            <v>36</v>
          </cell>
          <cell r="G6">
            <v>19</v>
          </cell>
          <cell r="H6">
            <v>41</v>
          </cell>
          <cell r="I6">
            <v>23</v>
          </cell>
          <cell r="J6">
            <v>39</v>
          </cell>
          <cell r="K6">
            <v>36</v>
          </cell>
          <cell r="L6">
            <v>38</v>
          </cell>
          <cell r="M6">
            <v>40</v>
          </cell>
          <cell r="N6">
            <v>43</v>
          </cell>
          <cell r="O6">
            <v>129</v>
          </cell>
          <cell r="P6">
            <v>44</v>
          </cell>
          <cell r="Q6">
            <v>36</v>
          </cell>
          <cell r="R6">
            <v>53</v>
          </cell>
          <cell r="S6">
            <v>43</v>
          </cell>
          <cell r="T6">
            <v>34</v>
          </cell>
          <cell r="U6">
            <v>21</v>
          </cell>
          <cell r="V6">
            <v>29</v>
          </cell>
          <cell r="W6">
            <v>30</v>
          </cell>
        </row>
        <row r="7">
          <cell r="C7">
            <v>642</v>
          </cell>
          <cell r="D7">
            <v>1</v>
          </cell>
          <cell r="E7">
            <v>6</v>
          </cell>
          <cell r="F7">
            <v>18</v>
          </cell>
          <cell r="G7">
            <v>35</v>
          </cell>
          <cell r="H7">
            <v>29</v>
          </cell>
          <cell r="I7">
            <v>33</v>
          </cell>
          <cell r="J7">
            <v>43</v>
          </cell>
          <cell r="K7">
            <v>25</v>
          </cell>
          <cell r="L7">
            <v>27</v>
          </cell>
          <cell r="M7">
            <v>26</v>
          </cell>
          <cell r="N7">
            <v>37</v>
          </cell>
          <cell r="O7">
            <v>131</v>
          </cell>
          <cell r="P7">
            <v>31</v>
          </cell>
          <cell r="Q7">
            <v>22</v>
          </cell>
          <cell r="R7">
            <v>39</v>
          </cell>
          <cell r="S7">
            <v>41</v>
          </cell>
          <cell r="T7">
            <v>33</v>
          </cell>
          <cell r="U7">
            <v>23</v>
          </cell>
          <cell r="V7">
            <v>18</v>
          </cell>
          <cell r="W7">
            <v>24</v>
          </cell>
        </row>
        <row r="8">
          <cell r="C8">
            <v>647</v>
          </cell>
          <cell r="D8">
            <v>2</v>
          </cell>
          <cell r="E8">
            <v>10</v>
          </cell>
          <cell r="F8">
            <v>18</v>
          </cell>
          <cell r="G8">
            <v>27</v>
          </cell>
          <cell r="H8">
            <v>35</v>
          </cell>
          <cell r="I8">
            <v>40</v>
          </cell>
          <cell r="J8">
            <v>23</v>
          </cell>
          <cell r="K8">
            <v>29</v>
          </cell>
          <cell r="L8">
            <v>39</v>
          </cell>
          <cell r="M8">
            <v>26</v>
          </cell>
          <cell r="N8">
            <v>24</v>
          </cell>
          <cell r="O8">
            <v>98</v>
          </cell>
          <cell r="P8">
            <v>36</v>
          </cell>
          <cell r="Q8">
            <v>42</v>
          </cell>
          <cell r="R8">
            <v>50</v>
          </cell>
          <cell r="S8">
            <v>46</v>
          </cell>
          <cell r="T8">
            <v>33</v>
          </cell>
          <cell r="U8">
            <v>21</v>
          </cell>
          <cell r="V8">
            <v>18</v>
          </cell>
          <cell r="W8">
            <v>30</v>
          </cell>
        </row>
        <row r="9">
          <cell r="C9">
            <v>485</v>
          </cell>
          <cell r="D9">
            <v>2</v>
          </cell>
          <cell r="E9">
            <v>4</v>
          </cell>
          <cell r="F9">
            <v>23</v>
          </cell>
          <cell r="G9">
            <v>27</v>
          </cell>
          <cell r="H9">
            <v>36</v>
          </cell>
          <cell r="I9">
            <v>36</v>
          </cell>
          <cell r="J9">
            <v>30</v>
          </cell>
          <cell r="K9">
            <v>24</v>
          </cell>
          <cell r="L9">
            <v>29</v>
          </cell>
          <cell r="M9">
            <v>26</v>
          </cell>
          <cell r="N9">
            <v>24</v>
          </cell>
          <cell r="O9">
            <v>87</v>
          </cell>
          <cell r="P9">
            <v>20</v>
          </cell>
          <cell r="Q9">
            <v>20</v>
          </cell>
          <cell r="R9">
            <v>24</v>
          </cell>
          <cell r="S9">
            <v>27</v>
          </cell>
          <cell r="T9">
            <v>14</v>
          </cell>
          <cell r="U9">
            <v>13</v>
          </cell>
          <cell r="V9">
            <v>10</v>
          </cell>
          <cell r="W9">
            <v>9</v>
          </cell>
        </row>
        <row r="10">
          <cell r="C10">
            <v>426</v>
          </cell>
          <cell r="D10">
            <v>3</v>
          </cell>
          <cell r="E10">
            <v>5</v>
          </cell>
          <cell r="F10">
            <v>15</v>
          </cell>
          <cell r="G10">
            <v>16</v>
          </cell>
          <cell r="H10">
            <v>11</v>
          </cell>
          <cell r="I10">
            <v>18</v>
          </cell>
          <cell r="J10">
            <v>16</v>
          </cell>
          <cell r="K10">
            <v>21</v>
          </cell>
          <cell r="L10">
            <v>19</v>
          </cell>
          <cell r="M10">
            <v>17</v>
          </cell>
          <cell r="N10">
            <v>22</v>
          </cell>
          <cell r="O10">
            <v>95</v>
          </cell>
          <cell r="P10">
            <v>18</v>
          </cell>
          <cell r="Q10">
            <v>25</v>
          </cell>
          <cell r="R10">
            <v>24</v>
          </cell>
          <cell r="S10">
            <v>34</v>
          </cell>
          <cell r="T10">
            <v>23</v>
          </cell>
          <cell r="U10">
            <v>18</v>
          </cell>
          <cell r="V10">
            <v>14</v>
          </cell>
          <cell r="W10">
            <v>12</v>
          </cell>
        </row>
        <row r="11">
          <cell r="C11">
            <v>312</v>
          </cell>
          <cell r="D11">
            <v>2</v>
          </cell>
          <cell r="E11">
            <v>2</v>
          </cell>
          <cell r="F11">
            <v>8</v>
          </cell>
          <cell r="G11">
            <v>22</v>
          </cell>
          <cell r="H11">
            <v>19</v>
          </cell>
          <cell r="I11">
            <v>17</v>
          </cell>
          <cell r="J11">
            <v>14</v>
          </cell>
          <cell r="K11">
            <v>15</v>
          </cell>
          <cell r="L11">
            <v>14</v>
          </cell>
          <cell r="M11">
            <v>17</v>
          </cell>
          <cell r="N11">
            <v>16</v>
          </cell>
          <cell r="O11">
            <v>65</v>
          </cell>
          <cell r="P11">
            <v>14</v>
          </cell>
          <cell r="Q11">
            <v>21</v>
          </cell>
          <cell r="R11">
            <v>13</v>
          </cell>
          <cell r="S11">
            <v>19</v>
          </cell>
          <cell r="T11">
            <v>10</v>
          </cell>
          <cell r="U11">
            <v>5</v>
          </cell>
          <cell r="V11">
            <v>8</v>
          </cell>
          <cell r="W11">
            <v>11</v>
          </cell>
        </row>
        <row r="12">
          <cell r="C12">
            <v>278</v>
          </cell>
          <cell r="D12">
            <v>2</v>
          </cell>
          <cell r="E12">
            <v>5</v>
          </cell>
          <cell r="F12">
            <v>12</v>
          </cell>
          <cell r="G12">
            <v>8</v>
          </cell>
          <cell r="H12">
            <v>12</v>
          </cell>
          <cell r="I12">
            <v>17</v>
          </cell>
          <cell r="J12">
            <v>21</v>
          </cell>
          <cell r="K12">
            <v>18</v>
          </cell>
          <cell r="L12">
            <v>18</v>
          </cell>
          <cell r="M12">
            <v>24</v>
          </cell>
          <cell r="N12">
            <v>20</v>
          </cell>
          <cell r="O12">
            <v>52</v>
          </cell>
          <cell r="P12">
            <v>11</v>
          </cell>
          <cell r="Q12">
            <v>12</v>
          </cell>
          <cell r="R12">
            <v>6</v>
          </cell>
          <cell r="S12">
            <v>12</v>
          </cell>
          <cell r="T12">
            <v>5</v>
          </cell>
          <cell r="U12">
            <v>7</v>
          </cell>
          <cell r="V12">
            <v>6</v>
          </cell>
          <cell r="W12">
            <v>10</v>
          </cell>
        </row>
        <row r="13">
          <cell r="C13">
            <v>235</v>
          </cell>
          <cell r="D13">
            <v>1</v>
          </cell>
          <cell r="E13">
            <v>6</v>
          </cell>
          <cell r="F13">
            <v>10</v>
          </cell>
          <cell r="G13">
            <v>8</v>
          </cell>
          <cell r="H13">
            <v>9</v>
          </cell>
          <cell r="I13">
            <v>11</v>
          </cell>
          <cell r="J13">
            <v>9</v>
          </cell>
          <cell r="K13">
            <v>7</v>
          </cell>
          <cell r="L13">
            <v>9</v>
          </cell>
          <cell r="M13">
            <v>9</v>
          </cell>
          <cell r="N13">
            <v>12</v>
          </cell>
          <cell r="O13">
            <v>50</v>
          </cell>
          <cell r="P13">
            <v>20</v>
          </cell>
          <cell r="Q13">
            <v>19</v>
          </cell>
          <cell r="R13">
            <v>12</v>
          </cell>
          <cell r="S13">
            <v>13</v>
          </cell>
          <cell r="T13">
            <v>14</v>
          </cell>
          <cell r="U13">
            <v>5</v>
          </cell>
          <cell r="V13">
            <v>3</v>
          </cell>
          <cell r="W13">
            <v>8</v>
          </cell>
        </row>
        <row r="14">
          <cell r="C14">
            <v>215</v>
          </cell>
          <cell r="D14">
            <v>1</v>
          </cell>
          <cell r="E14">
            <v>3</v>
          </cell>
          <cell r="F14">
            <v>8</v>
          </cell>
          <cell r="G14">
            <v>7</v>
          </cell>
          <cell r="H14">
            <v>11</v>
          </cell>
          <cell r="I14">
            <v>13</v>
          </cell>
          <cell r="J14">
            <v>8</v>
          </cell>
          <cell r="K14">
            <v>15</v>
          </cell>
          <cell r="L14">
            <v>5</v>
          </cell>
          <cell r="M14">
            <v>10</v>
          </cell>
          <cell r="N14">
            <v>8</v>
          </cell>
          <cell r="O14">
            <v>33</v>
          </cell>
          <cell r="P14">
            <v>13</v>
          </cell>
          <cell r="Q14">
            <v>13</v>
          </cell>
          <cell r="R14">
            <v>19</v>
          </cell>
          <cell r="S14">
            <v>16</v>
          </cell>
          <cell r="T14">
            <v>13</v>
          </cell>
          <cell r="U14">
            <v>7</v>
          </cell>
          <cell r="V14">
            <v>6</v>
          </cell>
          <cell r="W14">
            <v>6</v>
          </cell>
        </row>
        <row r="15">
          <cell r="C15">
            <v>151</v>
          </cell>
          <cell r="D15">
            <v>1</v>
          </cell>
          <cell r="E15">
            <v>3</v>
          </cell>
          <cell r="F15">
            <v>6</v>
          </cell>
          <cell r="G15">
            <v>9</v>
          </cell>
          <cell r="H15">
            <v>4</v>
          </cell>
          <cell r="I15">
            <v>12</v>
          </cell>
          <cell r="J15">
            <v>7</v>
          </cell>
          <cell r="K15">
            <v>9</v>
          </cell>
          <cell r="L15">
            <v>6</v>
          </cell>
          <cell r="M15">
            <v>5</v>
          </cell>
          <cell r="N15">
            <v>3</v>
          </cell>
          <cell r="O15">
            <v>21</v>
          </cell>
          <cell r="P15">
            <v>12</v>
          </cell>
          <cell r="Q15">
            <v>7</v>
          </cell>
          <cell r="R15">
            <v>11</v>
          </cell>
          <cell r="S15">
            <v>12</v>
          </cell>
          <cell r="T15">
            <v>9</v>
          </cell>
          <cell r="U15">
            <v>4</v>
          </cell>
          <cell r="V15">
            <v>2</v>
          </cell>
          <cell r="W15">
            <v>8</v>
          </cell>
        </row>
        <row r="16">
          <cell r="C16">
            <v>113</v>
          </cell>
          <cell r="D16">
            <v>0</v>
          </cell>
          <cell r="E16">
            <v>3</v>
          </cell>
          <cell r="F16">
            <v>5</v>
          </cell>
          <cell r="G16">
            <v>4</v>
          </cell>
          <cell r="H16">
            <v>7</v>
          </cell>
          <cell r="I16">
            <v>3</v>
          </cell>
          <cell r="J16">
            <v>7</v>
          </cell>
          <cell r="K16">
            <v>9</v>
          </cell>
          <cell r="L16">
            <v>8</v>
          </cell>
          <cell r="M16">
            <v>6</v>
          </cell>
          <cell r="N16">
            <v>5</v>
          </cell>
          <cell r="O16">
            <v>11</v>
          </cell>
          <cell r="P16">
            <v>5</v>
          </cell>
          <cell r="Q16">
            <v>9</v>
          </cell>
          <cell r="R16">
            <v>14</v>
          </cell>
          <cell r="S16">
            <v>7</v>
          </cell>
          <cell r="T16">
            <v>4</v>
          </cell>
          <cell r="U16">
            <v>3</v>
          </cell>
          <cell r="V16">
            <v>1</v>
          </cell>
          <cell r="W16">
            <v>2</v>
          </cell>
        </row>
        <row r="17">
          <cell r="C17">
            <v>104</v>
          </cell>
          <cell r="D17">
            <v>0</v>
          </cell>
          <cell r="E17">
            <v>3</v>
          </cell>
          <cell r="F17">
            <v>0</v>
          </cell>
          <cell r="G17">
            <v>7</v>
          </cell>
          <cell r="H17">
            <v>7</v>
          </cell>
          <cell r="I17">
            <v>7</v>
          </cell>
          <cell r="J17">
            <v>7</v>
          </cell>
          <cell r="K17">
            <v>6</v>
          </cell>
          <cell r="L17">
            <v>2</v>
          </cell>
          <cell r="M17">
            <v>1</v>
          </cell>
          <cell r="N17">
            <v>1</v>
          </cell>
          <cell r="O17">
            <v>18</v>
          </cell>
          <cell r="P17">
            <v>14</v>
          </cell>
          <cell r="Q17">
            <v>4</v>
          </cell>
          <cell r="R17">
            <v>6</v>
          </cell>
          <cell r="S17">
            <v>9</v>
          </cell>
          <cell r="T17">
            <v>3</v>
          </cell>
          <cell r="U17">
            <v>3</v>
          </cell>
          <cell r="V17">
            <v>4</v>
          </cell>
          <cell r="W17">
            <v>2</v>
          </cell>
        </row>
        <row r="18">
          <cell r="C18">
            <v>120</v>
          </cell>
          <cell r="D18">
            <v>0</v>
          </cell>
          <cell r="E18">
            <v>2</v>
          </cell>
          <cell r="F18">
            <v>1</v>
          </cell>
          <cell r="G18">
            <v>4</v>
          </cell>
          <cell r="H18">
            <v>3</v>
          </cell>
          <cell r="I18">
            <v>4</v>
          </cell>
          <cell r="J18">
            <v>1</v>
          </cell>
          <cell r="K18">
            <v>5</v>
          </cell>
          <cell r="L18">
            <v>5</v>
          </cell>
          <cell r="M18">
            <v>3</v>
          </cell>
          <cell r="N18">
            <v>5</v>
          </cell>
          <cell r="O18">
            <v>31</v>
          </cell>
          <cell r="P18">
            <v>12</v>
          </cell>
          <cell r="Q18">
            <v>5</v>
          </cell>
          <cell r="R18">
            <v>11</v>
          </cell>
          <cell r="S18">
            <v>7</v>
          </cell>
          <cell r="T18">
            <v>6</v>
          </cell>
          <cell r="U18">
            <v>3</v>
          </cell>
          <cell r="V18">
            <v>7</v>
          </cell>
          <cell r="W18">
            <v>5</v>
          </cell>
        </row>
        <row r="19">
          <cell r="C19">
            <v>146</v>
          </cell>
          <cell r="D19">
            <v>0</v>
          </cell>
          <cell r="E19">
            <v>2</v>
          </cell>
          <cell r="F19">
            <v>1</v>
          </cell>
          <cell r="G19">
            <v>2</v>
          </cell>
          <cell r="H19">
            <v>3</v>
          </cell>
          <cell r="I19">
            <v>0</v>
          </cell>
          <cell r="J19">
            <v>2</v>
          </cell>
          <cell r="K19">
            <v>3</v>
          </cell>
          <cell r="L19">
            <v>3</v>
          </cell>
          <cell r="M19">
            <v>2</v>
          </cell>
          <cell r="N19">
            <v>3</v>
          </cell>
          <cell r="O19">
            <v>41</v>
          </cell>
          <cell r="P19">
            <v>45</v>
          </cell>
          <cell r="Q19">
            <v>10</v>
          </cell>
          <cell r="R19">
            <v>8</v>
          </cell>
          <cell r="S19">
            <v>6</v>
          </cell>
          <cell r="T19">
            <v>6</v>
          </cell>
          <cell r="U19">
            <v>5</v>
          </cell>
          <cell r="V19">
            <v>1</v>
          </cell>
          <cell r="W19">
            <v>3</v>
          </cell>
        </row>
        <row r="20">
          <cell r="C20">
            <v>162</v>
          </cell>
          <cell r="D20">
            <v>0</v>
          </cell>
          <cell r="E20">
            <v>2</v>
          </cell>
          <cell r="F20">
            <v>2</v>
          </cell>
          <cell r="G20">
            <v>1</v>
          </cell>
          <cell r="H20">
            <v>5</v>
          </cell>
          <cell r="I20">
            <v>6</v>
          </cell>
          <cell r="J20">
            <v>4</v>
          </cell>
          <cell r="K20">
            <v>3</v>
          </cell>
          <cell r="L20">
            <v>7</v>
          </cell>
          <cell r="M20">
            <v>2</v>
          </cell>
          <cell r="N20">
            <v>9</v>
          </cell>
          <cell r="O20">
            <v>39</v>
          </cell>
          <cell r="P20">
            <v>40</v>
          </cell>
          <cell r="Q20">
            <v>12</v>
          </cell>
          <cell r="R20">
            <v>13</v>
          </cell>
          <cell r="S20">
            <v>3</v>
          </cell>
          <cell r="T20">
            <v>4</v>
          </cell>
          <cell r="U20">
            <v>3</v>
          </cell>
          <cell r="V20">
            <v>2</v>
          </cell>
          <cell r="W20">
            <v>5</v>
          </cell>
        </row>
        <row r="21">
          <cell r="C21">
            <v>107</v>
          </cell>
          <cell r="D21">
            <v>0</v>
          </cell>
          <cell r="E21">
            <v>1</v>
          </cell>
          <cell r="F21">
            <v>6</v>
          </cell>
          <cell r="G21">
            <v>6</v>
          </cell>
          <cell r="H21">
            <v>3</v>
          </cell>
          <cell r="I21">
            <v>3</v>
          </cell>
          <cell r="J21">
            <v>2</v>
          </cell>
          <cell r="K21">
            <v>3</v>
          </cell>
          <cell r="L21">
            <v>5</v>
          </cell>
          <cell r="M21">
            <v>9</v>
          </cell>
          <cell r="N21">
            <v>5</v>
          </cell>
          <cell r="O21">
            <v>28</v>
          </cell>
          <cell r="P21">
            <v>11</v>
          </cell>
          <cell r="Q21">
            <v>3</v>
          </cell>
          <cell r="R21">
            <v>6</v>
          </cell>
          <cell r="S21">
            <v>6</v>
          </cell>
          <cell r="T21">
            <v>2</v>
          </cell>
          <cell r="U21">
            <v>2</v>
          </cell>
          <cell r="V21">
            <v>3</v>
          </cell>
          <cell r="W21">
            <v>3</v>
          </cell>
        </row>
        <row r="22">
          <cell r="C22">
            <v>97</v>
          </cell>
          <cell r="D22">
            <v>0</v>
          </cell>
          <cell r="E22">
            <v>0</v>
          </cell>
          <cell r="F22">
            <v>3</v>
          </cell>
          <cell r="G22">
            <v>4</v>
          </cell>
          <cell r="H22">
            <v>6</v>
          </cell>
          <cell r="I22">
            <v>2</v>
          </cell>
          <cell r="J22">
            <v>3</v>
          </cell>
          <cell r="K22">
            <v>5</v>
          </cell>
          <cell r="L22">
            <v>9</v>
          </cell>
          <cell r="M22">
            <v>2</v>
          </cell>
          <cell r="N22">
            <v>3</v>
          </cell>
          <cell r="O22">
            <v>21</v>
          </cell>
          <cell r="P22">
            <v>13</v>
          </cell>
          <cell r="Q22">
            <v>7</v>
          </cell>
          <cell r="R22">
            <v>6</v>
          </cell>
          <cell r="S22">
            <v>3</v>
          </cell>
          <cell r="T22">
            <v>5</v>
          </cell>
          <cell r="U22">
            <v>2</v>
          </cell>
          <cell r="V22">
            <v>2</v>
          </cell>
          <cell r="W22">
            <v>1</v>
          </cell>
        </row>
        <row r="23">
          <cell r="C23">
            <v>170</v>
          </cell>
          <cell r="D23">
            <v>0</v>
          </cell>
          <cell r="E23">
            <v>3</v>
          </cell>
          <cell r="F23">
            <v>3</v>
          </cell>
          <cell r="G23">
            <v>8</v>
          </cell>
          <cell r="H23">
            <v>13</v>
          </cell>
          <cell r="I23">
            <v>3</v>
          </cell>
          <cell r="J23">
            <v>10</v>
          </cell>
          <cell r="K23">
            <v>17</v>
          </cell>
          <cell r="L23">
            <v>6</v>
          </cell>
          <cell r="M23">
            <v>7</v>
          </cell>
          <cell r="N23">
            <v>6</v>
          </cell>
          <cell r="O23">
            <v>53</v>
          </cell>
          <cell r="P23">
            <v>10</v>
          </cell>
          <cell r="Q23">
            <v>5</v>
          </cell>
          <cell r="R23">
            <v>9</v>
          </cell>
          <cell r="S23">
            <v>6</v>
          </cell>
          <cell r="T23">
            <v>3</v>
          </cell>
          <cell r="U23">
            <v>5</v>
          </cell>
          <cell r="V23">
            <v>2</v>
          </cell>
          <cell r="W23">
            <v>1</v>
          </cell>
        </row>
        <row r="24">
          <cell r="C24">
            <v>165</v>
          </cell>
          <cell r="D24">
            <v>0</v>
          </cell>
          <cell r="E24">
            <v>1</v>
          </cell>
          <cell r="F24">
            <v>12</v>
          </cell>
          <cell r="G24">
            <v>12</v>
          </cell>
          <cell r="H24">
            <v>4</v>
          </cell>
          <cell r="I24">
            <v>3</v>
          </cell>
          <cell r="J24">
            <v>7</v>
          </cell>
          <cell r="K24">
            <v>14</v>
          </cell>
          <cell r="L24">
            <v>9</v>
          </cell>
          <cell r="M24">
            <v>6</v>
          </cell>
          <cell r="N24">
            <v>9</v>
          </cell>
          <cell r="O24">
            <v>46</v>
          </cell>
          <cell r="P24">
            <v>11</v>
          </cell>
          <cell r="Q24">
            <v>3</v>
          </cell>
          <cell r="R24">
            <v>7</v>
          </cell>
          <cell r="S24">
            <v>6</v>
          </cell>
          <cell r="T24">
            <v>8</v>
          </cell>
          <cell r="U24">
            <v>4</v>
          </cell>
          <cell r="V24">
            <v>1</v>
          </cell>
          <cell r="W24">
            <v>2</v>
          </cell>
        </row>
        <row r="25">
          <cell r="C25">
            <v>143</v>
          </cell>
          <cell r="D25">
            <v>1</v>
          </cell>
          <cell r="E25">
            <v>0</v>
          </cell>
          <cell r="F25">
            <v>2</v>
          </cell>
          <cell r="G25">
            <v>5</v>
          </cell>
          <cell r="H25">
            <v>4</v>
          </cell>
          <cell r="I25">
            <v>5</v>
          </cell>
          <cell r="J25">
            <v>8</v>
          </cell>
          <cell r="K25">
            <v>15</v>
          </cell>
          <cell r="L25">
            <v>3</v>
          </cell>
          <cell r="M25">
            <v>8</v>
          </cell>
          <cell r="N25">
            <v>7</v>
          </cell>
          <cell r="O25">
            <v>39</v>
          </cell>
          <cell r="P25">
            <v>14</v>
          </cell>
          <cell r="Q25">
            <v>4</v>
          </cell>
          <cell r="R25">
            <v>8</v>
          </cell>
          <cell r="S25">
            <v>7</v>
          </cell>
          <cell r="T25">
            <v>2</v>
          </cell>
          <cell r="U25">
            <v>5</v>
          </cell>
          <cell r="V25">
            <v>4</v>
          </cell>
          <cell r="W25">
            <v>2</v>
          </cell>
        </row>
        <row r="26">
          <cell r="C26">
            <v>172</v>
          </cell>
          <cell r="D26">
            <v>1</v>
          </cell>
          <cell r="E26">
            <v>5</v>
          </cell>
          <cell r="F26">
            <v>4</v>
          </cell>
          <cell r="G26">
            <v>3</v>
          </cell>
          <cell r="H26">
            <v>3</v>
          </cell>
          <cell r="I26">
            <v>11</v>
          </cell>
          <cell r="J26">
            <v>9</v>
          </cell>
          <cell r="K26">
            <v>13</v>
          </cell>
          <cell r="L26">
            <v>15</v>
          </cell>
          <cell r="M26">
            <v>8</v>
          </cell>
          <cell r="N26">
            <v>15</v>
          </cell>
          <cell r="O26">
            <v>21</v>
          </cell>
          <cell r="P26">
            <v>5</v>
          </cell>
          <cell r="Q26">
            <v>7</v>
          </cell>
          <cell r="R26">
            <v>12</v>
          </cell>
          <cell r="S26">
            <v>12</v>
          </cell>
          <cell r="T26">
            <v>12</v>
          </cell>
          <cell r="U26">
            <v>9</v>
          </cell>
          <cell r="V26">
            <v>4</v>
          </cell>
          <cell r="W26">
            <v>3</v>
          </cell>
        </row>
        <row r="27">
          <cell r="C27">
            <v>230</v>
          </cell>
          <cell r="D27">
            <v>2</v>
          </cell>
          <cell r="E27">
            <v>3</v>
          </cell>
          <cell r="F27">
            <v>7</v>
          </cell>
          <cell r="G27">
            <v>11</v>
          </cell>
          <cell r="H27">
            <v>14</v>
          </cell>
          <cell r="I27">
            <v>6</v>
          </cell>
          <cell r="J27">
            <v>16</v>
          </cell>
          <cell r="K27">
            <v>18</v>
          </cell>
          <cell r="L27">
            <v>12</v>
          </cell>
          <cell r="M27">
            <v>6</v>
          </cell>
          <cell r="N27">
            <v>11</v>
          </cell>
          <cell r="O27">
            <v>26</v>
          </cell>
          <cell r="P27">
            <v>13</v>
          </cell>
          <cell r="Q27">
            <v>12</v>
          </cell>
          <cell r="R27">
            <v>12</v>
          </cell>
          <cell r="S27">
            <v>14</v>
          </cell>
          <cell r="T27">
            <v>14</v>
          </cell>
          <cell r="U27">
            <v>9</v>
          </cell>
          <cell r="V27">
            <v>13</v>
          </cell>
          <cell r="W27">
            <v>11</v>
          </cell>
        </row>
        <row r="28">
          <cell r="C28">
            <v>223</v>
          </cell>
          <cell r="D28">
            <v>2</v>
          </cell>
          <cell r="E28">
            <v>4</v>
          </cell>
          <cell r="F28">
            <v>13</v>
          </cell>
          <cell r="G28">
            <v>7</v>
          </cell>
          <cell r="H28">
            <v>14</v>
          </cell>
          <cell r="I28">
            <v>11</v>
          </cell>
          <cell r="J28">
            <v>10</v>
          </cell>
          <cell r="K28">
            <v>13</v>
          </cell>
          <cell r="L28">
            <v>14</v>
          </cell>
          <cell r="M28">
            <v>11</v>
          </cell>
          <cell r="N28">
            <v>9</v>
          </cell>
          <cell r="O28">
            <v>30</v>
          </cell>
          <cell r="P28">
            <v>15</v>
          </cell>
          <cell r="Q28">
            <v>8</v>
          </cell>
          <cell r="R28">
            <v>13</v>
          </cell>
          <cell r="S28">
            <v>20</v>
          </cell>
          <cell r="T28">
            <v>10</v>
          </cell>
          <cell r="U28">
            <v>3</v>
          </cell>
          <cell r="V28">
            <v>7</v>
          </cell>
          <cell r="W28">
            <v>9</v>
          </cell>
        </row>
        <row r="29">
          <cell r="C29">
            <v>205</v>
          </cell>
          <cell r="D29">
            <v>1</v>
          </cell>
          <cell r="E29">
            <v>8</v>
          </cell>
          <cell r="F29">
            <v>8</v>
          </cell>
          <cell r="G29">
            <v>9</v>
          </cell>
          <cell r="H29">
            <v>9</v>
          </cell>
          <cell r="I29">
            <v>5</v>
          </cell>
          <cell r="J29">
            <v>3</v>
          </cell>
          <cell r="K29">
            <v>13</v>
          </cell>
          <cell r="L29">
            <v>8</v>
          </cell>
          <cell r="M29">
            <v>8</v>
          </cell>
          <cell r="N29">
            <v>7</v>
          </cell>
          <cell r="O29">
            <v>38</v>
          </cell>
          <cell r="P29">
            <v>18</v>
          </cell>
          <cell r="Q29">
            <v>5</v>
          </cell>
          <cell r="R29">
            <v>16</v>
          </cell>
          <cell r="S29">
            <v>16</v>
          </cell>
          <cell r="T29">
            <v>8</v>
          </cell>
          <cell r="U29">
            <v>4</v>
          </cell>
          <cell r="V29">
            <v>9</v>
          </cell>
          <cell r="W29">
            <v>12</v>
          </cell>
        </row>
        <row r="30">
          <cell r="C30">
            <v>165</v>
          </cell>
          <cell r="D30">
            <v>2</v>
          </cell>
          <cell r="E30">
            <v>0</v>
          </cell>
          <cell r="F30">
            <v>3</v>
          </cell>
          <cell r="G30">
            <v>2</v>
          </cell>
          <cell r="H30">
            <v>4</v>
          </cell>
          <cell r="I30">
            <v>5</v>
          </cell>
          <cell r="J30">
            <v>3</v>
          </cell>
          <cell r="K30">
            <v>6</v>
          </cell>
          <cell r="L30">
            <v>3</v>
          </cell>
          <cell r="M30">
            <v>11</v>
          </cell>
          <cell r="N30">
            <v>5</v>
          </cell>
          <cell r="O30">
            <v>18</v>
          </cell>
          <cell r="P30">
            <v>26</v>
          </cell>
          <cell r="Q30">
            <v>8</v>
          </cell>
          <cell r="R30">
            <v>13</v>
          </cell>
          <cell r="S30">
            <v>14</v>
          </cell>
          <cell r="T30">
            <v>11</v>
          </cell>
          <cell r="U30">
            <v>6</v>
          </cell>
          <cell r="V30">
            <v>9</v>
          </cell>
          <cell r="W30">
            <v>16</v>
          </cell>
        </row>
        <row r="31">
          <cell r="C31">
            <v>168</v>
          </cell>
          <cell r="D31">
            <v>0</v>
          </cell>
          <cell r="E31">
            <v>1</v>
          </cell>
          <cell r="F31">
            <v>6</v>
          </cell>
          <cell r="G31">
            <v>2</v>
          </cell>
          <cell r="H31">
            <v>3</v>
          </cell>
          <cell r="I31">
            <v>6</v>
          </cell>
          <cell r="J31">
            <v>7</v>
          </cell>
          <cell r="K31">
            <v>11</v>
          </cell>
          <cell r="L31">
            <v>9</v>
          </cell>
          <cell r="M31">
            <v>9</v>
          </cell>
          <cell r="N31">
            <v>10</v>
          </cell>
          <cell r="O31">
            <v>14</v>
          </cell>
          <cell r="P31">
            <v>16</v>
          </cell>
          <cell r="Q31">
            <v>11</v>
          </cell>
          <cell r="R31">
            <v>18</v>
          </cell>
          <cell r="S31">
            <v>10</v>
          </cell>
          <cell r="T31">
            <v>10</v>
          </cell>
          <cell r="U31">
            <v>12</v>
          </cell>
          <cell r="V31">
            <v>6</v>
          </cell>
          <cell r="W31">
            <v>7</v>
          </cell>
        </row>
        <row r="32">
          <cell r="C32">
            <v>177</v>
          </cell>
          <cell r="D32">
            <v>1</v>
          </cell>
          <cell r="E32">
            <v>3</v>
          </cell>
          <cell r="F32">
            <v>6</v>
          </cell>
          <cell r="G32">
            <v>4</v>
          </cell>
          <cell r="H32">
            <v>13</v>
          </cell>
          <cell r="I32">
            <v>21</v>
          </cell>
          <cell r="J32">
            <v>12</v>
          </cell>
          <cell r="K32">
            <v>10</v>
          </cell>
          <cell r="L32">
            <v>6</v>
          </cell>
          <cell r="M32">
            <v>5</v>
          </cell>
          <cell r="N32">
            <v>5</v>
          </cell>
          <cell r="O32">
            <v>20</v>
          </cell>
          <cell r="P32">
            <v>7</v>
          </cell>
          <cell r="Q32">
            <v>6</v>
          </cell>
          <cell r="R32">
            <v>13</v>
          </cell>
          <cell r="S32">
            <v>9</v>
          </cell>
          <cell r="T32">
            <v>11</v>
          </cell>
          <cell r="U32">
            <v>12</v>
          </cell>
          <cell r="V32">
            <v>4</v>
          </cell>
          <cell r="W32">
            <v>9</v>
          </cell>
        </row>
        <row r="33">
          <cell r="C33">
            <v>177</v>
          </cell>
          <cell r="D33">
            <v>1</v>
          </cell>
          <cell r="E33">
            <v>3</v>
          </cell>
          <cell r="F33">
            <v>12</v>
          </cell>
          <cell r="G33">
            <v>14</v>
          </cell>
          <cell r="H33">
            <v>7</v>
          </cell>
          <cell r="I33">
            <v>16</v>
          </cell>
          <cell r="J33">
            <v>14</v>
          </cell>
          <cell r="K33">
            <v>8</v>
          </cell>
          <cell r="L33">
            <v>5</v>
          </cell>
          <cell r="M33">
            <v>7</v>
          </cell>
          <cell r="N33">
            <v>4</v>
          </cell>
          <cell r="O33">
            <v>11</v>
          </cell>
          <cell r="P33">
            <v>3</v>
          </cell>
          <cell r="Q33">
            <v>10</v>
          </cell>
          <cell r="R33">
            <v>12</v>
          </cell>
          <cell r="S33">
            <v>22</v>
          </cell>
          <cell r="T33">
            <v>10</v>
          </cell>
          <cell r="U33">
            <v>8</v>
          </cell>
          <cell r="V33">
            <v>5</v>
          </cell>
          <cell r="W33">
            <v>5</v>
          </cell>
        </row>
        <row r="34">
          <cell r="C34">
            <v>164</v>
          </cell>
          <cell r="D34">
            <v>1</v>
          </cell>
          <cell r="E34">
            <v>3</v>
          </cell>
          <cell r="F34">
            <v>5</v>
          </cell>
          <cell r="G34">
            <v>15</v>
          </cell>
          <cell r="H34">
            <v>7</v>
          </cell>
          <cell r="I34">
            <v>11</v>
          </cell>
          <cell r="J34">
            <v>12</v>
          </cell>
          <cell r="K34">
            <v>3</v>
          </cell>
          <cell r="L34">
            <v>7</v>
          </cell>
          <cell r="M34">
            <v>5</v>
          </cell>
          <cell r="N34">
            <v>0</v>
          </cell>
          <cell r="O34">
            <v>12</v>
          </cell>
          <cell r="P34">
            <v>5</v>
          </cell>
          <cell r="Q34">
            <v>16</v>
          </cell>
          <cell r="R34">
            <v>17</v>
          </cell>
          <cell r="S34">
            <v>19</v>
          </cell>
          <cell r="T34">
            <v>13</v>
          </cell>
          <cell r="U34">
            <v>3</v>
          </cell>
          <cell r="V34">
            <v>6</v>
          </cell>
          <cell r="W34">
            <v>4</v>
          </cell>
        </row>
        <row r="35">
          <cell r="C35">
            <v>124</v>
          </cell>
          <cell r="D35">
            <v>2</v>
          </cell>
          <cell r="E35">
            <v>5</v>
          </cell>
          <cell r="F35">
            <v>16</v>
          </cell>
          <cell r="G35">
            <v>10</v>
          </cell>
          <cell r="H35">
            <v>8</v>
          </cell>
          <cell r="I35">
            <v>7</v>
          </cell>
          <cell r="J35">
            <v>5</v>
          </cell>
          <cell r="K35">
            <v>9</v>
          </cell>
          <cell r="L35">
            <v>3</v>
          </cell>
          <cell r="M35">
            <v>3</v>
          </cell>
          <cell r="N35">
            <v>2</v>
          </cell>
          <cell r="O35">
            <v>8</v>
          </cell>
          <cell r="P35">
            <v>2</v>
          </cell>
          <cell r="Q35">
            <v>8</v>
          </cell>
          <cell r="R35">
            <v>6</v>
          </cell>
          <cell r="S35">
            <v>6</v>
          </cell>
          <cell r="T35">
            <v>6</v>
          </cell>
          <cell r="U35">
            <v>7</v>
          </cell>
          <cell r="V35">
            <v>6</v>
          </cell>
          <cell r="W35">
            <v>5</v>
          </cell>
        </row>
        <row r="36">
          <cell r="C36">
            <v>103</v>
          </cell>
          <cell r="D36">
            <v>2</v>
          </cell>
          <cell r="E36">
            <v>1</v>
          </cell>
          <cell r="F36">
            <v>9</v>
          </cell>
          <cell r="G36">
            <v>4</v>
          </cell>
          <cell r="H36">
            <v>4</v>
          </cell>
          <cell r="I36">
            <v>9</v>
          </cell>
          <cell r="J36">
            <v>8</v>
          </cell>
          <cell r="K36">
            <v>9</v>
          </cell>
          <cell r="L36">
            <v>5</v>
          </cell>
          <cell r="M36">
            <v>2</v>
          </cell>
          <cell r="N36">
            <v>1</v>
          </cell>
          <cell r="O36">
            <v>11</v>
          </cell>
          <cell r="P36">
            <v>6</v>
          </cell>
          <cell r="Q36">
            <v>7</v>
          </cell>
          <cell r="R36">
            <v>6</v>
          </cell>
          <cell r="S36">
            <v>5</v>
          </cell>
          <cell r="T36">
            <v>7</v>
          </cell>
          <cell r="U36">
            <v>3</v>
          </cell>
          <cell r="V36">
            <v>2</v>
          </cell>
          <cell r="W36">
            <v>2</v>
          </cell>
        </row>
        <row r="37">
          <cell r="C37">
            <v>142</v>
          </cell>
          <cell r="D37">
            <v>2</v>
          </cell>
          <cell r="E37">
            <v>2</v>
          </cell>
          <cell r="F37">
            <v>5</v>
          </cell>
          <cell r="G37">
            <v>11</v>
          </cell>
          <cell r="H37">
            <v>4</v>
          </cell>
          <cell r="I37">
            <v>9</v>
          </cell>
          <cell r="J37">
            <v>11</v>
          </cell>
          <cell r="K37">
            <v>14</v>
          </cell>
          <cell r="L37">
            <v>2</v>
          </cell>
          <cell r="M37">
            <v>7</v>
          </cell>
          <cell r="N37">
            <v>16</v>
          </cell>
          <cell r="O37">
            <v>21</v>
          </cell>
          <cell r="P37">
            <v>3</v>
          </cell>
          <cell r="Q37">
            <v>7</v>
          </cell>
          <cell r="R37">
            <v>4</v>
          </cell>
          <cell r="S37">
            <v>11</v>
          </cell>
          <cell r="T37">
            <v>7</v>
          </cell>
          <cell r="U37">
            <v>2</v>
          </cell>
          <cell r="V37">
            <v>4</v>
          </cell>
          <cell r="W37">
            <v>0</v>
          </cell>
        </row>
        <row r="38">
          <cell r="C38">
            <v>222</v>
          </cell>
          <cell r="D38">
            <v>1</v>
          </cell>
          <cell r="E38">
            <v>1</v>
          </cell>
          <cell r="F38">
            <v>5</v>
          </cell>
          <cell r="G38">
            <v>9</v>
          </cell>
          <cell r="H38">
            <v>11</v>
          </cell>
          <cell r="I38">
            <v>14</v>
          </cell>
          <cell r="J38">
            <v>10</v>
          </cell>
          <cell r="K38">
            <v>16</v>
          </cell>
          <cell r="L38">
            <v>11</v>
          </cell>
          <cell r="M38">
            <v>12</v>
          </cell>
          <cell r="N38">
            <v>14</v>
          </cell>
          <cell r="O38">
            <v>38</v>
          </cell>
          <cell r="P38">
            <v>11</v>
          </cell>
          <cell r="Q38">
            <v>13</v>
          </cell>
          <cell r="R38">
            <v>11</v>
          </cell>
          <cell r="S38">
            <v>18</v>
          </cell>
          <cell r="T38">
            <v>7</v>
          </cell>
          <cell r="U38">
            <v>10</v>
          </cell>
          <cell r="V38">
            <v>7</v>
          </cell>
          <cell r="W38">
            <v>3</v>
          </cell>
        </row>
        <row r="39">
          <cell r="C39">
            <v>320</v>
          </cell>
          <cell r="D39">
            <v>4</v>
          </cell>
          <cell r="E39">
            <v>5</v>
          </cell>
          <cell r="F39">
            <v>10</v>
          </cell>
          <cell r="G39">
            <v>15</v>
          </cell>
          <cell r="H39">
            <v>12</v>
          </cell>
          <cell r="I39">
            <v>20</v>
          </cell>
          <cell r="J39">
            <v>14</v>
          </cell>
          <cell r="K39">
            <v>29</v>
          </cell>
          <cell r="L39">
            <v>11</v>
          </cell>
          <cell r="M39">
            <v>13</v>
          </cell>
          <cell r="N39">
            <v>8</v>
          </cell>
          <cell r="O39">
            <v>64</v>
          </cell>
          <cell r="P39">
            <v>25</v>
          </cell>
          <cell r="Q39">
            <v>18</v>
          </cell>
          <cell r="R39">
            <v>25</v>
          </cell>
          <cell r="S39">
            <v>20</v>
          </cell>
          <cell r="T39">
            <v>10</v>
          </cell>
          <cell r="U39">
            <v>4</v>
          </cell>
          <cell r="V39">
            <v>7</v>
          </cell>
          <cell r="W39">
            <v>6</v>
          </cell>
        </row>
        <row r="40">
          <cell r="C40">
            <v>404</v>
          </cell>
          <cell r="D40">
            <v>3</v>
          </cell>
          <cell r="E40">
            <v>5</v>
          </cell>
          <cell r="F40">
            <v>15</v>
          </cell>
          <cell r="G40">
            <v>23</v>
          </cell>
          <cell r="H40">
            <v>10</v>
          </cell>
          <cell r="I40">
            <v>25</v>
          </cell>
          <cell r="J40">
            <v>23</v>
          </cell>
          <cell r="K40">
            <v>27</v>
          </cell>
          <cell r="L40">
            <v>15</v>
          </cell>
          <cell r="M40">
            <v>16</v>
          </cell>
          <cell r="N40">
            <v>12</v>
          </cell>
          <cell r="O40">
            <v>76</v>
          </cell>
          <cell r="P40">
            <v>42</v>
          </cell>
          <cell r="Q40">
            <v>23</v>
          </cell>
          <cell r="R40">
            <v>19</v>
          </cell>
          <cell r="S40">
            <v>20</v>
          </cell>
          <cell r="T40">
            <v>17</v>
          </cell>
          <cell r="U40">
            <v>13</v>
          </cell>
          <cell r="V40">
            <v>13</v>
          </cell>
          <cell r="W40">
            <v>7</v>
          </cell>
        </row>
        <row r="41">
          <cell r="C41">
            <v>548</v>
          </cell>
          <cell r="D41">
            <v>5</v>
          </cell>
          <cell r="E41">
            <v>7</v>
          </cell>
          <cell r="F41">
            <v>19</v>
          </cell>
          <cell r="G41">
            <v>32</v>
          </cell>
          <cell r="H41">
            <v>29</v>
          </cell>
          <cell r="I41">
            <v>34</v>
          </cell>
          <cell r="J41">
            <v>38</v>
          </cell>
          <cell r="K41">
            <v>24</v>
          </cell>
          <cell r="L41">
            <v>21</v>
          </cell>
          <cell r="M41">
            <v>29</v>
          </cell>
          <cell r="N41">
            <v>17</v>
          </cell>
          <cell r="O41">
            <v>105</v>
          </cell>
          <cell r="P41">
            <v>46</v>
          </cell>
          <cell r="Q41">
            <v>30</v>
          </cell>
          <cell r="R41">
            <v>30</v>
          </cell>
          <cell r="S41">
            <v>33</v>
          </cell>
          <cell r="T41">
            <v>10</v>
          </cell>
          <cell r="U41">
            <v>17</v>
          </cell>
          <cell r="V41">
            <v>12</v>
          </cell>
          <cell r="W41">
            <v>10</v>
          </cell>
        </row>
        <row r="42">
          <cell r="C42">
            <v>647</v>
          </cell>
          <cell r="D42">
            <v>4</v>
          </cell>
          <cell r="E42">
            <v>7</v>
          </cell>
          <cell r="F42">
            <v>24</v>
          </cell>
          <cell r="G42">
            <v>23</v>
          </cell>
          <cell r="H42">
            <v>38</v>
          </cell>
          <cell r="I42">
            <v>31</v>
          </cell>
          <cell r="J42">
            <v>48</v>
          </cell>
          <cell r="K42">
            <v>39</v>
          </cell>
          <cell r="L42">
            <v>28</v>
          </cell>
          <cell r="M42">
            <v>33</v>
          </cell>
          <cell r="N42">
            <v>16</v>
          </cell>
          <cell r="O42">
            <v>127</v>
          </cell>
          <cell r="P42">
            <v>42</v>
          </cell>
          <cell r="Q42">
            <v>59</v>
          </cell>
          <cell r="R42">
            <v>29</v>
          </cell>
          <cell r="S42">
            <v>26</v>
          </cell>
          <cell r="T42">
            <v>20</v>
          </cell>
          <cell r="U42">
            <v>11</v>
          </cell>
          <cell r="V42">
            <v>20</v>
          </cell>
          <cell r="W42">
            <v>22</v>
          </cell>
        </row>
        <row r="43">
          <cell r="C43">
            <v>677</v>
          </cell>
          <cell r="D43">
            <v>1</v>
          </cell>
          <cell r="E43">
            <v>7</v>
          </cell>
          <cell r="F43">
            <v>22</v>
          </cell>
          <cell r="G43">
            <v>31</v>
          </cell>
          <cell r="H43">
            <v>29</v>
          </cell>
          <cell r="I43">
            <v>30</v>
          </cell>
          <cell r="J43">
            <v>40</v>
          </cell>
          <cell r="K43">
            <v>33</v>
          </cell>
          <cell r="L43">
            <v>35</v>
          </cell>
          <cell r="M43">
            <v>29</v>
          </cell>
          <cell r="N43">
            <v>34</v>
          </cell>
          <cell r="O43">
            <v>138</v>
          </cell>
          <cell r="P43">
            <v>65</v>
          </cell>
          <cell r="Q43">
            <v>62</v>
          </cell>
          <cell r="R43">
            <v>37</v>
          </cell>
          <cell r="S43">
            <v>27</v>
          </cell>
          <cell r="T43">
            <v>22</v>
          </cell>
          <cell r="U43">
            <v>10</v>
          </cell>
          <cell r="V43">
            <v>14</v>
          </cell>
          <cell r="W43">
            <v>11</v>
          </cell>
        </row>
        <row r="44">
          <cell r="C44">
            <v>873</v>
          </cell>
          <cell r="D44">
            <v>2</v>
          </cell>
          <cell r="E44">
            <v>6</v>
          </cell>
          <cell r="F44">
            <v>20</v>
          </cell>
          <cell r="G44">
            <v>29</v>
          </cell>
          <cell r="H44">
            <v>32</v>
          </cell>
          <cell r="I44">
            <v>46</v>
          </cell>
          <cell r="J44">
            <v>42</v>
          </cell>
          <cell r="K44">
            <v>40</v>
          </cell>
          <cell r="L44">
            <v>57</v>
          </cell>
          <cell r="M44">
            <v>44</v>
          </cell>
          <cell r="N44">
            <v>45</v>
          </cell>
          <cell r="O44">
            <v>184</v>
          </cell>
          <cell r="P44">
            <v>84</v>
          </cell>
          <cell r="Q44">
            <v>57</v>
          </cell>
          <cell r="R44">
            <v>53</v>
          </cell>
          <cell r="S44">
            <v>45</v>
          </cell>
          <cell r="T44">
            <v>30</v>
          </cell>
          <cell r="U44">
            <v>23</v>
          </cell>
          <cell r="V44">
            <v>23</v>
          </cell>
          <cell r="W44">
            <v>11</v>
          </cell>
        </row>
        <row r="45">
          <cell r="C45">
            <v>1071</v>
          </cell>
          <cell r="D45">
            <v>7</v>
          </cell>
          <cell r="E45">
            <v>8</v>
          </cell>
          <cell r="F45">
            <v>45</v>
          </cell>
          <cell r="G45">
            <v>42</v>
          </cell>
          <cell r="H45">
            <v>46</v>
          </cell>
          <cell r="I45">
            <v>64</v>
          </cell>
          <cell r="J45">
            <v>61</v>
          </cell>
          <cell r="K45">
            <v>59</v>
          </cell>
          <cell r="L45">
            <v>50</v>
          </cell>
          <cell r="M45">
            <v>45</v>
          </cell>
          <cell r="N45">
            <v>29</v>
          </cell>
          <cell r="O45">
            <v>195</v>
          </cell>
          <cell r="P45">
            <v>95</v>
          </cell>
          <cell r="Q45">
            <v>69</v>
          </cell>
          <cell r="R45">
            <v>64</v>
          </cell>
          <cell r="S45">
            <v>51</v>
          </cell>
          <cell r="T45">
            <v>39</v>
          </cell>
          <cell r="U45">
            <v>44</v>
          </cell>
          <cell r="V45">
            <v>30</v>
          </cell>
          <cell r="W45">
            <v>28</v>
          </cell>
        </row>
        <row r="46">
          <cell r="C46">
            <v>1055</v>
          </cell>
          <cell r="D46">
            <v>11</v>
          </cell>
          <cell r="E46">
            <v>11</v>
          </cell>
          <cell r="F46">
            <v>41</v>
          </cell>
          <cell r="G46">
            <v>44</v>
          </cell>
          <cell r="H46">
            <v>43</v>
          </cell>
          <cell r="I46">
            <v>48</v>
          </cell>
          <cell r="J46">
            <v>43</v>
          </cell>
          <cell r="K46">
            <v>54</v>
          </cell>
          <cell r="L46">
            <v>52</v>
          </cell>
          <cell r="M46">
            <v>39</v>
          </cell>
          <cell r="N46">
            <v>51</v>
          </cell>
          <cell r="O46">
            <v>146</v>
          </cell>
          <cell r="P46">
            <v>125</v>
          </cell>
          <cell r="Q46">
            <v>114</v>
          </cell>
          <cell r="R46">
            <v>63</v>
          </cell>
          <cell r="S46">
            <v>49</v>
          </cell>
          <cell r="T46">
            <v>32</v>
          </cell>
          <cell r="U46">
            <v>33</v>
          </cell>
          <cell r="V46">
            <v>28</v>
          </cell>
          <cell r="W46">
            <v>28</v>
          </cell>
        </row>
        <row r="47">
          <cell r="C47">
            <v>977</v>
          </cell>
          <cell r="D47">
            <v>4</v>
          </cell>
          <cell r="E47">
            <v>5</v>
          </cell>
          <cell r="F47">
            <v>50</v>
          </cell>
          <cell r="G47">
            <v>39</v>
          </cell>
          <cell r="H47">
            <v>37</v>
          </cell>
          <cell r="I47">
            <v>41</v>
          </cell>
          <cell r="J47">
            <v>45</v>
          </cell>
          <cell r="K47">
            <v>52</v>
          </cell>
          <cell r="L47">
            <v>52</v>
          </cell>
          <cell r="M47">
            <v>47</v>
          </cell>
          <cell r="N47">
            <v>29</v>
          </cell>
          <cell r="O47">
            <v>139</v>
          </cell>
          <cell r="P47">
            <v>155</v>
          </cell>
          <cell r="Q47">
            <v>82</v>
          </cell>
          <cell r="R47">
            <v>49</v>
          </cell>
          <cell r="S47">
            <v>43</v>
          </cell>
          <cell r="T47">
            <v>35</v>
          </cell>
          <cell r="U47">
            <v>28</v>
          </cell>
          <cell r="V47">
            <v>23</v>
          </cell>
          <cell r="W47">
            <v>22</v>
          </cell>
        </row>
        <row r="48">
          <cell r="C48">
            <v>1030</v>
          </cell>
          <cell r="D48">
            <v>11</v>
          </cell>
          <cell r="E48">
            <v>11</v>
          </cell>
          <cell r="F48">
            <v>42</v>
          </cell>
          <cell r="G48">
            <v>53</v>
          </cell>
          <cell r="H48">
            <v>38</v>
          </cell>
          <cell r="I48">
            <v>53</v>
          </cell>
          <cell r="J48">
            <v>57</v>
          </cell>
          <cell r="K48">
            <v>54</v>
          </cell>
          <cell r="L48">
            <v>48</v>
          </cell>
          <cell r="M48">
            <v>54</v>
          </cell>
          <cell r="N48">
            <v>39</v>
          </cell>
          <cell r="O48">
            <v>152</v>
          </cell>
          <cell r="P48">
            <v>92</v>
          </cell>
          <cell r="Q48">
            <v>91</v>
          </cell>
          <cell r="R48">
            <v>60</v>
          </cell>
          <cell r="S48">
            <v>43</v>
          </cell>
          <cell r="T48">
            <v>29</v>
          </cell>
          <cell r="U48">
            <v>34</v>
          </cell>
          <cell r="V48">
            <v>32</v>
          </cell>
          <cell r="W48">
            <v>37</v>
          </cell>
        </row>
        <row r="49">
          <cell r="C49">
            <v>982</v>
          </cell>
          <cell r="D49">
            <v>5</v>
          </cell>
          <cell r="E49">
            <v>14</v>
          </cell>
          <cell r="F49">
            <v>49</v>
          </cell>
          <cell r="G49">
            <v>66</v>
          </cell>
          <cell r="H49">
            <v>44</v>
          </cell>
          <cell r="I49">
            <v>48</v>
          </cell>
          <cell r="J49">
            <v>41</v>
          </cell>
          <cell r="K49">
            <v>50</v>
          </cell>
          <cell r="L49">
            <v>34</v>
          </cell>
          <cell r="M49">
            <v>28</v>
          </cell>
          <cell r="N49">
            <v>29</v>
          </cell>
          <cell r="O49">
            <v>121</v>
          </cell>
          <cell r="P49">
            <v>114</v>
          </cell>
          <cell r="Q49">
            <v>108</v>
          </cell>
          <cell r="R49">
            <v>63</v>
          </cell>
          <cell r="S49">
            <v>44</v>
          </cell>
          <cell r="T49">
            <v>31</v>
          </cell>
          <cell r="U49">
            <v>39</v>
          </cell>
          <cell r="V49">
            <v>34</v>
          </cell>
          <cell r="W49">
            <v>20</v>
          </cell>
        </row>
        <row r="50">
          <cell r="C50">
            <v>813</v>
          </cell>
          <cell r="D50">
            <v>2</v>
          </cell>
          <cell r="E50">
            <v>11</v>
          </cell>
          <cell r="F50">
            <v>39</v>
          </cell>
          <cell r="G50">
            <v>47</v>
          </cell>
          <cell r="H50">
            <v>43</v>
          </cell>
          <cell r="I50">
            <v>52</v>
          </cell>
          <cell r="J50">
            <v>47</v>
          </cell>
          <cell r="K50">
            <v>44</v>
          </cell>
          <cell r="L50">
            <v>30</v>
          </cell>
          <cell r="M50">
            <v>34</v>
          </cell>
          <cell r="N50">
            <v>28</v>
          </cell>
          <cell r="O50">
            <v>101</v>
          </cell>
          <cell r="P50">
            <v>95</v>
          </cell>
          <cell r="Q50">
            <v>66</v>
          </cell>
          <cell r="R50">
            <v>50</v>
          </cell>
          <cell r="S50">
            <v>26</v>
          </cell>
          <cell r="T50">
            <v>34</v>
          </cell>
          <cell r="U50">
            <v>31</v>
          </cell>
          <cell r="V50">
            <v>19</v>
          </cell>
          <cell r="W50">
            <v>14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  <cell r="W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  <cell r="W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  <cell r="W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  <cell r="W54" t="e">
            <v>#N/A</v>
          </cell>
        </row>
      </sheetData>
      <sheetData sheetId="1">
        <row r="2">
          <cell r="C2">
            <v>126</v>
          </cell>
          <cell r="D2">
            <v>3</v>
          </cell>
          <cell r="E2">
            <v>0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1</v>
          </cell>
          <cell r="L2">
            <v>0</v>
          </cell>
          <cell r="M2">
            <v>0</v>
          </cell>
          <cell r="N2">
            <v>1</v>
          </cell>
          <cell r="O2">
            <v>3</v>
          </cell>
          <cell r="P2">
            <v>3</v>
          </cell>
          <cell r="Q2">
            <v>21</v>
          </cell>
          <cell r="R2">
            <v>20</v>
          </cell>
          <cell r="S2">
            <v>10</v>
          </cell>
          <cell r="T2">
            <v>18</v>
          </cell>
          <cell r="U2">
            <v>15</v>
          </cell>
          <cell r="V2">
            <v>11</v>
          </cell>
          <cell r="W2">
            <v>19</v>
          </cell>
        </row>
        <row r="3">
          <cell r="C3">
            <v>89</v>
          </cell>
          <cell r="D3">
            <v>0</v>
          </cell>
          <cell r="E3">
            <v>3</v>
          </cell>
          <cell r="F3">
            <v>4</v>
          </cell>
          <cell r="G3">
            <v>0</v>
          </cell>
          <cell r="H3">
            <v>1</v>
          </cell>
          <cell r="I3">
            <v>3</v>
          </cell>
          <cell r="J3">
            <v>0</v>
          </cell>
          <cell r="K3">
            <v>2</v>
          </cell>
          <cell r="L3">
            <v>1</v>
          </cell>
          <cell r="M3">
            <v>0</v>
          </cell>
          <cell r="N3">
            <v>1</v>
          </cell>
          <cell r="O3">
            <v>1</v>
          </cell>
          <cell r="P3">
            <v>4</v>
          </cell>
          <cell r="Q3">
            <v>15</v>
          </cell>
          <cell r="R3">
            <v>7</v>
          </cell>
          <cell r="S3">
            <v>9</v>
          </cell>
          <cell r="T3">
            <v>9</v>
          </cell>
          <cell r="U3">
            <v>8</v>
          </cell>
          <cell r="V3">
            <v>11</v>
          </cell>
          <cell r="W3">
            <v>10</v>
          </cell>
        </row>
        <row r="4">
          <cell r="C4">
            <v>122</v>
          </cell>
          <cell r="D4">
            <v>0</v>
          </cell>
          <cell r="E4">
            <v>0</v>
          </cell>
          <cell r="F4">
            <v>1</v>
          </cell>
          <cell r="G4">
            <v>1</v>
          </cell>
          <cell r="H4">
            <v>2</v>
          </cell>
          <cell r="I4">
            <v>0</v>
          </cell>
          <cell r="J4">
            <v>3</v>
          </cell>
          <cell r="K4">
            <v>1</v>
          </cell>
          <cell r="L4">
            <v>1</v>
          </cell>
          <cell r="M4">
            <v>0</v>
          </cell>
          <cell r="N4">
            <v>2</v>
          </cell>
          <cell r="O4">
            <v>4</v>
          </cell>
          <cell r="P4">
            <v>6</v>
          </cell>
          <cell r="Q4">
            <v>11</v>
          </cell>
          <cell r="R4">
            <v>15</v>
          </cell>
          <cell r="S4">
            <v>16</v>
          </cell>
          <cell r="T4">
            <v>21</v>
          </cell>
          <cell r="U4">
            <v>8</v>
          </cell>
          <cell r="V4">
            <v>15</v>
          </cell>
          <cell r="W4">
            <v>15</v>
          </cell>
        </row>
        <row r="5">
          <cell r="C5">
            <v>73</v>
          </cell>
          <cell r="D5">
            <v>2</v>
          </cell>
          <cell r="E5">
            <v>1</v>
          </cell>
          <cell r="F5">
            <v>1</v>
          </cell>
          <cell r="G5">
            <v>1</v>
          </cell>
          <cell r="H5">
            <v>0</v>
          </cell>
          <cell r="I5">
            <v>1</v>
          </cell>
          <cell r="J5">
            <v>1</v>
          </cell>
          <cell r="K5">
            <v>0</v>
          </cell>
          <cell r="L5">
            <v>0</v>
          </cell>
          <cell r="M5">
            <v>1</v>
          </cell>
          <cell r="N5">
            <v>1</v>
          </cell>
          <cell r="O5">
            <v>2</v>
          </cell>
          <cell r="P5">
            <v>3</v>
          </cell>
          <cell r="Q5">
            <v>6</v>
          </cell>
          <cell r="R5">
            <v>4</v>
          </cell>
          <cell r="S5">
            <v>12</v>
          </cell>
          <cell r="T5">
            <v>14</v>
          </cell>
          <cell r="U5">
            <v>10</v>
          </cell>
          <cell r="V5">
            <v>3</v>
          </cell>
          <cell r="W5">
            <v>10</v>
          </cell>
        </row>
        <row r="6">
          <cell r="C6">
            <v>57</v>
          </cell>
          <cell r="D6">
            <v>0</v>
          </cell>
          <cell r="E6">
            <v>2</v>
          </cell>
          <cell r="F6">
            <v>2</v>
          </cell>
          <cell r="G6">
            <v>1</v>
          </cell>
          <cell r="H6">
            <v>0</v>
          </cell>
          <cell r="I6">
            <v>2</v>
          </cell>
          <cell r="J6">
            <v>0</v>
          </cell>
          <cell r="K6">
            <v>0</v>
          </cell>
          <cell r="L6">
            <v>1</v>
          </cell>
          <cell r="M6">
            <v>0</v>
          </cell>
          <cell r="N6">
            <v>1</v>
          </cell>
          <cell r="O6">
            <v>3</v>
          </cell>
          <cell r="P6">
            <v>4</v>
          </cell>
          <cell r="Q6">
            <v>3</v>
          </cell>
          <cell r="R6">
            <v>6</v>
          </cell>
          <cell r="S6">
            <v>5</v>
          </cell>
          <cell r="T6">
            <v>6</v>
          </cell>
          <cell r="U6">
            <v>8</v>
          </cell>
          <cell r="V6">
            <v>4</v>
          </cell>
          <cell r="W6">
            <v>9</v>
          </cell>
        </row>
        <row r="7">
          <cell r="C7">
            <v>57</v>
          </cell>
          <cell r="D7">
            <v>3</v>
          </cell>
          <cell r="E7">
            <v>1</v>
          </cell>
          <cell r="F7">
            <v>0</v>
          </cell>
          <cell r="G7">
            <v>1</v>
          </cell>
          <cell r="H7">
            <v>0</v>
          </cell>
          <cell r="I7">
            <v>1</v>
          </cell>
          <cell r="J7">
            <v>0</v>
          </cell>
          <cell r="K7">
            <v>0</v>
          </cell>
          <cell r="L7">
            <v>2</v>
          </cell>
          <cell r="M7">
            <v>0</v>
          </cell>
          <cell r="N7">
            <v>0</v>
          </cell>
          <cell r="O7">
            <v>4</v>
          </cell>
          <cell r="P7">
            <v>3</v>
          </cell>
          <cell r="Q7">
            <v>8</v>
          </cell>
          <cell r="R7">
            <v>6</v>
          </cell>
          <cell r="S7">
            <v>8</v>
          </cell>
          <cell r="T7">
            <v>6</v>
          </cell>
          <cell r="U7">
            <v>6</v>
          </cell>
          <cell r="V7">
            <v>3</v>
          </cell>
          <cell r="W7">
            <v>5</v>
          </cell>
        </row>
        <row r="8">
          <cell r="C8">
            <v>88</v>
          </cell>
          <cell r="D8">
            <v>1</v>
          </cell>
          <cell r="E8">
            <v>0</v>
          </cell>
          <cell r="F8">
            <v>1</v>
          </cell>
          <cell r="G8">
            <v>0</v>
          </cell>
          <cell r="H8">
            <v>0</v>
          </cell>
          <cell r="I8">
            <v>0</v>
          </cell>
          <cell r="J8">
            <v>3</v>
          </cell>
          <cell r="K8">
            <v>1</v>
          </cell>
          <cell r="L8">
            <v>0</v>
          </cell>
          <cell r="M8">
            <v>0</v>
          </cell>
          <cell r="N8">
            <v>3</v>
          </cell>
          <cell r="O8">
            <v>2</v>
          </cell>
          <cell r="P8">
            <v>1</v>
          </cell>
          <cell r="Q8">
            <v>9</v>
          </cell>
          <cell r="R8">
            <v>8</v>
          </cell>
          <cell r="S8">
            <v>7</v>
          </cell>
          <cell r="T8">
            <v>17</v>
          </cell>
          <cell r="U8">
            <v>6</v>
          </cell>
          <cell r="V8">
            <v>7</v>
          </cell>
          <cell r="W8">
            <v>22</v>
          </cell>
        </row>
        <row r="9">
          <cell r="C9">
            <v>76</v>
          </cell>
          <cell r="D9">
            <v>1</v>
          </cell>
          <cell r="E9">
            <v>2</v>
          </cell>
          <cell r="F9">
            <v>0</v>
          </cell>
          <cell r="G9">
            <v>2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1</v>
          </cell>
          <cell r="P9">
            <v>2</v>
          </cell>
          <cell r="Q9">
            <v>9</v>
          </cell>
          <cell r="R9">
            <v>6</v>
          </cell>
          <cell r="S9">
            <v>8</v>
          </cell>
          <cell r="T9">
            <v>6</v>
          </cell>
          <cell r="U9">
            <v>14</v>
          </cell>
          <cell r="V9">
            <v>6</v>
          </cell>
          <cell r="W9">
            <v>18</v>
          </cell>
        </row>
        <row r="10">
          <cell r="C10">
            <v>88</v>
          </cell>
          <cell r="D10">
            <v>0</v>
          </cell>
          <cell r="E10">
            <v>0</v>
          </cell>
          <cell r="F10">
            <v>1</v>
          </cell>
          <cell r="G10">
            <v>2</v>
          </cell>
          <cell r="H10">
            <v>0</v>
          </cell>
          <cell r="I10">
            <v>1</v>
          </cell>
          <cell r="J10">
            <v>0</v>
          </cell>
          <cell r="K10">
            <v>0</v>
          </cell>
          <cell r="L10">
            <v>2</v>
          </cell>
          <cell r="M10">
            <v>0</v>
          </cell>
          <cell r="N10">
            <v>0</v>
          </cell>
          <cell r="O10">
            <v>1</v>
          </cell>
          <cell r="P10">
            <v>6</v>
          </cell>
          <cell r="Q10">
            <v>8</v>
          </cell>
          <cell r="R10">
            <v>8</v>
          </cell>
          <cell r="S10">
            <v>7</v>
          </cell>
          <cell r="T10">
            <v>16</v>
          </cell>
          <cell r="U10">
            <v>11</v>
          </cell>
          <cell r="V10">
            <v>8</v>
          </cell>
          <cell r="W10">
            <v>17</v>
          </cell>
        </row>
        <row r="11">
          <cell r="C11">
            <v>67</v>
          </cell>
          <cell r="D11">
            <v>0</v>
          </cell>
          <cell r="E11">
            <v>1</v>
          </cell>
          <cell r="F11">
            <v>1</v>
          </cell>
          <cell r="G11">
            <v>0</v>
          </cell>
          <cell r="H11">
            <v>1</v>
          </cell>
          <cell r="I11">
            <v>0</v>
          </cell>
          <cell r="J11">
            <v>1</v>
          </cell>
          <cell r="K11">
            <v>4</v>
          </cell>
          <cell r="L11">
            <v>0</v>
          </cell>
          <cell r="M11">
            <v>0</v>
          </cell>
          <cell r="N11">
            <v>0</v>
          </cell>
          <cell r="O11">
            <v>1</v>
          </cell>
          <cell r="P11">
            <v>1</v>
          </cell>
          <cell r="Q11">
            <v>2</v>
          </cell>
          <cell r="R11">
            <v>8</v>
          </cell>
          <cell r="S11">
            <v>9</v>
          </cell>
          <cell r="T11">
            <v>10</v>
          </cell>
          <cell r="U11">
            <v>9</v>
          </cell>
          <cell r="V11">
            <v>8</v>
          </cell>
          <cell r="W11">
            <v>11</v>
          </cell>
        </row>
        <row r="12">
          <cell r="C12">
            <v>94</v>
          </cell>
          <cell r="D12">
            <v>0</v>
          </cell>
          <cell r="E12">
            <v>2</v>
          </cell>
          <cell r="F12">
            <v>1</v>
          </cell>
          <cell r="G12">
            <v>2</v>
          </cell>
          <cell r="H12">
            <v>1</v>
          </cell>
          <cell r="I12">
            <v>1</v>
          </cell>
          <cell r="J12">
            <v>2</v>
          </cell>
          <cell r="K12">
            <v>1</v>
          </cell>
          <cell r="L12">
            <v>0</v>
          </cell>
          <cell r="M12">
            <v>1</v>
          </cell>
          <cell r="N12">
            <v>2</v>
          </cell>
          <cell r="O12">
            <v>4</v>
          </cell>
          <cell r="P12">
            <v>3</v>
          </cell>
          <cell r="Q12">
            <v>14</v>
          </cell>
          <cell r="R12">
            <v>5</v>
          </cell>
          <cell r="S12">
            <v>10</v>
          </cell>
          <cell r="T12">
            <v>10</v>
          </cell>
          <cell r="U12">
            <v>8</v>
          </cell>
          <cell r="V12">
            <v>11</v>
          </cell>
          <cell r="W12">
            <v>16</v>
          </cell>
        </row>
        <row r="13">
          <cell r="C13">
            <v>61</v>
          </cell>
          <cell r="D13">
            <v>3</v>
          </cell>
          <cell r="E13">
            <v>3</v>
          </cell>
          <cell r="F13">
            <v>2</v>
          </cell>
          <cell r="G13">
            <v>2</v>
          </cell>
          <cell r="H13">
            <v>0</v>
          </cell>
          <cell r="I13">
            <v>2</v>
          </cell>
          <cell r="J13">
            <v>1</v>
          </cell>
          <cell r="K13">
            <v>2</v>
          </cell>
          <cell r="L13">
            <v>2</v>
          </cell>
          <cell r="M13">
            <v>0</v>
          </cell>
          <cell r="N13">
            <v>0</v>
          </cell>
          <cell r="O13">
            <v>2</v>
          </cell>
          <cell r="P13">
            <v>1</v>
          </cell>
          <cell r="Q13">
            <v>6</v>
          </cell>
          <cell r="R13">
            <v>6</v>
          </cell>
          <cell r="S13">
            <v>6</v>
          </cell>
          <cell r="T13">
            <v>3</v>
          </cell>
          <cell r="U13">
            <v>8</v>
          </cell>
          <cell r="V13">
            <v>5</v>
          </cell>
          <cell r="W13">
            <v>7</v>
          </cell>
        </row>
        <row r="14">
          <cell r="C14">
            <v>79</v>
          </cell>
          <cell r="D14">
            <v>0</v>
          </cell>
          <cell r="E14">
            <v>2</v>
          </cell>
          <cell r="F14">
            <v>3</v>
          </cell>
          <cell r="G14">
            <v>1</v>
          </cell>
          <cell r="H14">
            <v>0</v>
          </cell>
          <cell r="I14">
            <v>2</v>
          </cell>
          <cell r="J14">
            <v>2</v>
          </cell>
          <cell r="K14">
            <v>1</v>
          </cell>
          <cell r="L14">
            <v>0</v>
          </cell>
          <cell r="M14">
            <v>1</v>
          </cell>
          <cell r="N14">
            <v>1</v>
          </cell>
          <cell r="O14">
            <v>3</v>
          </cell>
          <cell r="P14">
            <v>4</v>
          </cell>
          <cell r="Q14">
            <v>6</v>
          </cell>
          <cell r="R14">
            <v>11</v>
          </cell>
          <cell r="S14">
            <v>13</v>
          </cell>
          <cell r="T14">
            <v>5</v>
          </cell>
          <cell r="U14">
            <v>4</v>
          </cell>
          <cell r="V14">
            <v>10</v>
          </cell>
          <cell r="W14">
            <v>10</v>
          </cell>
        </row>
        <row r="15">
          <cell r="C15">
            <v>62</v>
          </cell>
          <cell r="D15">
            <v>1</v>
          </cell>
          <cell r="E15">
            <v>1</v>
          </cell>
          <cell r="F15">
            <v>1</v>
          </cell>
          <cell r="G15">
            <v>2</v>
          </cell>
          <cell r="H15">
            <v>2</v>
          </cell>
          <cell r="I15">
            <v>1</v>
          </cell>
          <cell r="J15">
            <v>0</v>
          </cell>
          <cell r="K15">
            <v>2</v>
          </cell>
          <cell r="L15">
            <v>0</v>
          </cell>
          <cell r="M15">
            <v>2</v>
          </cell>
          <cell r="N15">
            <v>0</v>
          </cell>
          <cell r="O15">
            <v>3</v>
          </cell>
          <cell r="P15">
            <v>1</v>
          </cell>
          <cell r="Q15">
            <v>6</v>
          </cell>
          <cell r="R15">
            <v>5</v>
          </cell>
          <cell r="S15">
            <v>5</v>
          </cell>
          <cell r="T15">
            <v>9</v>
          </cell>
          <cell r="U15">
            <v>7</v>
          </cell>
          <cell r="V15">
            <v>8</v>
          </cell>
          <cell r="W15">
            <v>6</v>
          </cell>
        </row>
        <row r="16">
          <cell r="C16">
            <v>50</v>
          </cell>
          <cell r="D16">
            <v>0</v>
          </cell>
          <cell r="E16">
            <v>2</v>
          </cell>
          <cell r="F16">
            <v>0</v>
          </cell>
          <cell r="G16">
            <v>1</v>
          </cell>
          <cell r="H16">
            <v>0</v>
          </cell>
          <cell r="I16">
            <v>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1</v>
          </cell>
          <cell r="O16">
            <v>3</v>
          </cell>
          <cell r="P16">
            <v>1</v>
          </cell>
          <cell r="Q16">
            <v>4</v>
          </cell>
          <cell r="R16">
            <v>3</v>
          </cell>
          <cell r="S16">
            <v>8</v>
          </cell>
          <cell r="T16">
            <v>3</v>
          </cell>
          <cell r="U16">
            <v>4</v>
          </cell>
          <cell r="V16">
            <v>8</v>
          </cell>
          <cell r="W16">
            <v>11</v>
          </cell>
        </row>
        <row r="17">
          <cell r="C17">
            <v>49</v>
          </cell>
          <cell r="D17">
            <v>0</v>
          </cell>
          <cell r="E17">
            <v>1</v>
          </cell>
          <cell r="F17">
            <v>4</v>
          </cell>
          <cell r="G17">
            <v>0</v>
          </cell>
          <cell r="H17">
            <v>2</v>
          </cell>
          <cell r="I17">
            <v>0</v>
          </cell>
          <cell r="J17">
            <v>1</v>
          </cell>
          <cell r="K17">
            <v>0</v>
          </cell>
          <cell r="L17">
            <v>0</v>
          </cell>
          <cell r="M17">
            <v>0</v>
          </cell>
          <cell r="N17">
            <v>1</v>
          </cell>
          <cell r="O17">
            <v>6</v>
          </cell>
          <cell r="P17">
            <v>2</v>
          </cell>
          <cell r="Q17">
            <v>2</v>
          </cell>
          <cell r="R17">
            <v>1</v>
          </cell>
          <cell r="S17">
            <v>5</v>
          </cell>
          <cell r="T17">
            <v>6</v>
          </cell>
          <cell r="U17">
            <v>7</v>
          </cell>
          <cell r="V17">
            <v>7</v>
          </cell>
          <cell r="W17">
            <v>4</v>
          </cell>
        </row>
        <row r="18">
          <cell r="C18">
            <v>45</v>
          </cell>
          <cell r="D18">
            <v>0</v>
          </cell>
          <cell r="E18">
            <v>1</v>
          </cell>
          <cell r="F18">
            <v>2</v>
          </cell>
          <cell r="G18">
            <v>2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</v>
          </cell>
          <cell r="O18">
            <v>1</v>
          </cell>
          <cell r="P18">
            <v>1</v>
          </cell>
          <cell r="Q18">
            <v>5</v>
          </cell>
          <cell r="R18">
            <v>8</v>
          </cell>
          <cell r="S18">
            <v>4</v>
          </cell>
          <cell r="T18">
            <v>6</v>
          </cell>
          <cell r="U18">
            <v>5</v>
          </cell>
          <cell r="V18">
            <v>4</v>
          </cell>
          <cell r="W18">
            <v>5</v>
          </cell>
        </row>
        <row r="19">
          <cell r="C19">
            <v>53</v>
          </cell>
          <cell r="D19">
            <v>1</v>
          </cell>
          <cell r="E19">
            <v>1</v>
          </cell>
          <cell r="F19">
            <v>0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</v>
          </cell>
          <cell r="P19">
            <v>2</v>
          </cell>
          <cell r="Q19">
            <v>4</v>
          </cell>
          <cell r="R19">
            <v>5</v>
          </cell>
          <cell r="S19">
            <v>4</v>
          </cell>
          <cell r="T19">
            <v>7</v>
          </cell>
          <cell r="U19">
            <v>9</v>
          </cell>
          <cell r="V19">
            <v>9</v>
          </cell>
          <cell r="W19">
            <v>9</v>
          </cell>
        </row>
        <row r="20">
          <cell r="C20">
            <v>52</v>
          </cell>
          <cell r="D20">
            <v>2</v>
          </cell>
          <cell r="E20">
            <v>2</v>
          </cell>
          <cell r="F20">
            <v>2</v>
          </cell>
          <cell r="G20">
            <v>1</v>
          </cell>
          <cell r="H20">
            <v>0</v>
          </cell>
          <cell r="I20">
            <v>0</v>
          </cell>
          <cell r="J20">
            <v>1</v>
          </cell>
          <cell r="K20">
            <v>0</v>
          </cell>
          <cell r="L20">
            <v>0</v>
          </cell>
          <cell r="M20">
            <v>1</v>
          </cell>
          <cell r="N20">
            <v>1</v>
          </cell>
          <cell r="O20">
            <v>1</v>
          </cell>
          <cell r="P20">
            <v>0</v>
          </cell>
          <cell r="Q20">
            <v>5</v>
          </cell>
          <cell r="R20">
            <v>8</v>
          </cell>
          <cell r="S20">
            <v>6</v>
          </cell>
          <cell r="T20">
            <v>7</v>
          </cell>
          <cell r="U20">
            <v>6</v>
          </cell>
          <cell r="V20">
            <v>5</v>
          </cell>
          <cell r="W20">
            <v>4</v>
          </cell>
        </row>
        <row r="21">
          <cell r="C21">
            <v>89</v>
          </cell>
          <cell r="D21">
            <v>1</v>
          </cell>
          <cell r="E21">
            <v>0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1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2</v>
          </cell>
          <cell r="P21">
            <v>5</v>
          </cell>
          <cell r="Q21">
            <v>5</v>
          </cell>
          <cell r="R21">
            <v>8</v>
          </cell>
          <cell r="S21">
            <v>7</v>
          </cell>
          <cell r="T21">
            <v>11</v>
          </cell>
          <cell r="U21">
            <v>8</v>
          </cell>
          <cell r="V21">
            <v>19</v>
          </cell>
          <cell r="W21">
            <v>20</v>
          </cell>
        </row>
        <row r="22">
          <cell r="C22">
            <v>87</v>
          </cell>
          <cell r="D22">
            <v>3</v>
          </cell>
          <cell r="E22">
            <v>1</v>
          </cell>
          <cell r="F22">
            <v>1</v>
          </cell>
          <cell r="G22">
            <v>0</v>
          </cell>
          <cell r="H22">
            <v>0</v>
          </cell>
          <cell r="I22">
            <v>0</v>
          </cell>
          <cell r="J22">
            <v>1</v>
          </cell>
          <cell r="K22">
            <v>1</v>
          </cell>
          <cell r="L22">
            <v>0</v>
          </cell>
          <cell r="M22">
            <v>1</v>
          </cell>
          <cell r="N22">
            <v>0</v>
          </cell>
          <cell r="O22">
            <v>1</v>
          </cell>
          <cell r="P22">
            <v>3</v>
          </cell>
          <cell r="Q22">
            <v>9</v>
          </cell>
          <cell r="R22">
            <v>10</v>
          </cell>
          <cell r="S22">
            <v>10</v>
          </cell>
          <cell r="T22">
            <v>14</v>
          </cell>
          <cell r="U22">
            <v>10</v>
          </cell>
          <cell r="V22">
            <v>11</v>
          </cell>
          <cell r="W22">
            <v>11</v>
          </cell>
        </row>
        <row r="23">
          <cell r="C23">
            <v>124</v>
          </cell>
          <cell r="D23">
            <v>2</v>
          </cell>
          <cell r="E23">
            <v>2</v>
          </cell>
          <cell r="F23">
            <v>2</v>
          </cell>
          <cell r="G23">
            <v>0</v>
          </cell>
          <cell r="H23">
            <v>1</v>
          </cell>
          <cell r="I23">
            <v>0</v>
          </cell>
          <cell r="J23">
            <v>0</v>
          </cell>
          <cell r="K23">
            <v>1</v>
          </cell>
          <cell r="L23">
            <v>0</v>
          </cell>
          <cell r="M23">
            <v>3</v>
          </cell>
          <cell r="N23">
            <v>0</v>
          </cell>
          <cell r="O23">
            <v>4</v>
          </cell>
          <cell r="P23">
            <v>11</v>
          </cell>
          <cell r="Q23">
            <v>10</v>
          </cell>
          <cell r="R23">
            <v>9</v>
          </cell>
          <cell r="S23">
            <v>11</v>
          </cell>
          <cell r="T23">
            <v>11</v>
          </cell>
          <cell r="U23">
            <v>13</v>
          </cell>
          <cell r="V23">
            <v>18</v>
          </cell>
          <cell r="W23">
            <v>26</v>
          </cell>
        </row>
        <row r="24">
          <cell r="C24">
            <v>176</v>
          </cell>
          <cell r="D24">
            <v>10</v>
          </cell>
          <cell r="E24">
            <v>3</v>
          </cell>
          <cell r="F24">
            <v>2</v>
          </cell>
          <cell r="G24">
            <v>2</v>
          </cell>
          <cell r="H24">
            <v>4</v>
          </cell>
          <cell r="I24">
            <v>2</v>
          </cell>
          <cell r="J24">
            <v>3</v>
          </cell>
          <cell r="K24">
            <v>1</v>
          </cell>
          <cell r="L24">
            <v>1</v>
          </cell>
          <cell r="M24">
            <v>0</v>
          </cell>
          <cell r="N24">
            <v>0</v>
          </cell>
          <cell r="O24">
            <v>5</v>
          </cell>
          <cell r="P24">
            <v>10</v>
          </cell>
          <cell r="Q24">
            <v>11</v>
          </cell>
          <cell r="R24">
            <v>14</v>
          </cell>
          <cell r="S24">
            <v>20</v>
          </cell>
          <cell r="T24">
            <v>23</v>
          </cell>
          <cell r="U24">
            <v>19</v>
          </cell>
          <cell r="V24">
            <v>21</v>
          </cell>
          <cell r="W24">
            <v>25</v>
          </cell>
        </row>
        <row r="25">
          <cell r="C25">
            <v>175</v>
          </cell>
          <cell r="D25">
            <v>2</v>
          </cell>
          <cell r="E25">
            <v>1</v>
          </cell>
          <cell r="F25">
            <v>6</v>
          </cell>
          <cell r="G25">
            <v>1</v>
          </cell>
          <cell r="H25">
            <v>1</v>
          </cell>
          <cell r="I25">
            <v>1</v>
          </cell>
          <cell r="J25">
            <v>0</v>
          </cell>
          <cell r="K25">
            <v>3</v>
          </cell>
          <cell r="L25">
            <v>1</v>
          </cell>
          <cell r="M25">
            <v>0</v>
          </cell>
          <cell r="N25">
            <v>1</v>
          </cell>
          <cell r="O25">
            <v>9</v>
          </cell>
          <cell r="P25">
            <v>6</v>
          </cell>
          <cell r="Q25">
            <v>10</v>
          </cell>
          <cell r="R25">
            <v>14</v>
          </cell>
          <cell r="S25">
            <v>13</v>
          </cell>
          <cell r="T25">
            <v>23</v>
          </cell>
          <cell r="U25">
            <v>27</v>
          </cell>
          <cell r="V25">
            <v>30</v>
          </cell>
          <cell r="W25">
            <v>26</v>
          </cell>
        </row>
        <row r="26">
          <cell r="C26">
            <v>264</v>
          </cell>
          <cell r="D26">
            <v>3</v>
          </cell>
          <cell r="E26">
            <v>5</v>
          </cell>
          <cell r="F26">
            <v>3</v>
          </cell>
          <cell r="G26">
            <v>4</v>
          </cell>
          <cell r="H26">
            <v>0</v>
          </cell>
          <cell r="I26">
            <v>1</v>
          </cell>
          <cell r="J26">
            <v>5</v>
          </cell>
          <cell r="K26">
            <v>2</v>
          </cell>
          <cell r="L26">
            <v>0</v>
          </cell>
          <cell r="M26">
            <v>0</v>
          </cell>
          <cell r="N26">
            <v>7</v>
          </cell>
          <cell r="O26">
            <v>9</v>
          </cell>
          <cell r="P26">
            <v>6</v>
          </cell>
          <cell r="Q26">
            <v>23</v>
          </cell>
          <cell r="R26">
            <v>25</v>
          </cell>
          <cell r="S26">
            <v>24</v>
          </cell>
          <cell r="T26">
            <v>33</v>
          </cell>
          <cell r="U26">
            <v>34</v>
          </cell>
          <cell r="V26">
            <v>31</v>
          </cell>
          <cell r="W26">
            <v>49</v>
          </cell>
        </row>
        <row r="27">
          <cell r="C27">
            <v>505</v>
          </cell>
          <cell r="D27">
            <v>11</v>
          </cell>
          <cell r="E27">
            <v>4</v>
          </cell>
          <cell r="F27">
            <v>7</v>
          </cell>
          <cell r="G27">
            <v>0</v>
          </cell>
          <cell r="H27">
            <v>5</v>
          </cell>
          <cell r="I27">
            <v>3</v>
          </cell>
          <cell r="J27">
            <v>4</v>
          </cell>
          <cell r="K27">
            <v>3</v>
          </cell>
          <cell r="L27">
            <v>2</v>
          </cell>
          <cell r="M27">
            <v>2</v>
          </cell>
          <cell r="N27">
            <v>3</v>
          </cell>
          <cell r="O27">
            <v>16</v>
          </cell>
          <cell r="P27">
            <v>18</v>
          </cell>
          <cell r="Q27">
            <v>44</v>
          </cell>
          <cell r="R27">
            <v>46</v>
          </cell>
          <cell r="S27">
            <v>50</v>
          </cell>
          <cell r="T27">
            <v>57</v>
          </cell>
          <cell r="U27">
            <v>52</v>
          </cell>
          <cell r="V27">
            <v>83</v>
          </cell>
          <cell r="W27">
            <v>95</v>
          </cell>
        </row>
        <row r="28">
          <cell r="C28">
            <v>736</v>
          </cell>
          <cell r="D28">
            <v>11</v>
          </cell>
          <cell r="E28">
            <v>11</v>
          </cell>
          <cell r="F28">
            <v>21</v>
          </cell>
          <cell r="G28">
            <v>9</v>
          </cell>
          <cell r="H28">
            <v>5</v>
          </cell>
          <cell r="I28">
            <v>3</v>
          </cell>
          <cell r="J28">
            <v>3</v>
          </cell>
          <cell r="K28">
            <v>5</v>
          </cell>
          <cell r="L28">
            <v>4</v>
          </cell>
          <cell r="M28">
            <v>11</v>
          </cell>
          <cell r="N28">
            <v>1</v>
          </cell>
          <cell r="O28">
            <v>36</v>
          </cell>
          <cell r="P28">
            <v>34</v>
          </cell>
          <cell r="Q28">
            <v>51</v>
          </cell>
          <cell r="R28">
            <v>65</v>
          </cell>
          <cell r="S28">
            <v>80</v>
          </cell>
          <cell r="T28">
            <v>91</v>
          </cell>
          <cell r="U28">
            <v>76</v>
          </cell>
          <cell r="V28">
            <v>95</v>
          </cell>
          <cell r="W28">
            <v>124</v>
          </cell>
        </row>
        <row r="29">
          <cell r="C29">
            <v>812</v>
          </cell>
          <cell r="D29">
            <v>18</v>
          </cell>
          <cell r="E29">
            <v>16</v>
          </cell>
          <cell r="F29">
            <v>17</v>
          </cell>
          <cell r="G29">
            <v>10</v>
          </cell>
          <cell r="H29">
            <v>7</v>
          </cell>
          <cell r="I29">
            <v>9</v>
          </cell>
          <cell r="J29">
            <v>5</v>
          </cell>
          <cell r="K29">
            <v>8</v>
          </cell>
          <cell r="L29">
            <v>2</v>
          </cell>
          <cell r="M29">
            <v>4</v>
          </cell>
          <cell r="N29">
            <v>10</v>
          </cell>
          <cell r="O29">
            <v>51</v>
          </cell>
          <cell r="P29">
            <v>27</v>
          </cell>
          <cell r="Q29">
            <v>64</v>
          </cell>
          <cell r="R29">
            <v>69</v>
          </cell>
          <cell r="S29">
            <v>69</v>
          </cell>
          <cell r="T29">
            <v>108</v>
          </cell>
          <cell r="U29">
            <v>75</v>
          </cell>
          <cell r="V29">
            <v>120</v>
          </cell>
          <cell r="W29">
            <v>123</v>
          </cell>
        </row>
        <row r="30">
          <cell r="C30">
            <v>792</v>
          </cell>
          <cell r="D30">
            <v>12</v>
          </cell>
          <cell r="E30">
            <v>18</v>
          </cell>
          <cell r="F30">
            <v>16</v>
          </cell>
          <cell r="G30">
            <v>10</v>
          </cell>
          <cell r="H30">
            <v>18</v>
          </cell>
          <cell r="I30">
            <v>6</v>
          </cell>
          <cell r="J30">
            <v>6</v>
          </cell>
          <cell r="K30">
            <v>6</v>
          </cell>
          <cell r="L30">
            <v>10</v>
          </cell>
          <cell r="M30">
            <v>7</v>
          </cell>
          <cell r="N30">
            <v>9</v>
          </cell>
          <cell r="O30">
            <v>46</v>
          </cell>
          <cell r="P30">
            <v>34</v>
          </cell>
          <cell r="Q30">
            <v>61</v>
          </cell>
          <cell r="R30">
            <v>90</v>
          </cell>
          <cell r="S30">
            <v>70</v>
          </cell>
          <cell r="T30">
            <v>89</v>
          </cell>
          <cell r="U30">
            <v>79</v>
          </cell>
          <cell r="V30">
            <v>93</v>
          </cell>
          <cell r="W30">
            <v>112</v>
          </cell>
        </row>
        <row r="31">
          <cell r="C31">
            <v>636</v>
          </cell>
          <cell r="D31">
            <v>22</v>
          </cell>
          <cell r="E31">
            <v>8</v>
          </cell>
          <cell r="F31">
            <v>12</v>
          </cell>
          <cell r="G31">
            <v>7</v>
          </cell>
          <cell r="H31">
            <v>4</v>
          </cell>
          <cell r="I31">
            <v>3</v>
          </cell>
          <cell r="J31">
            <v>2</v>
          </cell>
          <cell r="K31">
            <v>4</v>
          </cell>
          <cell r="L31">
            <v>6</v>
          </cell>
          <cell r="M31">
            <v>6</v>
          </cell>
          <cell r="N31">
            <v>0</v>
          </cell>
          <cell r="O31">
            <v>16</v>
          </cell>
          <cell r="P31">
            <v>30</v>
          </cell>
          <cell r="Q31">
            <v>79</v>
          </cell>
          <cell r="R31">
            <v>63</v>
          </cell>
          <cell r="S31">
            <v>75</v>
          </cell>
          <cell r="T31">
            <v>69</v>
          </cell>
          <cell r="U31">
            <v>53</v>
          </cell>
          <cell r="V31">
            <v>86</v>
          </cell>
          <cell r="W31">
            <v>91</v>
          </cell>
        </row>
        <row r="32">
          <cell r="C32">
            <v>573</v>
          </cell>
          <cell r="D32">
            <v>10</v>
          </cell>
          <cell r="E32">
            <v>19</v>
          </cell>
          <cell r="F32">
            <v>18</v>
          </cell>
          <cell r="G32">
            <v>5</v>
          </cell>
          <cell r="H32">
            <v>7</v>
          </cell>
          <cell r="I32">
            <v>4</v>
          </cell>
          <cell r="J32">
            <v>0</v>
          </cell>
          <cell r="K32">
            <v>1</v>
          </cell>
          <cell r="L32">
            <v>4</v>
          </cell>
          <cell r="M32">
            <v>5</v>
          </cell>
          <cell r="N32">
            <v>4</v>
          </cell>
          <cell r="O32">
            <v>16</v>
          </cell>
          <cell r="P32">
            <v>16</v>
          </cell>
          <cell r="Q32">
            <v>50</v>
          </cell>
          <cell r="R32">
            <v>50</v>
          </cell>
          <cell r="S32">
            <v>51</v>
          </cell>
          <cell r="T32">
            <v>69</v>
          </cell>
          <cell r="U32">
            <v>69</v>
          </cell>
          <cell r="V32">
            <v>78</v>
          </cell>
          <cell r="W32">
            <v>97</v>
          </cell>
        </row>
        <row r="33">
          <cell r="C33">
            <v>469</v>
          </cell>
          <cell r="D33">
            <v>7</v>
          </cell>
          <cell r="E33">
            <v>10</v>
          </cell>
          <cell r="F33">
            <v>18</v>
          </cell>
          <cell r="G33">
            <v>5</v>
          </cell>
          <cell r="H33">
            <v>2</v>
          </cell>
          <cell r="I33">
            <v>2</v>
          </cell>
          <cell r="J33">
            <v>4</v>
          </cell>
          <cell r="K33">
            <v>3</v>
          </cell>
          <cell r="L33">
            <v>3</v>
          </cell>
          <cell r="M33">
            <v>7</v>
          </cell>
          <cell r="N33">
            <v>3</v>
          </cell>
          <cell r="O33">
            <v>10</v>
          </cell>
          <cell r="P33">
            <v>12</v>
          </cell>
          <cell r="Q33">
            <v>30</v>
          </cell>
          <cell r="R33">
            <v>41</v>
          </cell>
          <cell r="S33">
            <v>36</v>
          </cell>
          <cell r="T33">
            <v>52</v>
          </cell>
          <cell r="U33">
            <v>60</v>
          </cell>
          <cell r="V33">
            <v>71</v>
          </cell>
          <cell r="W33">
            <v>93</v>
          </cell>
        </row>
        <row r="34">
          <cell r="C34">
            <v>379</v>
          </cell>
          <cell r="D34">
            <v>12</v>
          </cell>
          <cell r="E34">
            <v>7</v>
          </cell>
          <cell r="F34">
            <v>5</v>
          </cell>
          <cell r="G34">
            <v>1</v>
          </cell>
          <cell r="H34">
            <v>2</v>
          </cell>
          <cell r="I34">
            <v>1</v>
          </cell>
          <cell r="J34">
            <v>4</v>
          </cell>
          <cell r="K34">
            <v>5</v>
          </cell>
          <cell r="L34">
            <v>0</v>
          </cell>
          <cell r="M34">
            <v>1</v>
          </cell>
          <cell r="N34">
            <v>2</v>
          </cell>
          <cell r="O34">
            <v>12</v>
          </cell>
          <cell r="P34">
            <v>19</v>
          </cell>
          <cell r="Q34">
            <v>23</v>
          </cell>
          <cell r="R34">
            <v>36</v>
          </cell>
          <cell r="S34">
            <v>47</v>
          </cell>
          <cell r="T34">
            <v>46</v>
          </cell>
          <cell r="U34">
            <v>40</v>
          </cell>
          <cell r="V34">
            <v>47</v>
          </cell>
          <cell r="W34">
            <v>69</v>
          </cell>
        </row>
        <row r="35">
          <cell r="C35">
            <v>369</v>
          </cell>
          <cell r="D35">
            <v>11</v>
          </cell>
          <cell r="E35">
            <v>5</v>
          </cell>
          <cell r="F35">
            <v>10</v>
          </cell>
          <cell r="G35">
            <v>4</v>
          </cell>
          <cell r="H35">
            <v>3</v>
          </cell>
          <cell r="I35">
            <v>3</v>
          </cell>
          <cell r="J35">
            <v>2</v>
          </cell>
          <cell r="K35">
            <v>2</v>
          </cell>
          <cell r="L35">
            <v>2</v>
          </cell>
          <cell r="M35">
            <v>0</v>
          </cell>
          <cell r="N35">
            <v>4</v>
          </cell>
          <cell r="O35">
            <v>4</v>
          </cell>
          <cell r="P35">
            <v>5</v>
          </cell>
          <cell r="Q35">
            <v>31</v>
          </cell>
          <cell r="R35">
            <v>27</v>
          </cell>
          <cell r="S35">
            <v>38</v>
          </cell>
          <cell r="T35">
            <v>37</v>
          </cell>
          <cell r="U35">
            <v>45</v>
          </cell>
          <cell r="V35">
            <v>62</v>
          </cell>
          <cell r="W35">
            <v>74</v>
          </cell>
        </row>
        <row r="36">
          <cell r="C36">
            <v>293</v>
          </cell>
          <cell r="D36">
            <v>7</v>
          </cell>
          <cell r="E36">
            <v>4</v>
          </cell>
          <cell r="F36">
            <v>10</v>
          </cell>
          <cell r="G36">
            <v>5</v>
          </cell>
          <cell r="H36">
            <v>1</v>
          </cell>
          <cell r="I36">
            <v>1</v>
          </cell>
          <cell r="J36">
            <v>1</v>
          </cell>
          <cell r="K36">
            <v>3</v>
          </cell>
          <cell r="L36">
            <v>0</v>
          </cell>
          <cell r="M36">
            <v>4</v>
          </cell>
          <cell r="N36">
            <v>2</v>
          </cell>
          <cell r="O36">
            <v>13</v>
          </cell>
          <cell r="P36">
            <v>7</v>
          </cell>
          <cell r="Q36">
            <v>25</v>
          </cell>
          <cell r="R36">
            <v>29</v>
          </cell>
          <cell r="S36">
            <v>30</v>
          </cell>
          <cell r="T36">
            <v>28</v>
          </cell>
          <cell r="U36">
            <v>38</v>
          </cell>
          <cell r="V36">
            <v>39</v>
          </cell>
          <cell r="W36">
            <v>46</v>
          </cell>
        </row>
        <row r="37">
          <cell r="C37">
            <v>247</v>
          </cell>
          <cell r="D37">
            <v>5</v>
          </cell>
          <cell r="E37">
            <v>5</v>
          </cell>
          <cell r="F37">
            <v>5</v>
          </cell>
          <cell r="G37">
            <v>2</v>
          </cell>
          <cell r="H37">
            <v>1</v>
          </cell>
          <cell r="I37">
            <v>1</v>
          </cell>
          <cell r="J37">
            <v>2</v>
          </cell>
          <cell r="K37">
            <v>4</v>
          </cell>
          <cell r="L37">
            <v>2</v>
          </cell>
          <cell r="M37">
            <v>5</v>
          </cell>
          <cell r="N37">
            <v>7</v>
          </cell>
          <cell r="O37">
            <v>15</v>
          </cell>
          <cell r="P37">
            <v>12</v>
          </cell>
          <cell r="Q37">
            <v>24</v>
          </cell>
          <cell r="R37">
            <v>16</v>
          </cell>
          <cell r="S37">
            <v>27</v>
          </cell>
          <cell r="T37">
            <v>27</v>
          </cell>
          <cell r="U37">
            <v>27</v>
          </cell>
          <cell r="V37">
            <v>27</v>
          </cell>
          <cell r="W37">
            <v>33</v>
          </cell>
        </row>
        <row r="38">
          <cell r="C38">
            <v>218</v>
          </cell>
          <cell r="D38">
            <v>9</v>
          </cell>
          <cell r="E38">
            <v>4</v>
          </cell>
          <cell r="F38">
            <v>4</v>
          </cell>
          <cell r="G38">
            <v>0</v>
          </cell>
          <cell r="H38">
            <v>2</v>
          </cell>
          <cell r="I38">
            <v>0</v>
          </cell>
          <cell r="J38">
            <v>0</v>
          </cell>
          <cell r="K38">
            <v>2</v>
          </cell>
          <cell r="L38">
            <v>1</v>
          </cell>
          <cell r="M38">
            <v>5</v>
          </cell>
          <cell r="N38">
            <v>0</v>
          </cell>
          <cell r="O38">
            <v>16</v>
          </cell>
          <cell r="P38">
            <v>11</v>
          </cell>
          <cell r="Q38">
            <v>21</v>
          </cell>
          <cell r="R38">
            <v>17</v>
          </cell>
          <cell r="S38">
            <v>29</v>
          </cell>
          <cell r="T38">
            <v>19</v>
          </cell>
          <cell r="U38">
            <v>18</v>
          </cell>
          <cell r="V38">
            <v>30</v>
          </cell>
          <cell r="W38">
            <v>30</v>
          </cell>
        </row>
        <row r="39">
          <cell r="C39">
            <v>214</v>
          </cell>
          <cell r="D39">
            <v>6</v>
          </cell>
          <cell r="E39">
            <v>1</v>
          </cell>
          <cell r="F39">
            <v>0</v>
          </cell>
          <cell r="G39">
            <v>1</v>
          </cell>
          <cell r="H39">
            <v>2</v>
          </cell>
          <cell r="I39">
            <v>1</v>
          </cell>
          <cell r="J39">
            <v>0</v>
          </cell>
          <cell r="K39">
            <v>0</v>
          </cell>
          <cell r="L39">
            <v>1</v>
          </cell>
          <cell r="M39">
            <v>0</v>
          </cell>
          <cell r="N39">
            <v>1</v>
          </cell>
          <cell r="O39">
            <v>25</v>
          </cell>
          <cell r="P39">
            <v>10</v>
          </cell>
          <cell r="Q39">
            <v>16</v>
          </cell>
          <cell r="R39">
            <v>14</v>
          </cell>
          <cell r="S39">
            <v>20</v>
          </cell>
          <cell r="T39">
            <v>16</v>
          </cell>
          <cell r="U39">
            <v>24</v>
          </cell>
          <cell r="V39">
            <v>30</v>
          </cell>
          <cell r="W39">
            <v>46</v>
          </cell>
        </row>
        <row r="40">
          <cell r="C40">
            <v>225</v>
          </cell>
          <cell r="D40">
            <v>2</v>
          </cell>
          <cell r="E40">
            <v>7</v>
          </cell>
          <cell r="F40">
            <v>4</v>
          </cell>
          <cell r="G40">
            <v>2</v>
          </cell>
          <cell r="H40">
            <v>1</v>
          </cell>
          <cell r="I40">
            <v>0</v>
          </cell>
          <cell r="J40">
            <v>4</v>
          </cell>
          <cell r="K40">
            <v>1</v>
          </cell>
          <cell r="L40">
            <v>1</v>
          </cell>
          <cell r="M40">
            <v>0</v>
          </cell>
          <cell r="N40">
            <v>3</v>
          </cell>
          <cell r="O40">
            <v>12</v>
          </cell>
          <cell r="P40">
            <v>6</v>
          </cell>
          <cell r="Q40">
            <v>17</v>
          </cell>
          <cell r="R40">
            <v>16</v>
          </cell>
          <cell r="S40">
            <v>8</v>
          </cell>
          <cell r="T40">
            <v>23</v>
          </cell>
          <cell r="U40">
            <v>38</v>
          </cell>
          <cell r="V40">
            <v>34</v>
          </cell>
          <cell r="W40">
            <v>46</v>
          </cell>
        </row>
        <row r="41">
          <cell r="C41">
            <v>177</v>
          </cell>
          <cell r="D41">
            <v>5</v>
          </cell>
          <cell r="E41">
            <v>3</v>
          </cell>
          <cell r="F41">
            <v>5</v>
          </cell>
          <cell r="G41">
            <v>2</v>
          </cell>
          <cell r="H41">
            <v>0</v>
          </cell>
          <cell r="I41">
            <v>0</v>
          </cell>
          <cell r="J41">
            <v>1</v>
          </cell>
          <cell r="K41">
            <v>1</v>
          </cell>
          <cell r="L41">
            <v>2</v>
          </cell>
          <cell r="M41">
            <v>2</v>
          </cell>
          <cell r="N41">
            <v>2</v>
          </cell>
          <cell r="O41">
            <v>9</v>
          </cell>
          <cell r="P41">
            <v>7</v>
          </cell>
          <cell r="Q41">
            <v>9</v>
          </cell>
          <cell r="R41">
            <v>14</v>
          </cell>
          <cell r="S41">
            <v>13</v>
          </cell>
          <cell r="T41">
            <v>19</v>
          </cell>
          <cell r="U41">
            <v>22</v>
          </cell>
          <cell r="V41">
            <v>28</v>
          </cell>
          <cell r="W41">
            <v>33</v>
          </cell>
        </row>
        <row r="42">
          <cell r="C42">
            <v>120</v>
          </cell>
          <cell r="D42">
            <v>3</v>
          </cell>
          <cell r="E42">
            <v>1</v>
          </cell>
          <cell r="F42">
            <v>4</v>
          </cell>
          <cell r="G42">
            <v>3</v>
          </cell>
          <cell r="H42">
            <v>3</v>
          </cell>
          <cell r="I42">
            <v>2</v>
          </cell>
          <cell r="J42">
            <v>1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O42">
            <v>6</v>
          </cell>
          <cell r="P42">
            <v>7</v>
          </cell>
          <cell r="Q42">
            <v>12</v>
          </cell>
          <cell r="R42">
            <v>10</v>
          </cell>
          <cell r="S42">
            <v>12</v>
          </cell>
          <cell r="T42">
            <v>15</v>
          </cell>
          <cell r="U42">
            <v>12</v>
          </cell>
          <cell r="V42">
            <v>11</v>
          </cell>
          <cell r="W42">
            <v>17</v>
          </cell>
        </row>
        <row r="43">
          <cell r="C43">
            <v>72</v>
          </cell>
          <cell r="D43">
            <v>2</v>
          </cell>
          <cell r="E43">
            <v>2</v>
          </cell>
          <cell r="F43">
            <v>3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1</v>
          </cell>
          <cell r="N43">
            <v>0</v>
          </cell>
          <cell r="O43">
            <v>7</v>
          </cell>
          <cell r="P43">
            <v>3</v>
          </cell>
          <cell r="Q43">
            <v>9</v>
          </cell>
          <cell r="R43">
            <v>4</v>
          </cell>
          <cell r="S43">
            <v>9</v>
          </cell>
          <cell r="T43">
            <v>12</v>
          </cell>
          <cell r="U43">
            <v>4</v>
          </cell>
          <cell r="V43">
            <v>6</v>
          </cell>
          <cell r="W43">
            <v>10</v>
          </cell>
        </row>
        <row r="44">
          <cell r="C44">
            <v>76</v>
          </cell>
          <cell r="D44">
            <v>5</v>
          </cell>
          <cell r="E44">
            <v>1</v>
          </cell>
          <cell r="F44">
            <v>0</v>
          </cell>
          <cell r="G44">
            <v>0</v>
          </cell>
          <cell r="H44">
            <v>1</v>
          </cell>
          <cell r="I44">
            <v>1</v>
          </cell>
          <cell r="J44">
            <v>1</v>
          </cell>
          <cell r="K44">
            <v>1</v>
          </cell>
          <cell r="L44">
            <v>0</v>
          </cell>
          <cell r="M44">
            <v>1</v>
          </cell>
          <cell r="N44">
            <v>1</v>
          </cell>
          <cell r="O44">
            <v>4</v>
          </cell>
          <cell r="P44">
            <v>2</v>
          </cell>
          <cell r="Q44">
            <v>9</v>
          </cell>
          <cell r="R44">
            <v>5</v>
          </cell>
          <cell r="S44">
            <v>3</v>
          </cell>
          <cell r="T44">
            <v>6</v>
          </cell>
          <cell r="U44">
            <v>8</v>
          </cell>
          <cell r="V44">
            <v>12</v>
          </cell>
          <cell r="W44">
            <v>15</v>
          </cell>
        </row>
        <row r="45">
          <cell r="C45">
            <v>59</v>
          </cell>
          <cell r="D45">
            <v>2</v>
          </cell>
          <cell r="E45">
            <v>1</v>
          </cell>
          <cell r="F45">
            <v>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4</v>
          </cell>
          <cell r="L45">
            <v>0</v>
          </cell>
          <cell r="M45">
            <v>0</v>
          </cell>
          <cell r="N45">
            <v>2</v>
          </cell>
          <cell r="O45">
            <v>5</v>
          </cell>
          <cell r="P45">
            <v>4</v>
          </cell>
          <cell r="Q45">
            <v>10</v>
          </cell>
          <cell r="R45">
            <v>6</v>
          </cell>
          <cell r="S45">
            <v>7</v>
          </cell>
          <cell r="T45">
            <v>1</v>
          </cell>
          <cell r="U45">
            <v>2</v>
          </cell>
          <cell r="V45">
            <v>8</v>
          </cell>
          <cell r="W45">
            <v>6</v>
          </cell>
        </row>
        <row r="46">
          <cell r="C46">
            <v>39</v>
          </cell>
          <cell r="D46">
            <v>2</v>
          </cell>
          <cell r="E46">
            <v>0</v>
          </cell>
          <cell r="F46">
            <v>0</v>
          </cell>
          <cell r="G46">
            <v>1</v>
          </cell>
          <cell r="H46">
            <v>0</v>
          </cell>
          <cell r="I46">
            <v>0</v>
          </cell>
          <cell r="J46">
            <v>2</v>
          </cell>
          <cell r="K46">
            <v>0</v>
          </cell>
          <cell r="L46">
            <v>1</v>
          </cell>
          <cell r="M46">
            <v>0</v>
          </cell>
          <cell r="N46">
            <v>1</v>
          </cell>
          <cell r="O46">
            <v>1</v>
          </cell>
          <cell r="P46">
            <v>2</v>
          </cell>
          <cell r="Q46">
            <v>5</v>
          </cell>
          <cell r="R46">
            <v>5</v>
          </cell>
          <cell r="S46">
            <v>2</v>
          </cell>
          <cell r="T46">
            <v>8</v>
          </cell>
          <cell r="U46">
            <v>2</v>
          </cell>
          <cell r="V46">
            <v>2</v>
          </cell>
          <cell r="W46">
            <v>5</v>
          </cell>
        </row>
        <row r="47">
          <cell r="C47">
            <v>23</v>
          </cell>
          <cell r="D47">
            <v>2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1</v>
          </cell>
          <cell r="K47">
            <v>0</v>
          </cell>
          <cell r="L47">
            <v>0</v>
          </cell>
          <cell r="M47">
            <v>0</v>
          </cell>
          <cell r="N47">
            <v>1</v>
          </cell>
          <cell r="O47">
            <v>3</v>
          </cell>
          <cell r="P47">
            <v>4</v>
          </cell>
          <cell r="Q47">
            <v>3</v>
          </cell>
          <cell r="R47">
            <v>2</v>
          </cell>
          <cell r="S47">
            <v>3</v>
          </cell>
          <cell r="T47">
            <v>0</v>
          </cell>
          <cell r="U47">
            <v>2</v>
          </cell>
          <cell r="V47">
            <v>1</v>
          </cell>
          <cell r="W47">
            <v>1</v>
          </cell>
        </row>
        <row r="48">
          <cell r="C48">
            <v>19</v>
          </cell>
          <cell r="D48">
            <v>0</v>
          </cell>
          <cell r="E48">
            <v>1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1</v>
          </cell>
          <cell r="N48">
            <v>1</v>
          </cell>
          <cell r="O48">
            <v>2</v>
          </cell>
          <cell r="P48">
            <v>2</v>
          </cell>
          <cell r="Q48">
            <v>1</v>
          </cell>
          <cell r="R48">
            <v>3</v>
          </cell>
          <cell r="S48">
            <v>0</v>
          </cell>
          <cell r="T48">
            <v>0</v>
          </cell>
          <cell r="U48">
            <v>1</v>
          </cell>
          <cell r="V48">
            <v>2</v>
          </cell>
          <cell r="W48">
            <v>5</v>
          </cell>
        </row>
        <row r="49">
          <cell r="C49">
            <v>18</v>
          </cell>
          <cell r="D49">
            <v>0</v>
          </cell>
          <cell r="E49">
            <v>0</v>
          </cell>
          <cell r="F49">
            <v>0</v>
          </cell>
          <cell r="G49">
            <v>1</v>
          </cell>
          <cell r="H49">
            <v>0</v>
          </cell>
          <cell r="I49">
            <v>1</v>
          </cell>
          <cell r="J49">
            <v>0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</v>
          </cell>
          <cell r="Q49">
            <v>0</v>
          </cell>
          <cell r="R49">
            <v>2</v>
          </cell>
          <cell r="S49">
            <v>1</v>
          </cell>
          <cell r="T49">
            <v>4</v>
          </cell>
          <cell r="U49">
            <v>3</v>
          </cell>
          <cell r="V49">
            <v>2</v>
          </cell>
          <cell r="W49">
            <v>2</v>
          </cell>
        </row>
        <row r="50">
          <cell r="C50">
            <v>15</v>
          </cell>
          <cell r="D50">
            <v>0</v>
          </cell>
          <cell r="E50">
            <v>0</v>
          </cell>
          <cell r="F50">
            <v>1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1</v>
          </cell>
          <cell r="P50">
            <v>4</v>
          </cell>
          <cell r="Q50">
            <v>0</v>
          </cell>
          <cell r="R50">
            <v>2</v>
          </cell>
          <cell r="S50">
            <v>0</v>
          </cell>
          <cell r="T50">
            <v>1</v>
          </cell>
          <cell r="U50">
            <v>2</v>
          </cell>
          <cell r="V50">
            <v>0</v>
          </cell>
          <cell r="W50">
            <v>4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  <cell r="W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  <cell r="W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  <cell r="W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  <cell r="W54" t="e">
            <v>#N/A</v>
          </cell>
        </row>
      </sheetData>
      <sheetData sheetId="2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</v>
          </cell>
          <cell r="D3">
            <v>0</v>
          </cell>
          <cell r="E3">
            <v>1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5</v>
          </cell>
          <cell r="D5">
            <v>2</v>
          </cell>
          <cell r="E5">
            <v>0</v>
          </cell>
          <cell r="F5">
            <v>1</v>
          </cell>
          <cell r="G5">
            <v>1</v>
          </cell>
          <cell r="H5">
            <v>0</v>
          </cell>
          <cell r="I5">
            <v>0</v>
          </cell>
          <cell r="J5">
            <v>0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5</v>
          </cell>
          <cell r="D6">
            <v>1</v>
          </cell>
          <cell r="E6">
            <v>1</v>
          </cell>
          <cell r="F6">
            <v>1</v>
          </cell>
          <cell r="G6">
            <v>2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6</v>
          </cell>
          <cell r="D7">
            <v>2</v>
          </cell>
          <cell r="E7">
            <v>1</v>
          </cell>
          <cell r="F7">
            <v>3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5</v>
          </cell>
          <cell r="D8">
            <v>3</v>
          </cell>
          <cell r="E8">
            <v>1</v>
          </cell>
          <cell r="F8">
            <v>1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5</v>
          </cell>
          <cell r="D9">
            <v>3</v>
          </cell>
          <cell r="E9">
            <v>1</v>
          </cell>
          <cell r="F9">
            <v>0</v>
          </cell>
          <cell r="G9">
            <v>1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10</v>
          </cell>
          <cell r="D10">
            <v>3</v>
          </cell>
          <cell r="E10">
            <v>4</v>
          </cell>
          <cell r="F10">
            <v>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8</v>
          </cell>
          <cell r="D11">
            <v>3</v>
          </cell>
          <cell r="E11">
            <v>2</v>
          </cell>
          <cell r="F11">
            <v>2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16</v>
          </cell>
          <cell r="D12">
            <v>4</v>
          </cell>
          <cell r="E12">
            <v>3</v>
          </cell>
          <cell r="F12">
            <v>8</v>
          </cell>
          <cell r="G12">
            <v>1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17</v>
          </cell>
          <cell r="D13">
            <v>7</v>
          </cell>
          <cell r="E13">
            <v>3</v>
          </cell>
          <cell r="F13">
            <v>5</v>
          </cell>
          <cell r="G13">
            <v>0</v>
          </cell>
          <cell r="H13">
            <v>1</v>
          </cell>
          <cell r="I13">
            <v>0</v>
          </cell>
          <cell r="J13">
            <v>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22</v>
          </cell>
          <cell r="D14">
            <v>5</v>
          </cell>
          <cell r="E14">
            <v>5</v>
          </cell>
          <cell r="F14">
            <v>8</v>
          </cell>
          <cell r="G14">
            <v>4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26</v>
          </cell>
          <cell r="D15">
            <v>7</v>
          </cell>
          <cell r="E15">
            <v>9</v>
          </cell>
          <cell r="F15">
            <v>4</v>
          </cell>
          <cell r="G15">
            <v>2</v>
          </cell>
          <cell r="H15">
            <v>2</v>
          </cell>
          <cell r="I15">
            <v>1</v>
          </cell>
          <cell r="J15">
            <v>1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35</v>
          </cell>
          <cell r="D16">
            <v>12</v>
          </cell>
          <cell r="E16">
            <v>11</v>
          </cell>
          <cell r="F16">
            <v>7</v>
          </cell>
          <cell r="G16">
            <v>3</v>
          </cell>
          <cell r="H16">
            <v>0</v>
          </cell>
          <cell r="I16">
            <v>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</v>
          </cell>
          <cell r="P16">
            <v>0</v>
          </cell>
          <cell r="Q16">
            <v>0</v>
          </cell>
        </row>
        <row r="17">
          <cell r="C17">
            <v>34</v>
          </cell>
          <cell r="D17">
            <v>9</v>
          </cell>
          <cell r="E17">
            <v>10</v>
          </cell>
          <cell r="F17">
            <v>10</v>
          </cell>
          <cell r="G17">
            <v>2</v>
          </cell>
          <cell r="H17">
            <v>2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24</v>
          </cell>
          <cell r="D18">
            <v>5</v>
          </cell>
          <cell r="E18">
            <v>12</v>
          </cell>
          <cell r="F18">
            <v>4</v>
          </cell>
          <cell r="G18">
            <v>2</v>
          </cell>
          <cell r="H18">
            <v>1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35</v>
          </cell>
          <cell r="D19">
            <v>6</v>
          </cell>
          <cell r="E19">
            <v>14</v>
          </cell>
          <cell r="F19">
            <v>7</v>
          </cell>
          <cell r="G19">
            <v>7</v>
          </cell>
          <cell r="H19">
            <v>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35</v>
          </cell>
          <cell r="D20">
            <v>11</v>
          </cell>
          <cell r="E20">
            <v>10</v>
          </cell>
          <cell r="F20">
            <v>11</v>
          </cell>
          <cell r="G20">
            <v>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44</v>
          </cell>
          <cell r="D21">
            <v>7</v>
          </cell>
          <cell r="E21">
            <v>17</v>
          </cell>
          <cell r="F21">
            <v>15</v>
          </cell>
          <cell r="G21">
            <v>2</v>
          </cell>
          <cell r="H21">
            <v>0</v>
          </cell>
          <cell r="I21">
            <v>2</v>
          </cell>
          <cell r="J21">
            <v>0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79</v>
          </cell>
          <cell r="D22">
            <v>14</v>
          </cell>
          <cell r="E22">
            <v>33</v>
          </cell>
          <cell r="F22">
            <v>23</v>
          </cell>
          <cell r="G22">
            <v>5</v>
          </cell>
          <cell r="H22">
            <v>2</v>
          </cell>
          <cell r="I22">
            <v>2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77</v>
          </cell>
          <cell r="D23">
            <v>16</v>
          </cell>
          <cell r="E23">
            <v>29</v>
          </cell>
          <cell r="F23">
            <v>19</v>
          </cell>
          <cell r="G23">
            <v>8</v>
          </cell>
          <cell r="H23">
            <v>1</v>
          </cell>
          <cell r="I23">
            <v>1</v>
          </cell>
          <cell r="J23">
            <v>0</v>
          </cell>
          <cell r="K23">
            <v>2</v>
          </cell>
          <cell r="L23">
            <v>0</v>
          </cell>
          <cell r="M23">
            <v>1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82</v>
          </cell>
          <cell r="D24">
            <v>18</v>
          </cell>
          <cell r="E24">
            <v>27</v>
          </cell>
          <cell r="F24">
            <v>18</v>
          </cell>
          <cell r="G24">
            <v>8</v>
          </cell>
          <cell r="H24">
            <v>3</v>
          </cell>
          <cell r="I24">
            <v>3</v>
          </cell>
          <cell r="J24">
            <v>1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3</v>
          </cell>
        </row>
        <row r="25">
          <cell r="C25">
            <v>97</v>
          </cell>
          <cell r="D25">
            <v>30</v>
          </cell>
          <cell r="E25">
            <v>21</v>
          </cell>
          <cell r="F25">
            <v>32</v>
          </cell>
          <cell r="G25">
            <v>10</v>
          </cell>
          <cell r="H25">
            <v>2</v>
          </cell>
          <cell r="I25">
            <v>1</v>
          </cell>
          <cell r="J25">
            <v>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112</v>
          </cell>
          <cell r="D26">
            <v>18</v>
          </cell>
          <cell r="E26">
            <v>37</v>
          </cell>
          <cell r="F26">
            <v>37</v>
          </cell>
          <cell r="G26">
            <v>10</v>
          </cell>
          <cell r="H26">
            <v>3</v>
          </cell>
          <cell r="I26">
            <v>6</v>
          </cell>
          <cell r="J26">
            <v>0</v>
          </cell>
          <cell r="K26">
            <v>0</v>
          </cell>
          <cell r="L26">
            <v>1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114</v>
          </cell>
          <cell r="D27">
            <v>32</v>
          </cell>
          <cell r="E27">
            <v>30</v>
          </cell>
          <cell r="F27">
            <v>29</v>
          </cell>
          <cell r="G27">
            <v>14</v>
          </cell>
          <cell r="H27">
            <v>3</v>
          </cell>
          <cell r="I27">
            <v>3</v>
          </cell>
          <cell r="J27">
            <v>0</v>
          </cell>
          <cell r="K27">
            <v>1</v>
          </cell>
          <cell r="L27">
            <v>0</v>
          </cell>
          <cell r="M27">
            <v>1</v>
          </cell>
          <cell r="N27">
            <v>0</v>
          </cell>
          <cell r="O27">
            <v>0</v>
          </cell>
          <cell r="P27">
            <v>0</v>
          </cell>
          <cell r="Q27">
            <v>1</v>
          </cell>
        </row>
        <row r="28">
          <cell r="C28">
            <v>93</v>
          </cell>
          <cell r="D28">
            <v>33</v>
          </cell>
          <cell r="E28">
            <v>26</v>
          </cell>
          <cell r="F28">
            <v>22</v>
          </cell>
          <cell r="G28">
            <v>8</v>
          </cell>
          <cell r="H28">
            <v>3</v>
          </cell>
          <cell r="I28">
            <v>0</v>
          </cell>
          <cell r="J28">
            <v>1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>
            <v>79</v>
          </cell>
          <cell r="D29">
            <v>19</v>
          </cell>
          <cell r="E29">
            <v>27</v>
          </cell>
          <cell r="F29">
            <v>20</v>
          </cell>
          <cell r="G29">
            <v>8</v>
          </cell>
          <cell r="H29">
            <v>2</v>
          </cell>
          <cell r="I29">
            <v>1</v>
          </cell>
          <cell r="J29">
            <v>0</v>
          </cell>
          <cell r="K29">
            <v>0</v>
          </cell>
          <cell r="L29">
            <v>1</v>
          </cell>
          <cell r="M29">
            <v>1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>
            <v>75</v>
          </cell>
          <cell r="D30">
            <v>24</v>
          </cell>
          <cell r="E30">
            <v>25</v>
          </cell>
          <cell r="F30">
            <v>15</v>
          </cell>
          <cell r="G30">
            <v>7</v>
          </cell>
          <cell r="H30">
            <v>1</v>
          </cell>
          <cell r="I30">
            <v>1</v>
          </cell>
          <cell r="J30">
            <v>0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O30">
            <v>1</v>
          </cell>
          <cell r="P30">
            <v>0</v>
          </cell>
          <cell r="Q30">
            <v>0</v>
          </cell>
        </row>
        <row r="31">
          <cell r="C31">
            <v>43</v>
          </cell>
          <cell r="D31">
            <v>10</v>
          </cell>
          <cell r="E31">
            <v>20</v>
          </cell>
          <cell r="F31">
            <v>9</v>
          </cell>
          <cell r="G31">
            <v>2</v>
          </cell>
          <cell r="H31">
            <v>1</v>
          </cell>
          <cell r="I31">
            <v>1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>
            <v>39</v>
          </cell>
          <cell r="D32">
            <v>21</v>
          </cell>
          <cell r="E32">
            <v>10</v>
          </cell>
          <cell r="F32">
            <v>4</v>
          </cell>
          <cell r="G32">
            <v>2</v>
          </cell>
          <cell r="H32">
            <v>1</v>
          </cell>
          <cell r="I32">
            <v>1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C33">
            <v>42</v>
          </cell>
          <cell r="D33">
            <v>13</v>
          </cell>
          <cell r="E33">
            <v>12</v>
          </cell>
          <cell r="F33">
            <v>13</v>
          </cell>
          <cell r="G33">
            <v>1</v>
          </cell>
          <cell r="H33">
            <v>2</v>
          </cell>
          <cell r="I33">
            <v>1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C34">
            <v>25</v>
          </cell>
          <cell r="D34">
            <v>7</v>
          </cell>
          <cell r="E34">
            <v>7</v>
          </cell>
          <cell r="F34">
            <v>4</v>
          </cell>
          <cell r="G34">
            <v>7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>
            <v>20</v>
          </cell>
          <cell r="D35">
            <v>7</v>
          </cell>
          <cell r="E35">
            <v>5</v>
          </cell>
          <cell r="F35">
            <v>5</v>
          </cell>
          <cell r="G35">
            <v>2</v>
          </cell>
          <cell r="H35">
            <v>0</v>
          </cell>
          <cell r="I35">
            <v>1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>
            <v>28</v>
          </cell>
          <cell r="D36">
            <v>5</v>
          </cell>
          <cell r="E36">
            <v>11</v>
          </cell>
          <cell r="F36">
            <v>9</v>
          </cell>
          <cell r="G36">
            <v>1</v>
          </cell>
          <cell r="H36">
            <v>1</v>
          </cell>
          <cell r="I36">
            <v>1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>
            <v>6</v>
          </cell>
          <cell r="D37">
            <v>1</v>
          </cell>
          <cell r="E37">
            <v>1</v>
          </cell>
          <cell r="F37">
            <v>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>
            <v>3</v>
          </cell>
          <cell r="D38">
            <v>2</v>
          </cell>
          <cell r="E38">
            <v>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>
            <v>8</v>
          </cell>
          <cell r="D39">
            <v>2</v>
          </cell>
          <cell r="E39">
            <v>2</v>
          </cell>
          <cell r="F39">
            <v>4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>
            <v>12</v>
          </cell>
          <cell r="D40">
            <v>5</v>
          </cell>
          <cell r="E40">
            <v>2</v>
          </cell>
          <cell r="F40">
            <v>5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>
            <v>5</v>
          </cell>
          <cell r="D41">
            <v>2</v>
          </cell>
          <cell r="E41">
            <v>1</v>
          </cell>
          <cell r="F41">
            <v>0</v>
          </cell>
          <cell r="G41">
            <v>1</v>
          </cell>
          <cell r="H41">
            <v>1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>
            <v>4</v>
          </cell>
          <cell r="D42">
            <v>2</v>
          </cell>
          <cell r="E42">
            <v>1</v>
          </cell>
          <cell r="F42">
            <v>1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>
            <v>5</v>
          </cell>
          <cell r="D43">
            <v>2</v>
          </cell>
          <cell r="E43">
            <v>1</v>
          </cell>
          <cell r="F43">
            <v>2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>
            <v>6</v>
          </cell>
          <cell r="D44">
            <v>2</v>
          </cell>
          <cell r="E44">
            <v>2</v>
          </cell>
          <cell r="F44">
            <v>1</v>
          </cell>
          <cell r="G44">
            <v>1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>
            <v>6</v>
          </cell>
          <cell r="D45">
            <v>0</v>
          </cell>
          <cell r="E45">
            <v>3</v>
          </cell>
          <cell r="F45">
            <v>1</v>
          </cell>
          <cell r="G45">
            <v>1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1</v>
          </cell>
        </row>
        <row r="46">
          <cell r="C46">
            <v>4</v>
          </cell>
          <cell r="D46">
            <v>1</v>
          </cell>
          <cell r="E46">
            <v>0</v>
          </cell>
          <cell r="F46">
            <v>2</v>
          </cell>
          <cell r="G46">
            <v>1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C47">
            <v>8</v>
          </cell>
          <cell r="D47">
            <v>3</v>
          </cell>
          <cell r="E47">
            <v>4</v>
          </cell>
          <cell r="F47">
            <v>1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C48">
            <v>10</v>
          </cell>
          <cell r="D48">
            <v>1</v>
          </cell>
          <cell r="E48">
            <v>1</v>
          </cell>
          <cell r="F48">
            <v>1</v>
          </cell>
          <cell r="G48">
            <v>2</v>
          </cell>
          <cell r="H48">
            <v>2</v>
          </cell>
          <cell r="I48">
            <v>2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1</v>
          </cell>
          <cell r="O48">
            <v>0</v>
          </cell>
          <cell r="P48">
            <v>0</v>
          </cell>
          <cell r="Q48">
            <v>0</v>
          </cell>
        </row>
        <row r="49">
          <cell r="C49">
            <v>6</v>
          </cell>
          <cell r="D49">
            <v>3</v>
          </cell>
          <cell r="E49">
            <v>1</v>
          </cell>
          <cell r="F49">
            <v>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>
            <v>5</v>
          </cell>
          <cell r="D50">
            <v>0</v>
          </cell>
          <cell r="E50">
            <v>1</v>
          </cell>
          <cell r="F50">
            <v>4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3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9</v>
          </cell>
          <cell r="D3">
            <v>0</v>
          </cell>
          <cell r="E3">
            <v>0</v>
          </cell>
          <cell r="F3">
            <v>3</v>
          </cell>
          <cell r="G3">
            <v>4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1</v>
          </cell>
          <cell r="P3">
            <v>1</v>
          </cell>
          <cell r="Q3">
            <v>0</v>
          </cell>
        </row>
        <row r="4">
          <cell r="C4">
            <v>2</v>
          </cell>
          <cell r="D4">
            <v>0</v>
          </cell>
          <cell r="E4">
            <v>1</v>
          </cell>
          <cell r="F4">
            <v>1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6</v>
          </cell>
          <cell r="D5">
            <v>0</v>
          </cell>
          <cell r="E5">
            <v>0</v>
          </cell>
          <cell r="F5">
            <v>5</v>
          </cell>
          <cell r="G5">
            <v>0</v>
          </cell>
          <cell r="H5">
            <v>0</v>
          </cell>
          <cell r="I5">
            <v>0</v>
          </cell>
          <cell r="J5">
            <v>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7</v>
          </cell>
          <cell r="D6">
            <v>0</v>
          </cell>
          <cell r="E6">
            <v>1</v>
          </cell>
          <cell r="F6">
            <v>3</v>
          </cell>
          <cell r="G6">
            <v>0</v>
          </cell>
          <cell r="H6">
            <v>0</v>
          </cell>
          <cell r="I6">
            <v>1</v>
          </cell>
          <cell r="J6">
            <v>1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1</v>
          </cell>
        </row>
        <row r="7">
          <cell r="C7">
            <v>4</v>
          </cell>
          <cell r="D7">
            <v>0</v>
          </cell>
          <cell r="E7">
            <v>1</v>
          </cell>
          <cell r="F7">
            <v>2</v>
          </cell>
          <cell r="G7">
            <v>1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7</v>
          </cell>
          <cell r="D8">
            <v>0</v>
          </cell>
          <cell r="E8">
            <v>1</v>
          </cell>
          <cell r="F8">
            <v>2</v>
          </cell>
          <cell r="G8">
            <v>0</v>
          </cell>
          <cell r="H8">
            <v>2</v>
          </cell>
          <cell r="I8">
            <v>1</v>
          </cell>
          <cell r="J8">
            <v>0</v>
          </cell>
          <cell r="K8">
            <v>0</v>
          </cell>
          <cell r="L8">
            <v>1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0</v>
          </cell>
          <cell r="E9">
            <v>1</v>
          </cell>
          <cell r="F9">
            <v>0</v>
          </cell>
          <cell r="G9">
            <v>1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1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5</v>
          </cell>
          <cell r="D10">
            <v>0</v>
          </cell>
          <cell r="E10">
            <v>1</v>
          </cell>
          <cell r="F10">
            <v>2</v>
          </cell>
          <cell r="G10">
            <v>2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7</v>
          </cell>
          <cell r="D11">
            <v>0</v>
          </cell>
          <cell r="E11">
            <v>0</v>
          </cell>
          <cell r="F11">
            <v>2</v>
          </cell>
          <cell r="G11">
            <v>4</v>
          </cell>
          <cell r="H11">
            <v>1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12</v>
          </cell>
          <cell r="D12">
            <v>0</v>
          </cell>
          <cell r="E12">
            <v>3</v>
          </cell>
          <cell r="F12">
            <v>4</v>
          </cell>
          <cell r="G12">
            <v>2</v>
          </cell>
          <cell r="H12">
            <v>1</v>
          </cell>
          <cell r="I12">
            <v>1</v>
          </cell>
          <cell r="J12">
            <v>0</v>
          </cell>
          <cell r="K12">
            <v>0</v>
          </cell>
          <cell r="L12">
            <v>1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2</v>
          </cell>
          <cell r="D13">
            <v>0</v>
          </cell>
          <cell r="E13">
            <v>0</v>
          </cell>
          <cell r="F13">
            <v>1</v>
          </cell>
          <cell r="G13">
            <v>1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4</v>
          </cell>
          <cell r="D14">
            <v>0</v>
          </cell>
          <cell r="E14">
            <v>0</v>
          </cell>
          <cell r="F14">
            <v>1</v>
          </cell>
          <cell r="G14">
            <v>2</v>
          </cell>
          <cell r="H14">
            <v>1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8</v>
          </cell>
          <cell r="D15">
            <v>0</v>
          </cell>
          <cell r="E15">
            <v>1</v>
          </cell>
          <cell r="F15">
            <v>2</v>
          </cell>
          <cell r="G15">
            <v>1</v>
          </cell>
          <cell r="H15">
            <v>0</v>
          </cell>
          <cell r="I15">
            <v>1</v>
          </cell>
          <cell r="J15">
            <v>1</v>
          </cell>
          <cell r="K15">
            <v>0</v>
          </cell>
          <cell r="L15">
            <v>0</v>
          </cell>
          <cell r="M15">
            <v>0</v>
          </cell>
          <cell r="N15">
            <v>1</v>
          </cell>
          <cell r="O15">
            <v>1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0</v>
          </cell>
          <cell r="E16">
            <v>0</v>
          </cell>
          <cell r="F16">
            <v>1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10</v>
          </cell>
          <cell r="D17">
            <v>0</v>
          </cell>
          <cell r="E17">
            <v>1</v>
          </cell>
          <cell r="F17">
            <v>5</v>
          </cell>
          <cell r="G17">
            <v>0</v>
          </cell>
          <cell r="H17">
            <v>2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</v>
          </cell>
        </row>
        <row r="18">
          <cell r="C18">
            <v>4</v>
          </cell>
          <cell r="D18">
            <v>0</v>
          </cell>
          <cell r="E18">
            <v>0</v>
          </cell>
          <cell r="F18">
            <v>3</v>
          </cell>
          <cell r="G18">
            <v>0</v>
          </cell>
          <cell r="H18">
            <v>0</v>
          </cell>
          <cell r="I18">
            <v>0</v>
          </cell>
          <cell r="J18">
            <v>1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7</v>
          </cell>
          <cell r="D19">
            <v>0</v>
          </cell>
          <cell r="E19">
            <v>1</v>
          </cell>
          <cell r="F19">
            <v>4</v>
          </cell>
          <cell r="G19">
            <v>1</v>
          </cell>
          <cell r="H19">
            <v>0</v>
          </cell>
          <cell r="I19">
            <v>0</v>
          </cell>
          <cell r="J19">
            <v>1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9</v>
          </cell>
          <cell r="D20">
            <v>0</v>
          </cell>
          <cell r="E20">
            <v>0</v>
          </cell>
          <cell r="F20">
            <v>7</v>
          </cell>
          <cell r="G20">
            <v>2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6</v>
          </cell>
          <cell r="D21">
            <v>0</v>
          </cell>
          <cell r="E21">
            <v>2</v>
          </cell>
          <cell r="F21">
            <v>3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1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14</v>
          </cell>
          <cell r="D22">
            <v>0</v>
          </cell>
          <cell r="E22">
            <v>2</v>
          </cell>
          <cell r="F22">
            <v>9</v>
          </cell>
          <cell r="G22">
            <v>2</v>
          </cell>
          <cell r="H22">
            <v>0</v>
          </cell>
          <cell r="I22">
            <v>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33</v>
          </cell>
          <cell r="D23">
            <v>0</v>
          </cell>
          <cell r="E23">
            <v>17</v>
          </cell>
          <cell r="F23">
            <v>11</v>
          </cell>
          <cell r="G23">
            <v>3</v>
          </cell>
          <cell r="H23">
            <v>1</v>
          </cell>
          <cell r="I23">
            <v>0</v>
          </cell>
          <cell r="J23">
            <v>1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7</v>
          </cell>
          <cell r="D24">
            <v>0</v>
          </cell>
          <cell r="E24">
            <v>1</v>
          </cell>
          <cell r="F24">
            <v>3</v>
          </cell>
          <cell r="G24">
            <v>1</v>
          </cell>
          <cell r="H24">
            <v>1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23</v>
          </cell>
          <cell r="D25">
            <v>0</v>
          </cell>
          <cell r="E25">
            <v>5</v>
          </cell>
          <cell r="F25">
            <v>14</v>
          </cell>
          <cell r="G25">
            <v>2</v>
          </cell>
          <cell r="H25">
            <v>1</v>
          </cell>
          <cell r="I25">
            <v>0</v>
          </cell>
          <cell r="J25">
            <v>0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16</v>
          </cell>
          <cell r="D26">
            <v>0</v>
          </cell>
          <cell r="E26">
            <v>5</v>
          </cell>
          <cell r="F26">
            <v>10</v>
          </cell>
          <cell r="G26">
            <v>0</v>
          </cell>
          <cell r="H26">
            <v>1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9</v>
          </cell>
          <cell r="D27">
            <v>0</v>
          </cell>
          <cell r="E27">
            <v>1</v>
          </cell>
          <cell r="F27">
            <v>5</v>
          </cell>
          <cell r="G27">
            <v>2</v>
          </cell>
          <cell r="H27">
            <v>0</v>
          </cell>
          <cell r="I27">
            <v>0</v>
          </cell>
          <cell r="J27">
            <v>1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>
            <v>15</v>
          </cell>
          <cell r="D28">
            <v>0</v>
          </cell>
          <cell r="E28">
            <v>4</v>
          </cell>
          <cell r="F28">
            <v>9</v>
          </cell>
          <cell r="G28">
            <v>0</v>
          </cell>
          <cell r="H28">
            <v>1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1</v>
          </cell>
          <cell r="O28">
            <v>0</v>
          </cell>
          <cell r="P28">
            <v>0</v>
          </cell>
          <cell r="Q28">
            <v>0</v>
          </cell>
        </row>
        <row r="29">
          <cell r="C29">
            <v>18</v>
          </cell>
          <cell r="D29">
            <v>0</v>
          </cell>
          <cell r="E29">
            <v>8</v>
          </cell>
          <cell r="F29">
            <v>7</v>
          </cell>
          <cell r="G29">
            <v>1</v>
          </cell>
          <cell r="H29">
            <v>2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>
            <v>23</v>
          </cell>
          <cell r="D30">
            <v>0</v>
          </cell>
          <cell r="E30">
            <v>5</v>
          </cell>
          <cell r="F30">
            <v>13</v>
          </cell>
          <cell r="G30">
            <v>4</v>
          </cell>
          <cell r="H30">
            <v>0</v>
          </cell>
          <cell r="I30">
            <v>1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>
            <v>17</v>
          </cell>
          <cell r="D31">
            <v>0</v>
          </cell>
          <cell r="E31">
            <v>3</v>
          </cell>
          <cell r="F31">
            <v>12</v>
          </cell>
          <cell r="G31">
            <v>1</v>
          </cell>
          <cell r="H31">
            <v>0</v>
          </cell>
          <cell r="I31">
            <v>1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>
            <v>13</v>
          </cell>
          <cell r="D32">
            <v>0</v>
          </cell>
          <cell r="E32">
            <v>3</v>
          </cell>
          <cell r="F32">
            <v>7</v>
          </cell>
          <cell r="G32">
            <v>1</v>
          </cell>
          <cell r="H32">
            <v>0</v>
          </cell>
          <cell r="I32">
            <v>0</v>
          </cell>
          <cell r="J32">
            <v>1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C33">
            <v>10</v>
          </cell>
          <cell r="D33">
            <v>0</v>
          </cell>
          <cell r="E33">
            <v>3</v>
          </cell>
          <cell r="F33">
            <v>6</v>
          </cell>
          <cell r="G33">
            <v>0</v>
          </cell>
          <cell r="H33">
            <v>0</v>
          </cell>
          <cell r="I33">
            <v>0</v>
          </cell>
          <cell r="J33">
            <v>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C34">
            <v>16</v>
          </cell>
          <cell r="D34">
            <v>0</v>
          </cell>
          <cell r="E34">
            <v>1</v>
          </cell>
          <cell r="F34">
            <v>10</v>
          </cell>
          <cell r="G34">
            <v>2</v>
          </cell>
          <cell r="H34">
            <v>0</v>
          </cell>
          <cell r="I34">
            <v>2</v>
          </cell>
          <cell r="J34">
            <v>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>
            <v>17</v>
          </cell>
          <cell r="D35">
            <v>1</v>
          </cell>
          <cell r="E35">
            <v>2</v>
          </cell>
          <cell r="F35">
            <v>11</v>
          </cell>
          <cell r="G35">
            <v>0</v>
          </cell>
          <cell r="H35">
            <v>1</v>
          </cell>
          <cell r="I35">
            <v>0</v>
          </cell>
          <cell r="J35">
            <v>1</v>
          </cell>
          <cell r="K35">
            <v>0</v>
          </cell>
          <cell r="L35">
            <v>0</v>
          </cell>
          <cell r="M35">
            <v>1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>
            <v>14</v>
          </cell>
          <cell r="D36">
            <v>0</v>
          </cell>
          <cell r="E36">
            <v>2</v>
          </cell>
          <cell r="F36">
            <v>6</v>
          </cell>
          <cell r="G36">
            <v>3</v>
          </cell>
          <cell r="H36">
            <v>1</v>
          </cell>
          <cell r="I36">
            <v>2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>
            <v>23</v>
          </cell>
          <cell r="D37">
            <v>0</v>
          </cell>
          <cell r="E37">
            <v>0</v>
          </cell>
          <cell r="F37">
            <v>13</v>
          </cell>
          <cell r="G37">
            <v>2</v>
          </cell>
          <cell r="H37">
            <v>2</v>
          </cell>
          <cell r="I37">
            <v>2</v>
          </cell>
          <cell r="J37">
            <v>3</v>
          </cell>
          <cell r="K37">
            <v>0</v>
          </cell>
          <cell r="L37">
            <v>1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>
            <v>19</v>
          </cell>
          <cell r="D38">
            <v>0</v>
          </cell>
          <cell r="E38">
            <v>2</v>
          </cell>
          <cell r="F38">
            <v>7</v>
          </cell>
          <cell r="G38">
            <v>2</v>
          </cell>
          <cell r="H38">
            <v>3</v>
          </cell>
          <cell r="I38">
            <v>1</v>
          </cell>
          <cell r="J38">
            <v>4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>
            <v>11</v>
          </cell>
          <cell r="D39">
            <v>0</v>
          </cell>
          <cell r="E39">
            <v>2</v>
          </cell>
          <cell r="F39">
            <v>4</v>
          </cell>
          <cell r="G39">
            <v>0</v>
          </cell>
          <cell r="H39">
            <v>1</v>
          </cell>
          <cell r="I39">
            <v>3</v>
          </cell>
          <cell r="J39">
            <v>0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>
            <v>11</v>
          </cell>
          <cell r="D40">
            <v>1</v>
          </cell>
          <cell r="E40">
            <v>0</v>
          </cell>
          <cell r="F40">
            <v>4</v>
          </cell>
          <cell r="G40">
            <v>2</v>
          </cell>
          <cell r="H40">
            <v>1</v>
          </cell>
          <cell r="I40">
            <v>1</v>
          </cell>
          <cell r="J40">
            <v>2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>
            <v>14</v>
          </cell>
          <cell r="D41">
            <v>1</v>
          </cell>
          <cell r="E41">
            <v>1</v>
          </cell>
          <cell r="F41">
            <v>5</v>
          </cell>
          <cell r="G41">
            <v>3</v>
          </cell>
          <cell r="H41">
            <v>0</v>
          </cell>
          <cell r="I41">
            <v>0</v>
          </cell>
          <cell r="J41">
            <v>3</v>
          </cell>
          <cell r="K41">
            <v>0</v>
          </cell>
          <cell r="L41">
            <v>1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>
            <v>6</v>
          </cell>
          <cell r="D42">
            <v>0</v>
          </cell>
          <cell r="E42">
            <v>1</v>
          </cell>
          <cell r="F42">
            <v>4</v>
          </cell>
          <cell r="G42">
            <v>0</v>
          </cell>
          <cell r="H42">
            <v>1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>
            <v>17</v>
          </cell>
          <cell r="D43">
            <v>2</v>
          </cell>
          <cell r="E43">
            <v>2</v>
          </cell>
          <cell r="F43">
            <v>4</v>
          </cell>
          <cell r="G43">
            <v>3</v>
          </cell>
          <cell r="H43">
            <v>0</v>
          </cell>
          <cell r="I43">
            <v>3</v>
          </cell>
          <cell r="J43">
            <v>2</v>
          </cell>
          <cell r="K43">
            <v>0</v>
          </cell>
          <cell r="L43">
            <v>1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>
            <v>16</v>
          </cell>
          <cell r="D44">
            <v>2</v>
          </cell>
          <cell r="E44">
            <v>3</v>
          </cell>
          <cell r="F44">
            <v>4</v>
          </cell>
          <cell r="G44">
            <v>1</v>
          </cell>
          <cell r="H44">
            <v>1</v>
          </cell>
          <cell r="I44">
            <v>1</v>
          </cell>
          <cell r="J44">
            <v>2</v>
          </cell>
          <cell r="K44">
            <v>0</v>
          </cell>
          <cell r="L44">
            <v>1</v>
          </cell>
          <cell r="M44">
            <v>0</v>
          </cell>
          <cell r="N44">
            <v>0</v>
          </cell>
          <cell r="O44">
            <v>1</v>
          </cell>
          <cell r="P44">
            <v>0</v>
          </cell>
          <cell r="Q44">
            <v>0</v>
          </cell>
        </row>
        <row r="45">
          <cell r="C45">
            <v>22</v>
          </cell>
          <cell r="D45">
            <v>0</v>
          </cell>
          <cell r="E45">
            <v>2</v>
          </cell>
          <cell r="F45">
            <v>10</v>
          </cell>
          <cell r="G45">
            <v>4</v>
          </cell>
          <cell r="H45">
            <v>1</v>
          </cell>
          <cell r="I45">
            <v>2</v>
          </cell>
          <cell r="J45">
            <v>0</v>
          </cell>
          <cell r="K45">
            <v>2</v>
          </cell>
          <cell r="L45">
            <v>1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>
            <v>6</v>
          </cell>
          <cell r="D46">
            <v>0</v>
          </cell>
          <cell r="E46">
            <v>0</v>
          </cell>
          <cell r="F46">
            <v>2</v>
          </cell>
          <cell r="G46">
            <v>1</v>
          </cell>
          <cell r="H46">
            <v>0</v>
          </cell>
          <cell r="I46">
            <v>1</v>
          </cell>
          <cell r="J46">
            <v>0</v>
          </cell>
          <cell r="K46">
            <v>1</v>
          </cell>
          <cell r="L46">
            <v>0</v>
          </cell>
          <cell r="M46">
            <v>0</v>
          </cell>
          <cell r="N46">
            <v>1</v>
          </cell>
          <cell r="O46">
            <v>0</v>
          </cell>
          <cell r="P46">
            <v>0</v>
          </cell>
          <cell r="Q46">
            <v>0</v>
          </cell>
        </row>
        <row r="47">
          <cell r="C47">
            <v>11</v>
          </cell>
          <cell r="D47">
            <v>0</v>
          </cell>
          <cell r="E47">
            <v>1</v>
          </cell>
          <cell r="F47">
            <v>1</v>
          </cell>
          <cell r="G47">
            <v>1</v>
          </cell>
          <cell r="H47">
            <v>2</v>
          </cell>
          <cell r="I47">
            <v>2</v>
          </cell>
          <cell r="J47">
            <v>2</v>
          </cell>
          <cell r="K47">
            <v>2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C48">
            <v>4</v>
          </cell>
          <cell r="D48">
            <v>0</v>
          </cell>
          <cell r="E48">
            <v>0</v>
          </cell>
          <cell r="F48">
            <v>1</v>
          </cell>
          <cell r="G48">
            <v>3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>
            <v>4</v>
          </cell>
          <cell r="D49">
            <v>0</v>
          </cell>
          <cell r="E49">
            <v>0</v>
          </cell>
          <cell r="F49">
            <v>1</v>
          </cell>
          <cell r="G49">
            <v>2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1</v>
          </cell>
        </row>
        <row r="50">
          <cell r="C50">
            <v>8</v>
          </cell>
          <cell r="D50">
            <v>0</v>
          </cell>
          <cell r="E50">
            <v>1</v>
          </cell>
          <cell r="F50">
            <v>3</v>
          </cell>
          <cell r="G50">
            <v>3</v>
          </cell>
          <cell r="H50">
            <v>0</v>
          </cell>
          <cell r="I50">
            <v>1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4">
        <row r="2">
          <cell r="C2">
            <v>31</v>
          </cell>
          <cell r="D2">
            <v>0</v>
          </cell>
          <cell r="E2">
            <v>0</v>
          </cell>
          <cell r="F2">
            <v>2</v>
          </cell>
          <cell r="G2">
            <v>2</v>
          </cell>
          <cell r="H2">
            <v>6</v>
          </cell>
          <cell r="I2">
            <v>2</v>
          </cell>
          <cell r="J2">
            <v>3</v>
          </cell>
          <cell r="K2">
            <v>0</v>
          </cell>
          <cell r="L2">
            <v>2</v>
          </cell>
          <cell r="M2">
            <v>1</v>
          </cell>
          <cell r="N2">
            <v>5</v>
          </cell>
          <cell r="O2">
            <v>4</v>
          </cell>
          <cell r="P2">
            <v>1</v>
          </cell>
          <cell r="Q2">
            <v>3</v>
          </cell>
        </row>
        <row r="3">
          <cell r="C3">
            <v>68</v>
          </cell>
          <cell r="D3">
            <v>0</v>
          </cell>
          <cell r="E3">
            <v>1</v>
          </cell>
          <cell r="F3">
            <v>2</v>
          </cell>
          <cell r="G3">
            <v>3</v>
          </cell>
          <cell r="H3">
            <v>4</v>
          </cell>
          <cell r="I3">
            <v>10</v>
          </cell>
          <cell r="J3">
            <v>9</v>
          </cell>
          <cell r="K3">
            <v>7</v>
          </cell>
          <cell r="L3">
            <v>4</v>
          </cell>
          <cell r="M3">
            <v>6</v>
          </cell>
          <cell r="N3">
            <v>3</v>
          </cell>
          <cell r="O3">
            <v>14</v>
          </cell>
          <cell r="P3">
            <v>0</v>
          </cell>
          <cell r="Q3">
            <v>5</v>
          </cell>
        </row>
        <row r="4">
          <cell r="C4">
            <v>56</v>
          </cell>
          <cell r="D4">
            <v>0</v>
          </cell>
          <cell r="E4">
            <v>0</v>
          </cell>
          <cell r="F4">
            <v>2</v>
          </cell>
          <cell r="G4">
            <v>4</v>
          </cell>
          <cell r="H4">
            <v>3</v>
          </cell>
          <cell r="I4">
            <v>8</v>
          </cell>
          <cell r="J4">
            <v>9</v>
          </cell>
          <cell r="K4">
            <v>14</v>
          </cell>
          <cell r="L4">
            <v>4</v>
          </cell>
          <cell r="M4">
            <v>3</v>
          </cell>
          <cell r="N4">
            <v>3</v>
          </cell>
          <cell r="O4">
            <v>6</v>
          </cell>
          <cell r="P4">
            <v>0</v>
          </cell>
          <cell r="Q4">
            <v>0</v>
          </cell>
        </row>
        <row r="5">
          <cell r="C5">
            <v>76</v>
          </cell>
          <cell r="D5">
            <v>0</v>
          </cell>
          <cell r="E5">
            <v>0</v>
          </cell>
          <cell r="F5">
            <v>2</v>
          </cell>
          <cell r="G5">
            <v>3</v>
          </cell>
          <cell r="H5">
            <v>7</v>
          </cell>
          <cell r="I5">
            <v>9</v>
          </cell>
          <cell r="J5">
            <v>7</v>
          </cell>
          <cell r="K5">
            <v>11</v>
          </cell>
          <cell r="L5">
            <v>10</v>
          </cell>
          <cell r="M5">
            <v>4</v>
          </cell>
          <cell r="N5">
            <v>7</v>
          </cell>
          <cell r="O5">
            <v>12</v>
          </cell>
          <cell r="P5">
            <v>0</v>
          </cell>
          <cell r="Q5">
            <v>4</v>
          </cell>
        </row>
        <row r="6">
          <cell r="C6">
            <v>77</v>
          </cell>
          <cell r="D6">
            <v>1</v>
          </cell>
          <cell r="E6">
            <v>0</v>
          </cell>
          <cell r="F6">
            <v>3</v>
          </cell>
          <cell r="G6">
            <v>8</v>
          </cell>
          <cell r="H6">
            <v>10</v>
          </cell>
          <cell r="I6">
            <v>10</v>
          </cell>
          <cell r="J6">
            <v>11</v>
          </cell>
          <cell r="K6">
            <v>8</v>
          </cell>
          <cell r="L6">
            <v>4</v>
          </cell>
          <cell r="M6">
            <v>3</v>
          </cell>
          <cell r="N6">
            <v>8</v>
          </cell>
          <cell r="O6">
            <v>6</v>
          </cell>
          <cell r="P6">
            <v>2</v>
          </cell>
          <cell r="Q6">
            <v>3</v>
          </cell>
        </row>
        <row r="7">
          <cell r="C7">
            <v>91</v>
          </cell>
          <cell r="D7">
            <v>0</v>
          </cell>
          <cell r="E7">
            <v>0</v>
          </cell>
          <cell r="F7">
            <v>2</v>
          </cell>
          <cell r="G7">
            <v>8</v>
          </cell>
          <cell r="H7">
            <v>12</v>
          </cell>
          <cell r="I7">
            <v>9</v>
          </cell>
          <cell r="J7">
            <v>14</v>
          </cell>
          <cell r="K7">
            <v>17</v>
          </cell>
          <cell r="L7">
            <v>7</v>
          </cell>
          <cell r="M7">
            <v>7</v>
          </cell>
          <cell r="N7">
            <v>4</v>
          </cell>
          <cell r="O7">
            <v>8</v>
          </cell>
          <cell r="P7">
            <v>0</v>
          </cell>
          <cell r="Q7">
            <v>3</v>
          </cell>
        </row>
        <row r="8">
          <cell r="C8">
            <v>78</v>
          </cell>
          <cell r="D8">
            <v>0</v>
          </cell>
          <cell r="E8">
            <v>1</v>
          </cell>
          <cell r="F8">
            <v>2</v>
          </cell>
          <cell r="G8">
            <v>2</v>
          </cell>
          <cell r="H8">
            <v>12</v>
          </cell>
          <cell r="I8">
            <v>7</v>
          </cell>
          <cell r="J8">
            <v>7</v>
          </cell>
          <cell r="K8">
            <v>8</v>
          </cell>
          <cell r="L8">
            <v>8</v>
          </cell>
          <cell r="M8">
            <v>6</v>
          </cell>
          <cell r="N8">
            <v>6</v>
          </cell>
          <cell r="O8">
            <v>13</v>
          </cell>
          <cell r="P8">
            <v>0</v>
          </cell>
          <cell r="Q8">
            <v>6</v>
          </cell>
        </row>
        <row r="9">
          <cell r="C9">
            <v>70</v>
          </cell>
          <cell r="D9">
            <v>0</v>
          </cell>
          <cell r="E9">
            <v>1</v>
          </cell>
          <cell r="F9">
            <v>0</v>
          </cell>
          <cell r="G9">
            <v>10</v>
          </cell>
          <cell r="H9">
            <v>4</v>
          </cell>
          <cell r="I9">
            <v>3</v>
          </cell>
          <cell r="J9">
            <v>5</v>
          </cell>
          <cell r="K9">
            <v>11</v>
          </cell>
          <cell r="L9">
            <v>4</v>
          </cell>
          <cell r="M9">
            <v>6</v>
          </cell>
          <cell r="N9">
            <v>9</v>
          </cell>
          <cell r="O9">
            <v>14</v>
          </cell>
          <cell r="P9">
            <v>2</v>
          </cell>
          <cell r="Q9">
            <v>1</v>
          </cell>
        </row>
        <row r="10">
          <cell r="C10">
            <v>76</v>
          </cell>
          <cell r="D10">
            <v>0</v>
          </cell>
          <cell r="E10">
            <v>0</v>
          </cell>
          <cell r="F10">
            <v>2</v>
          </cell>
          <cell r="G10">
            <v>6</v>
          </cell>
          <cell r="H10">
            <v>9</v>
          </cell>
          <cell r="I10">
            <v>6</v>
          </cell>
          <cell r="J10">
            <v>14</v>
          </cell>
          <cell r="K10">
            <v>12</v>
          </cell>
          <cell r="L10">
            <v>4</v>
          </cell>
          <cell r="M10">
            <v>8</v>
          </cell>
          <cell r="N10">
            <v>2</v>
          </cell>
          <cell r="O10">
            <v>11</v>
          </cell>
          <cell r="P10">
            <v>1</v>
          </cell>
          <cell r="Q10">
            <v>1</v>
          </cell>
        </row>
        <row r="11">
          <cell r="C11">
            <v>77</v>
          </cell>
          <cell r="D11">
            <v>0</v>
          </cell>
          <cell r="E11">
            <v>0</v>
          </cell>
          <cell r="F11">
            <v>4</v>
          </cell>
          <cell r="G11">
            <v>2</v>
          </cell>
          <cell r="H11">
            <v>10</v>
          </cell>
          <cell r="I11">
            <v>13</v>
          </cell>
          <cell r="J11">
            <v>9</v>
          </cell>
          <cell r="K11">
            <v>8</v>
          </cell>
          <cell r="L11">
            <v>3</v>
          </cell>
          <cell r="M11">
            <v>7</v>
          </cell>
          <cell r="N11">
            <v>7</v>
          </cell>
          <cell r="O11">
            <v>9</v>
          </cell>
          <cell r="P11">
            <v>0</v>
          </cell>
          <cell r="Q11">
            <v>5</v>
          </cell>
        </row>
        <row r="12">
          <cell r="C12">
            <v>70</v>
          </cell>
          <cell r="D12">
            <v>0</v>
          </cell>
          <cell r="E12">
            <v>1</v>
          </cell>
          <cell r="F12">
            <v>4</v>
          </cell>
          <cell r="G12">
            <v>4</v>
          </cell>
          <cell r="H12">
            <v>12</v>
          </cell>
          <cell r="I12">
            <v>9</v>
          </cell>
          <cell r="J12">
            <v>7</v>
          </cell>
          <cell r="K12">
            <v>3</v>
          </cell>
          <cell r="L12">
            <v>7</v>
          </cell>
          <cell r="M12">
            <v>7</v>
          </cell>
          <cell r="N12">
            <v>7</v>
          </cell>
          <cell r="O12">
            <v>5</v>
          </cell>
          <cell r="P12">
            <v>2</v>
          </cell>
          <cell r="Q12">
            <v>2</v>
          </cell>
        </row>
        <row r="13">
          <cell r="C13">
            <v>66</v>
          </cell>
          <cell r="D13">
            <v>1</v>
          </cell>
          <cell r="E13">
            <v>0</v>
          </cell>
          <cell r="F13">
            <v>3</v>
          </cell>
          <cell r="G13">
            <v>5</v>
          </cell>
          <cell r="H13">
            <v>4</v>
          </cell>
          <cell r="I13">
            <v>9</v>
          </cell>
          <cell r="J13">
            <v>10</v>
          </cell>
          <cell r="K13">
            <v>10</v>
          </cell>
          <cell r="L13">
            <v>3</v>
          </cell>
          <cell r="M13">
            <v>5</v>
          </cell>
          <cell r="N13">
            <v>4</v>
          </cell>
          <cell r="O13">
            <v>10</v>
          </cell>
          <cell r="P13">
            <v>1</v>
          </cell>
          <cell r="Q13">
            <v>1</v>
          </cell>
        </row>
        <row r="14">
          <cell r="C14">
            <v>59</v>
          </cell>
          <cell r="D14">
            <v>0</v>
          </cell>
          <cell r="E14">
            <v>0</v>
          </cell>
          <cell r="F14">
            <v>2</v>
          </cell>
          <cell r="G14">
            <v>5</v>
          </cell>
          <cell r="H14">
            <v>7</v>
          </cell>
          <cell r="I14">
            <v>10</v>
          </cell>
          <cell r="J14">
            <v>5</v>
          </cell>
          <cell r="K14">
            <v>4</v>
          </cell>
          <cell r="L14">
            <v>3</v>
          </cell>
          <cell r="M14">
            <v>4</v>
          </cell>
          <cell r="N14">
            <v>5</v>
          </cell>
          <cell r="O14">
            <v>10</v>
          </cell>
          <cell r="P14">
            <v>0</v>
          </cell>
          <cell r="Q14">
            <v>4</v>
          </cell>
        </row>
        <row r="15">
          <cell r="C15">
            <v>24</v>
          </cell>
          <cell r="D15">
            <v>0</v>
          </cell>
          <cell r="E15">
            <v>0</v>
          </cell>
          <cell r="F15">
            <v>3</v>
          </cell>
          <cell r="G15">
            <v>2</v>
          </cell>
          <cell r="H15">
            <v>2</v>
          </cell>
          <cell r="I15">
            <v>4</v>
          </cell>
          <cell r="J15">
            <v>4</v>
          </cell>
          <cell r="K15">
            <v>3</v>
          </cell>
          <cell r="L15">
            <v>2</v>
          </cell>
          <cell r="M15">
            <v>0</v>
          </cell>
          <cell r="N15">
            <v>2</v>
          </cell>
          <cell r="O15">
            <v>0</v>
          </cell>
          <cell r="P15">
            <v>0</v>
          </cell>
          <cell r="Q15">
            <v>2</v>
          </cell>
        </row>
        <row r="16">
          <cell r="C16">
            <v>32</v>
          </cell>
          <cell r="D16">
            <v>0</v>
          </cell>
          <cell r="E16">
            <v>1</v>
          </cell>
          <cell r="F16">
            <v>3</v>
          </cell>
          <cell r="G16">
            <v>3</v>
          </cell>
          <cell r="H16">
            <v>5</v>
          </cell>
          <cell r="I16">
            <v>4</v>
          </cell>
          <cell r="J16">
            <v>3</v>
          </cell>
          <cell r="K16">
            <v>4</v>
          </cell>
          <cell r="L16">
            <v>1</v>
          </cell>
          <cell r="M16">
            <v>3</v>
          </cell>
          <cell r="N16">
            <v>2</v>
          </cell>
          <cell r="O16">
            <v>3</v>
          </cell>
          <cell r="P16">
            <v>0</v>
          </cell>
          <cell r="Q16">
            <v>0</v>
          </cell>
        </row>
        <row r="17">
          <cell r="C17">
            <v>45</v>
          </cell>
          <cell r="D17">
            <v>0</v>
          </cell>
          <cell r="E17">
            <v>0</v>
          </cell>
          <cell r="F17">
            <v>1</v>
          </cell>
          <cell r="G17">
            <v>5</v>
          </cell>
          <cell r="H17">
            <v>4</v>
          </cell>
          <cell r="I17">
            <v>5</v>
          </cell>
          <cell r="J17">
            <v>9</v>
          </cell>
          <cell r="K17">
            <v>3</v>
          </cell>
          <cell r="L17">
            <v>3</v>
          </cell>
          <cell r="M17">
            <v>2</v>
          </cell>
          <cell r="N17">
            <v>2</v>
          </cell>
          <cell r="O17">
            <v>6</v>
          </cell>
          <cell r="P17">
            <v>0</v>
          </cell>
          <cell r="Q17">
            <v>5</v>
          </cell>
        </row>
        <row r="18">
          <cell r="C18">
            <v>29</v>
          </cell>
          <cell r="D18">
            <v>0</v>
          </cell>
          <cell r="E18">
            <v>0</v>
          </cell>
          <cell r="F18">
            <v>3</v>
          </cell>
          <cell r="G18">
            <v>5</v>
          </cell>
          <cell r="H18">
            <v>0</v>
          </cell>
          <cell r="I18">
            <v>3</v>
          </cell>
          <cell r="J18">
            <v>3</v>
          </cell>
          <cell r="K18">
            <v>3</v>
          </cell>
          <cell r="L18">
            <v>3</v>
          </cell>
          <cell r="M18">
            <v>1</v>
          </cell>
          <cell r="N18">
            <v>4</v>
          </cell>
          <cell r="O18">
            <v>3</v>
          </cell>
          <cell r="P18">
            <v>0</v>
          </cell>
          <cell r="Q18">
            <v>1</v>
          </cell>
        </row>
        <row r="19">
          <cell r="C19">
            <v>35</v>
          </cell>
          <cell r="D19">
            <v>0</v>
          </cell>
          <cell r="E19">
            <v>0</v>
          </cell>
          <cell r="F19">
            <v>2</v>
          </cell>
          <cell r="G19">
            <v>5</v>
          </cell>
          <cell r="H19">
            <v>3</v>
          </cell>
          <cell r="I19">
            <v>3</v>
          </cell>
          <cell r="J19">
            <v>5</v>
          </cell>
          <cell r="K19">
            <v>2</v>
          </cell>
          <cell r="L19">
            <v>2</v>
          </cell>
          <cell r="M19">
            <v>1</v>
          </cell>
          <cell r="N19">
            <v>2</v>
          </cell>
          <cell r="O19">
            <v>5</v>
          </cell>
          <cell r="P19">
            <v>1</v>
          </cell>
          <cell r="Q19">
            <v>4</v>
          </cell>
        </row>
        <row r="20">
          <cell r="C20">
            <v>19</v>
          </cell>
          <cell r="D20">
            <v>0</v>
          </cell>
          <cell r="E20">
            <v>0</v>
          </cell>
          <cell r="F20">
            <v>1</v>
          </cell>
          <cell r="G20">
            <v>3</v>
          </cell>
          <cell r="H20">
            <v>1</v>
          </cell>
          <cell r="I20">
            <v>3</v>
          </cell>
          <cell r="J20">
            <v>3</v>
          </cell>
          <cell r="K20">
            <v>0</v>
          </cell>
          <cell r="L20">
            <v>1</v>
          </cell>
          <cell r="M20">
            <v>2</v>
          </cell>
          <cell r="N20">
            <v>0</v>
          </cell>
          <cell r="O20">
            <v>4</v>
          </cell>
          <cell r="P20">
            <v>0</v>
          </cell>
          <cell r="Q20">
            <v>1</v>
          </cell>
        </row>
        <row r="21">
          <cell r="C21">
            <v>38</v>
          </cell>
          <cell r="D21">
            <v>0</v>
          </cell>
          <cell r="E21">
            <v>1</v>
          </cell>
          <cell r="F21">
            <v>3</v>
          </cell>
          <cell r="G21">
            <v>3</v>
          </cell>
          <cell r="H21">
            <v>7</v>
          </cell>
          <cell r="I21">
            <v>5</v>
          </cell>
          <cell r="J21">
            <v>4</v>
          </cell>
          <cell r="K21">
            <v>2</v>
          </cell>
          <cell r="L21">
            <v>5</v>
          </cell>
          <cell r="M21">
            <v>1</v>
          </cell>
          <cell r="N21">
            <v>2</v>
          </cell>
          <cell r="O21">
            <v>5</v>
          </cell>
          <cell r="P21">
            <v>0</v>
          </cell>
          <cell r="Q21">
            <v>0</v>
          </cell>
        </row>
        <row r="22">
          <cell r="C22">
            <v>37</v>
          </cell>
          <cell r="D22">
            <v>0</v>
          </cell>
          <cell r="E22">
            <v>0</v>
          </cell>
          <cell r="F22">
            <v>4</v>
          </cell>
          <cell r="G22">
            <v>5</v>
          </cell>
          <cell r="H22">
            <v>5</v>
          </cell>
          <cell r="I22">
            <v>3</v>
          </cell>
          <cell r="J22">
            <v>3</v>
          </cell>
          <cell r="K22">
            <v>1</v>
          </cell>
          <cell r="L22">
            <v>5</v>
          </cell>
          <cell r="M22">
            <v>5</v>
          </cell>
          <cell r="N22">
            <v>1</v>
          </cell>
          <cell r="O22">
            <v>5</v>
          </cell>
          <cell r="P22">
            <v>0</v>
          </cell>
          <cell r="Q22">
            <v>0</v>
          </cell>
        </row>
        <row r="23">
          <cell r="C23">
            <v>23</v>
          </cell>
          <cell r="D23">
            <v>0</v>
          </cell>
          <cell r="E23">
            <v>0</v>
          </cell>
          <cell r="F23">
            <v>2</v>
          </cell>
          <cell r="G23">
            <v>1</v>
          </cell>
          <cell r="H23">
            <v>3</v>
          </cell>
          <cell r="I23">
            <v>6</v>
          </cell>
          <cell r="J23">
            <v>3</v>
          </cell>
          <cell r="K23">
            <v>2</v>
          </cell>
          <cell r="L23">
            <v>4</v>
          </cell>
          <cell r="M23">
            <v>0</v>
          </cell>
          <cell r="N23">
            <v>0</v>
          </cell>
          <cell r="O23">
            <v>1</v>
          </cell>
          <cell r="P23">
            <v>0</v>
          </cell>
          <cell r="Q23">
            <v>1</v>
          </cell>
        </row>
        <row r="24">
          <cell r="C24">
            <v>29</v>
          </cell>
          <cell r="D24">
            <v>0</v>
          </cell>
          <cell r="E24">
            <v>0</v>
          </cell>
          <cell r="F24">
            <v>2</v>
          </cell>
          <cell r="G24">
            <v>2</v>
          </cell>
          <cell r="H24">
            <v>2</v>
          </cell>
          <cell r="I24">
            <v>10</v>
          </cell>
          <cell r="J24">
            <v>4</v>
          </cell>
          <cell r="K24">
            <v>4</v>
          </cell>
          <cell r="L24">
            <v>0</v>
          </cell>
          <cell r="M24">
            <v>1</v>
          </cell>
          <cell r="N24">
            <v>0</v>
          </cell>
          <cell r="O24">
            <v>4</v>
          </cell>
          <cell r="P24">
            <v>0</v>
          </cell>
          <cell r="Q24">
            <v>0</v>
          </cell>
        </row>
        <row r="25">
          <cell r="C25">
            <v>33</v>
          </cell>
          <cell r="D25">
            <v>0</v>
          </cell>
          <cell r="E25">
            <v>1</v>
          </cell>
          <cell r="F25">
            <v>4</v>
          </cell>
          <cell r="G25">
            <v>4</v>
          </cell>
          <cell r="H25">
            <v>7</v>
          </cell>
          <cell r="I25">
            <v>1</v>
          </cell>
          <cell r="J25">
            <v>3</v>
          </cell>
          <cell r="K25">
            <v>1</v>
          </cell>
          <cell r="L25">
            <v>2</v>
          </cell>
          <cell r="M25">
            <v>4</v>
          </cell>
          <cell r="N25">
            <v>2</v>
          </cell>
          <cell r="O25">
            <v>3</v>
          </cell>
          <cell r="P25">
            <v>0</v>
          </cell>
          <cell r="Q25">
            <v>1</v>
          </cell>
        </row>
        <row r="26">
          <cell r="C26">
            <v>78</v>
          </cell>
          <cell r="D26">
            <v>0</v>
          </cell>
          <cell r="E26">
            <v>1</v>
          </cell>
          <cell r="F26">
            <v>6</v>
          </cell>
          <cell r="G26">
            <v>9</v>
          </cell>
          <cell r="H26">
            <v>10</v>
          </cell>
          <cell r="I26">
            <v>9</v>
          </cell>
          <cell r="J26">
            <v>7</v>
          </cell>
          <cell r="K26">
            <v>8</v>
          </cell>
          <cell r="L26">
            <v>8</v>
          </cell>
          <cell r="M26">
            <v>7</v>
          </cell>
          <cell r="N26">
            <v>2</v>
          </cell>
          <cell r="O26">
            <v>9</v>
          </cell>
          <cell r="P26">
            <v>0</v>
          </cell>
          <cell r="Q26">
            <v>2</v>
          </cell>
        </row>
        <row r="27">
          <cell r="C27">
            <v>37</v>
          </cell>
          <cell r="D27">
            <v>1</v>
          </cell>
          <cell r="E27">
            <v>1</v>
          </cell>
          <cell r="F27">
            <v>3</v>
          </cell>
          <cell r="G27">
            <v>3</v>
          </cell>
          <cell r="H27">
            <v>7</v>
          </cell>
          <cell r="I27">
            <v>6</v>
          </cell>
          <cell r="J27">
            <v>2</v>
          </cell>
          <cell r="K27">
            <v>2</v>
          </cell>
          <cell r="L27">
            <v>2</v>
          </cell>
          <cell r="M27">
            <v>3</v>
          </cell>
          <cell r="N27">
            <v>2</v>
          </cell>
          <cell r="O27">
            <v>4</v>
          </cell>
          <cell r="P27">
            <v>0</v>
          </cell>
          <cell r="Q27">
            <v>1</v>
          </cell>
        </row>
        <row r="28">
          <cell r="C28">
            <v>38</v>
          </cell>
          <cell r="D28">
            <v>0</v>
          </cell>
          <cell r="E28">
            <v>1</v>
          </cell>
          <cell r="F28">
            <v>4</v>
          </cell>
          <cell r="G28">
            <v>6</v>
          </cell>
          <cell r="H28">
            <v>4</v>
          </cell>
          <cell r="I28">
            <v>4</v>
          </cell>
          <cell r="J28">
            <v>4</v>
          </cell>
          <cell r="K28">
            <v>7</v>
          </cell>
          <cell r="L28">
            <v>1</v>
          </cell>
          <cell r="M28">
            <v>1</v>
          </cell>
          <cell r="N28">
            <v>1</v>
          </cell>
          <cell r="O28">
            <v>3</v>
          </cell>
          <cell r="P28">
            <v>0</v>
          </cell>
          <cell r="Q28">
            <v>2</v>
          </cell>
        </row>
        <row r="29">
          <cell r="C29">
            <v>49</v>
          </cell>
          <cell r="D29">
            <v>0</v>
          </cell>
          <cell r="E29">
            <v>0</v>
          </cell>
          <cell r="F29">
            <v>1</v>
          </cell>
          <cell r="G29">
            <v>4</v>
          </cell>
          <cell r="H29">
            <v>7</v>
          </cell>
          <cell r="I29">
            <v>2</v>
          </cell>
          <cell r="J29">
            <v>6</v>
          </cell>
          <cell r="K29">
            <v>3</v>
          </cell>
          <cell r="L29">
            <v>16</v>
          </cell>
          <cell r="M29">
            <v>2</v>
          </cell>
          <cell r="N29">
            <v>2</v>
          </cell>
          <cell r="O29">
            <v>4</v>
          </cell>
          <cell r="P29">
            <v>0</v>
          </cell>
          <cell r="Q29">
            <v>2</v>
          </cell>
        </row>
        <row r="30">
          <cell r="C30">
            <v>33</v>
          </cell>
          <cell r="D30">
            <v>0</v>
          </cell>
          <cell r="E30">
            <v>0</v>
          </cell>
          <cell r="F30">
            <v>1</v>
          </cell>
          <cell r="G30">
            <v>5</v>
          </cell>
          <cell r="H30">
            <v>5</v>
          </cell>
          <cell r="I30">
            <v>9</v>
          </cell>
          <cell r="J30">
            <v>3</v>
          </cell>
          <cell r="K30">
            <v>6</v>
          </cell>
          <cell r="L30">
            <v>0</v>
          </cell>
          <cell r="M30">
            <v>1</v>
          </cell>
          <cell r="N30">
            <v>1</v>
          </cell>
          <cell r="O30">
            <v>2</v>
          </cell>
          <cell r="P30">
            <v>0</v>
          </cell>
          <cell r="Q30">
            <v>0</v>
          </cell>
        </row>
        <row r="31">
          <cell r="C31">
            <v>36</v>
          </cell>
          <cell r="D31">
            <v>0</v>
          </cell>
          <cell r="E31">
            <v>1</v>
          </cell>
          <cell r="F31">
            <v>2</v>
          </cell>
          <cell r="G31">
            <v>5</v>
          </cell>
          <cell r="H31">
            <v>2</v>
          </cell>
          <cell r="I31">
            <v>7</v>
          </cell>
          <cell r="J31">
            <v>4</v>
          </cell>
          <cell r="K31">
            <v>5</v>
          </cell>
          <cell r="L31">
            <v>3</v>
          </cell>
          <cell r="M31">
            <v>0</v>
          </cell>
          <cell r="N31">
            <v>1</v>
          </cell>
          <cell r="O31">
            <v>4</v>
          </cell>
          <cell r="P31">
            <v>0</v>
          </cell>
          <cell r="Q31">
            <v>2</v>
          </cell>
        </row>
        <row r="32">
          <cell r="C32">
            <v>53</v>
          </cell>
          <cell r="D32">
            <v>0</v>
          </cell>
          <cell r="E32">
            <v>1</v>
          </cell>
          <cell r="F32">
            <v>4</v>
          </cell>
          <cell r="G32">
            <v>5</v>
          </cell>
          <cell r="H32">
            <v>6</v>
          </cell>
          <cell r="I32">
            <v>5</v>
          </cell>
          <cell r="J32">
            <v>6</v>
          </cell>
          <cell r="K32">
            <v>8</v>
          </cell>
          <cell r="L32">
            <v>3</v>
          </cell>
          <cell r="M32">
            <v>3</v>
          </cell>
          <cell r="N32">
            <v>1</v>
          </cell>
          <cell r="O32">
            <v>8</v>
          </cell>
          <cell r="P32">
            <v>0</v>
          </cell>
          <cell r="Q32">
            <v>3</v>
          </cell>
        </row>
        <row r="33">
          <cell r="C33">
            <v>20</v>
          </cell>
          <cell r="D33">
            <v>0</v>
          </cell>
          <cell r="E33">
            <v>0</v>
          </cell>
          <cell r="F33">
            <v>1</v>
          </cell>
          <cell r="G33">
            <v>0</v>
          </cell>
          <cell r="H33">
            <v>4</v>
          </cell>
          <cell r="I33">
            <v>2</v>
          </cell>
          <cell r="J33">
            <v>6</v>
          </cell>
          <cell r="K33">
            <v>0</v>
          </cell>
          <cell r="L33">
            <v>1</v>
          </cell>
          <cell r="M33">
            <v>0</v>
          </cell>
          <cell r="N33">
            <v>0</v>
          </cell>
          <cell r="O33">
            <v>2</v>
          </cell>
          <cell r="P33">
            <v>1</v>
          </cell>
          <cell r="Q33">
            <v>3</v>
          </cell>
        </row>
        <row r="34">
          <cell r="C34">
            <v>27</v>
          </cell>
          <cell r="D34">
            <v>0</v>
          </cell>
          <cell r="E34">
            <v>0</v>
          </cell>
          <cell r="F34">
            <v>1</v>
          </cell>
          <cell r="G34">
            <v>4</v>
          </cell>
          <cell r="H34">
            <v>4</v>
          </cell>
          <cell r="I34">
            <v>2</v>
          </cell>
          <cell r="J34">
            <v>3</v>
          </cell>
          <cell r="K34">
            <v>1</v>
          </cell>
          <cell r="L34">
            <v>1</v>
          </cell>
          <cell r="M34">
            <v>3</v>
          </cell>
          <cell r="N34">
            <v>3</v>
          </cell>
          <cell r="O34">
            <v>2</v>
          </cell>
          <cell r="P34">
            <v>0</v>
          </cell>
          <cell r="Q34">
            <v>3</v>
          </cell>
        </row>
        <row r="35">
          <cell r="C35">
            <v>21</v>
          </cell>
          <cell r="D35">
            <v>0</v>
          </cell>
          <cell r="E35">
            <v>0</v>
          </cell>
          <cell r="F35">
            <v>2</v>
          </cell>
          <cell r="G35">
            <v>2</v>
          </cell>
          <cell r="H35">
            <v>2</v>
          </cell>
          <cell r="I35">
            <v>4</v>
          </cell>
          <cell r="J35">
            <v>3</v>
          </cell>
          <cell r="K35">
            <v>1</v>
          </cell>
          <cell r="L35">
            <v>1</v>
          </cell>
          <cell r="M35">
            <v>0</v>
          </cell>
          <cell r="N35">
            <v>1</v>
          </cell>
          <cell r="O35">
            <v>0</v>
          </cell>
          <cell r="P35">
            <v>0</v>
          </cell>
          <cell r="Q35">
            <v>5</v>
          </cell>
        </row>
        <row r="36">
          <cell r="C36">
            <v>31</v>
          </cell>
          <cell r="D36">
            <v>0</v>
          </cell>
          <cell r="E36">
            <v>1</v>
          </cell>
          <cell r="F36">
            <v>3</v>
          </cell>
          <cell r="G36">
            <v>3</v>
          </cell>
          <cell r="H36">
            <v>1</v>
          </cell>
          <cell r="I36">
            <v>5</v>
          </cell>
          <cell r="J36">
            <v>2</v>
          </cell>
          <cell r="K36">
            <v>7</v>
          </cell>
          <cell r="L36">
            <v>5</v>
          </cell>
          <cell r="M36">
            <v>0</v>
          </cell>
          <cell r="N36">
            <v>0</v>
          </cell>
          <cell r="O36">
            <v>3</v>
          </cell>
          <cell r="P36">
            <v>0</v>
          </cell>
          <cell r="Q36">
            <v>1</v>
          </cell>
        </row>
        <row r="37">
          <cell r="C37">
            <v>32</v>
          </cell>
          <cell r="D37">
            <v>0</v>
          </cell>
          <cell r="E37">
            <v>1</v>
          </cell>
          <cell r="F37">
            <v>2</v>
          </cell>
          <cell r="G37">
            <v>5</v>
          </cell>
          <cell r="H37">
            <v>2</v>
          </cell>
          <cell r="I37">
            <v>4</v>
          </cell>
          <cell r="J37">
            <v>4</v>
          </cell>
          <cell r="K37">
            <v>5</v>
          </cell>
          <cell r="L37">
            <v>2</v>
          </cell>
          <cell r="M37">
            <v>4</v>
          </cell>
          <cell r="N37">
            <v>0</v>
          </cell>
          <cell r="O37">
            <v>2</v>
          </cell>
          <cell r="P37">
            <v>0</v>
          </cell>
          <cell r="Q37">
            <v>1</v>
          </cell>
        </row>
        <row r="38">
          <cell r="C38">
            <v>42</v>
          </cell>
          <cell r="D38">
            <v>0</v>
          </cell>
          <cell r="E38">
            <v>0</v>
          </cell>
          <cell r="F38">
            <v>4</v>
          </cell>
          <cell r="G38">
            <v>5</v>
          </cell>
          <cell r="H38">
            <v>7</v>
          </cell>
          <cell r="I38">
            <v>6</v>
          </cell>
          <cell r="J38">
            <v>2</v>
          </cell>
          <cell r="K38">
            <v>7</v>
          </cell>
          <cell r="L38">
            <v>2</v>
          </cell>
          <cell r="M38">
            <v>2</v>
          </cell>
          <cell r="N38">
            <v>1</v>
          </cell>
          <cell r="O38">
            <v>4</v>
          </cell>
          <cell r="P38">
            <v>0</v>
          </cell>
          <cell r="Q38">
            <v>2</v>
          </cell>
        </row>
        <row r="39">
          <cell r="C39">
            <v>20</v>
          </cell>
          <cell r="D39">
            <v>0</v>
          </cell>
          <cell r="E39">
            <v>1</v>
          </cell>
          <cell r="F39">
            <v>1</v>
          </cell>
          <cell r="G39">
            <v>0</v>
          </cell>
          <cell r="H39">
            <v>1</v>
          </cell>
          <cell r="I39">
            <v>2</v>
          </cell>
          <cell r="J39">
            <v>1</v>
          </cell>
          <cell r="K39">
            <v>2</v>
          </cell>
          <cell r="L39">
            <v>4</v>
          </cell>
          <cell r="M39">
            <v>3</v>
          </cell>
          <cell r="N39">
            <v>0</v>
          </cell>
          <cell r="O39">
            <v>3</v>
          </cell>
          <cell r="P39">
            <v>0</v>
          </cell>
          <cell r="Q39">
            <v>2</v>
          </cell>
        </row>
        <row r="40">
          <cell r="C40">
            <v>30</v>
          </cell>
          <cell r="D40">
            <v>0</v>
          </cell>
          <cell r="E40">
            <v>0</v>
          </cell>
          <cell r="F40">
            <v>0</v>
          </cell>
          <cell r="G40">
            <v>2</v>
          </cell>
          <cell r="H40">
            <v>5</v>
          </cell>
          <cell r="I40">
            <v>5</v>
          </cell>
          <cell r="J40">
            <v>5</v>
          </cell>
          <cell r="K40">
            <v>1</v>
          </cell>
          <cell r="L40">
            <v>3</v>
          </cell>
          <cell r="M40">
            <v>0</v>
          </cell>
          <cell r="N40">
            <v>1</v>
          </cell>
          <cell r="O40">
            <v>3</v>
          </cell>
          <cell r="P40">
            <v>2</v>
          </cell>
          <cell r="Q40">
            <v>3</v>
          </cell>
        </row>
        <row r="41">
          <cell r="C41">
            <v>21</v>
          </cell>
          <cell r="D41">
            <v>0</v>
          </cell>
          <cell r="E41">
            <v>0</v>
          </cell>
          <cell r="F41">
            <v>1</v>
          </cell>
          <cell r="G41">
            <v>3</v>
          </cell>
          <cell r="H41">
            <v>4</v>
          </cell>
          <cell r="I41">
            <v>3</v>
          </cell>
          <cell r="J41">
            <v>2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O41">
            <v>3</v>
          </cell>
          <cell r="P41">
            <v>0</v>
          </cell>
          <cell r="Q41">
            <v>4</v>
          </cell>
        </row>
        <row r="42">
          <cell r="C42">
            <v>36</v>
          </cell>
          <cell r="D42">
            <v>0</v>
          </cell>
          <cell r="E42">
            <v>0</v>
          </cell>
          <cell r="F42">
            <v>4</v>
          </cell>
          <cell r="G42">
            <v>3</v>
          </cell>
          <cell r="H42">
            <v>2</v>
          </cell>
          <cell r="I42">
            <v>3</v>
          </cell>
          <cell r="J42">
            <v>1</v>
          </cell>
          <cell r="K42">
            <v>8</v>
          </cell>
          <cell r="L42">
            <v>6</v>
          </cell>
          <cell r="M42">
            <v>1</v>
          </cell>
          <cell r="N42">
            <v>1</v>
          </cell>
          <cell r="O42">
            <v>3</v>
          </cell>
          <cell r="P42">
            <v>1</v>
          </cell>
          <cell r="Q42">
            <v>3</v>
          </cell>
        </row>
        <row r="43">
          <cell r="C43">
            <v>15</v>
          </cell>
          <cell r="D43">
            <v>0</v>
          </cell>
          <cell r="E43">
            <v>0</v>
          </cell>
          <cell r="F43">
            <v>1</v>
          </cell>
          <cell r="G43">
            <v>2</v>
          </cell>
          <cell r="H43">
            <v>3</v>
          </cell>
          <cell r="I43">
            <v>2</v>
          </cell>
          <cell r="J43">
            <v>2</v>
          </cell>
          <cell r="K43">
            <v>0</v>
          </cell>
          <cell r="L43">
            <v>1</v>
          </cell>
          <cell r="M43">
            <v>2</v>
          </cell>
          <cell r="N43">
            <v>0</v>
          </cell>
          <cell r="O43">
            <v>1</v>
          </cell>
          <cell r="P43">
            <v>0</v>
          </cell>
          <cell r="Q43">
            <v>1</v>
          </cell>
        </row>
        <row r="44">
          <cell r="C44">
            <v>24</v>
          </cell>
          <cell r="D44">
            <v>0</v>
          </cell>
          <cell r="E44">
            <v>1</v>
          </cell>
          <cell r="F44">
            <v>1</v>
          </cell>
          <cell r="G44">
            <v>1</v>
          </cell>
          <cell r="H44">
            <v>6</v>
          </cell>
          <cell r="I44">
            <v>3</v>
          </cell>
          <cell r="J44">
            <v>3</v>
          </cell>
          <cell r="K44">
            <v>2</v>
          </cell>
          <cell r="L44">
            <v>0</v>
          </cell>
          <cell r="M44">
            <v>0</v>
          </cell>
          <cell r="N44">
            <v>3</v>
          </cell>
          <cell r="O44">
            <v>3</v>
          </cell>
          <cell r="P44">
            <v>0</v>
          </cell>
          <cell r="Q44">
            <v>1</v>
          </cell>
        </row>
        <row r="45">
          <cell r="C45">
            <v>29</v>
          </cell>
          <cell r="D45">
            <v>0</v>
          </cell>
          <cell r="E45">
            <v>0</v>
          </cell>
          <cell r="F45">
            <v>1</v>
          </cell>
          <cell r="G45">
            <v>1</v>
          </cell>
          <cell r="H45">
            <v>3</v>
          </cell>
          <cell r="I45">
            <v>1</v>
          </cell>
          <cell r="J45">
            <v>5</v>
          </cell>
          <cell r="K45">
            <v>3</v>
          </cell>
          <cell r="L45">
            <v>4</v>
          </cell>
          <cell r="M45">
            <v>3</v>
          </cell>
          <cell r="N45">
            <v>2</v>
          </cell>
          <cell r="O45">
            <v>4</v>
          </cell>
          <cell r="P45">
            <v>0</v>
          </cell>
          <cell r="Q45">
            <v>2</v>
          </cell>
        </row>
        <row r="46">
          <cell r="C46">
            <v>27</v>
          </cell>
          <cell r="D46">
            <v>0</v>
          </cell>
          <cell r="E46">
            <v>0</v>
          </cell>
          <cell r="F46">
            <v>2</v>
          </cell>
          <cell r="G46">
            <v>4</v>
          </cell>
          <cell r="H46">
            <v>2</v>
          </cell>
          <cell r="I46">
            <v>6</v>
          </cell>
          <cell r="J46">
            <v>2</v>
          </cell>
          <cell r="K46">
            <v>2</v>
          </cell>
          <cell r="L46">
            <v>0</v>
          </cell>
          <cell r="M46">
            <v>3</v>
          </cell>
          <cell r="N46">
            <v>2</v>
          </cell>
          <cell r="O46">
            <v>1</v>
          </cell>
          <cell r="P46">
            <v>0</v>
          </cell>
          <cell r="Q46">
            <v>3</v>
          </cell>
        </row>
        <row r="47">
          <cell r="C47">
            <v>28</v>
          </cell>
          <cell r="D47">
            <v>0</v>
          </cell>
          <cell r="E47">
            <v>0</v>
          </cell>
          <cell r="F47">
            <v>5</v>
          </cell>
          <cell r="G47">
            <v>3</v>
          </cell>
          <cell r="H47">
            <v>4</v>
          </cell>
          <cell r="I47">
            <v>4</v>
          </cell>
          <cell r="J47">
            <v>3</v>
          </cell>
          <cell r="K47">
            <v>3</v>
          </cell>
          <cell r="L47">
            <v>0</v>
          </cell>
          <cell r="M47">
            <v>2</v>
          </cell>
          <cell r="N47">
            <v>1</v>
          </cell>
          <cell r="O47">
            <v>2</v>
          </cell>
          <cell r="P47">
            <v>1</v>
          </cell>
          <cell r="Q47">
            <v>0</v>
          </cell>
        </row>
        <row r="48">
          <cell r="C48">
            <v>28</v>
          </cell>
          <cell r="D48">
            <v>0</v>
          </cell>
          <cell r="E48">
            <v>0</v>
          </cell>
          <cell r="F48">
            <v>1</v>
          </cell>
          <cell r="G48">
            <v>6</v>
          </cell>
          <cell r="H48">
            <v>5</v>
          </cell>
          <cell r="I48">
            <v>3</v>
          </cell>
          <cell r="J48">
            <v>3</v>
          </cell>
          <cell r="K48">
            <v>4</v>
          </cell>
          <cell r="L48">
            <v>0</v>
          </cell>
          <cell r="M48">
            <v>2</v>
          </cell>
          <cell r="N48">
            <v>1</v>
          </cell>
          <cell r="O48">
            <v>2</v>
          </cell>
          <cell r="P48">
            <v>0</v>
          </cell>
          <cell r="Q48">
            <v>1</v>
          </cell>
        </row>
        <row r="49">
          <cell r="C49">
            <v>17</v>
          </cell>
          <cell r="D49">
            <v>0</v>
          </cell>
          <cell r="E49">
            <v>1</v>
          </cell>
          <cell r="F49">
            <v>1</v>
          </cell>
          <cell r="G49">
            <v>0</v>
          </cell>
          <cell r="H49">
            <v>3</v>
          </cell>
          <cell r="I49">
            <v>2</v>
          </cell>
          <cell r="J49">
            <v>2</v>
          </cell>
          <cell r="K49">
            <v>1</v>
          </cell>
          <cell r="L49">
            <v>1</v>
          </cell>
          <cell r="M49">
            <v>2</v>
          </cell>
          <cell r="N49">
            <v>1</v>
          </cell>
          <cell r="O49">
            <v>2</v>
          </cell>
          <cell r="P49">
            <v>0</v>
          </cell>
          <cell r="Q49">
            <v>1</v>
          </cell>
        </row>
        <row r="50">
          <cell r="C50">
            <v>42</v>
          </cell>
          <cell r="D50">
            <v>0</v>
          </cell>
          <cell r="E50">
            <v>0</v>
          </cell>
          <cell r="F50">
            <v>1</v>
          </cell>
          <cell r="G50">
            <v>5</v>
          </cell>
          <cell r="H50">
            <v>4</v>
          </cell>
          <cell r="I50">
            <v>3</v>
          </cell>
          <cell r="J50">
            <v>5</v>
          </cell>
          <cell r="K50">
            <v>3</v>
          </cell>
          <cell r="L50">
            <v>4</v>
          </cell>
          <cell r="M50">
            <v>6</v>
          </cell>
          <cell r="N50">
            <v>4</v>
          </cell>
          <cell r="O50">
            <v>4</v>
          </cell>
          <cell r="P50">
            <v>1</v>
          </cell>
          <cell r="Q50">
            <v>2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5">
        <row r="2">
          <cell r="C2">
            <v>72</v>
          </cell>
          <cell r="D2">
            <v>0</v>
          </cell>
          <cell r="E2">
            <v>4</v>
          </cell>
          <cell r="F2">
            <v>4</v>
          </cell>
          <cell r="G2">
            <v>2</v>
          </cell>
          <cell r="H2">
            <v>8</v>
          </cell>
          <cell r="I2">
            <v>1</v>
          </cell>
          <cell r="J2">
            <v>3</v>
          </cell>
          <cell r="K2">
            <v>3</v>
          </cell>
          <cell r="L2">
            <v>5</v>
          </cell>
          <cell r="M2">
            <v>7</v>
          </cell>
          <cell r="N2">
            <v>4</v>
          </cell>
          <cell r="O2">
            <v>11</v>
          </cell>
          <cell r="P2">
            <v>1</v>
          </cell>
          <cell r="Q2">
            <v>19</v>
          </cell>
        </row>
        <row r="3">
          <cell r="C3">
            <v>62</v>
          </cell>
          <cell r="D3">
            <v>0</v>
          </cell>
          <cell r="E3">
            <v>3</v>
          </cell>
          <cell r="F3">
            <v>11</v>
          </cell>
          <cell r="G3">
            <v>4</v>
          </cell>
          <cell r="H3">
            <v>2</v>
          </cell>
          <cell r="I3">
            <v>7</v>
          </cell>
          <cell r="J3">
            <v>6</v>
          </cell>
          <cell r="K3">
            <v>1</v>
          </cell>
          <cell r="L3">
            <v>1</v>
          </cell>
          <cell r="M3">
            <v>3</v>
          </cell>
          <cell r="N3">
            <v>2</v>
          </cell>
          <cell r="O3">
            <v>6</v>
          </cell>
          <cell r="P3">
            <v>1</v>
          </cell>
          <cell r="Q3">
            <v>15</v>
          </cell>
        </row>
        <row r="4">
          <cell r="C4">
            <v>75</v>
          </cell>
          <cell r="D4">
            <v>1</v>
          </cell>
          <cell r="E4">
            <v>7</v>
          </cell>
          <cell r="F4">
            <v>5</v>
          </cell>
          <cell r="G4">
            <v>4</v>
          </cell>
          <cell r="H4">
            <v>2</v>
          </cell>
          <cell r="I4">
            <v>10</v>
          </cell>
          <cell r="J4">
            <v>6</v>
          </cell>
          <cell r="K4">
            <v>6</v>
          </cell>
          <cell r="L4">
            <v>3</v>
          </cell>
          <cell r="M4">
            <v>2</v>
          </cell>
          <cell r="N4">
            <v>2</v>
          </cell>
          <cell r="O4">
            <v>8</v>
          </cell>
          <cell r="P4">
            <v>1</v>
          </cell>
          <cell r="Q4">
            <v>18</v>
          </cell>
        </row>
        <row r="5">
          <cell r="C5">
            <v>112</v>
          </cell>
          <cell r="D5">
            <v>1</v>
          </cell>
          <cell r="E5">
            <v>6</v>
          </cell>
          <cell r="F5">
            <v>10</v>
          </cell>
          <cell r="G5">
            <v>10</v>
          </cell>
          <cell r="H5">
            <v>6</v>
          </cell>
          <cell r="I5">
            <v>7</v>
          </cell>
          <cell r="J5">
            <v>9</v>
          </cell>
          <cell r="K5">
            <v>11</v>
          </cell>
          <cell r="L5">
            <v>8</v>
          </cell>
          <cell r="M5">
            <v>7</v>
          </cell>
          <cell r="N5">
            <v>10</v>
          </cell>
          <cell r="O5">
            <v>6</v>
          </cell>
          <cell r="P5">
            <v>1</v>
          </cell>
          <cell r="Q5">
            <v>20</v>
          </cell>
        </row>
        <row r="6">
          <cell r="C6">
            <v>72</v>
          </cell>
          <cell r="D6">
            <v>1</v>
          </cell>
          <cell r="E6">
            <v>6</v>
          </cell>
          <cell r="F6">
            <v>10</v>
          </cell>
          <cell r="G6">
            <v>4</v>
          </cell>
          <cell r="H6">
            <v>9</v>
          </cell>
          <cell r="I6">
            <v>6</v>
          </cell>
          <cell r="J6">
            <v>1</v>
          </cell>
          <cell r="K6">
            <v>4</v>
          </cell>
          <cell r="L6">
            <v>6</v>
          </cell>
          <cell r="M6">
            <v>3</v>
          </cell>
          <cell r="N6">
            <v>4</v>
          </cell>
          <cell r="O6">
            <v>3</v>
          </cell>
          <cell r="P6">
            <v>2</v>
          </cell>
          <cell r="Q6">
            <v>13</v>
          </cell>
        </row>
        <row r="7">
          <cell r="C7">
            <v>97</v>
          </cell>
          <cell r="D7">
            <v>3</v>
          </cell>
          <cell r="E7">
            <v>4</v>
          </cell>
          <cell r="F7">
            <v>10</v>
          </cell>
          <cell r="G7">
            <v>7</v>
          </cell>
          <cell r="H7">
            <v>7</v>
          </cell>
          <cell r="I7">
            <v>3</v>
          </cell>
          <cell r="J7">
            <v>5</v>
          </cell>
          <cell r="K7">
            <v>11</v>
          </cell>
          <cell r="L7">
            <v>4</v>
          </cell>
          <cell r="M7">
            <v>7</v>
          </cell>
          <cell r="N7">
            <v>5</v>
          </cell>
          <cell r="O7">
            <v>12</v>
          </cell>
          <cell r="P7">
            <v>1</v>
          </cell>
          <cell r="Q7">
            <v>18</v>
          </cell>
        </row>
        <row r="8">
          <cell r="C8">
            <v>99</v>
          </cell>
          <cell r="D8">
            <v>1</v>
          </cell>
          <cell r="E8">
            <v>6</v>
          </cell>
          <cell r="F8">
            <v>4</v>
          </cell>
          <cell r="G8">
            <v>2</v>
          </cell>
          <cell r="H8">
            <v>5</v>
          </cell>
          <cell r="I8">
            <v>3</v>
          </cell>
          <cell r="J8">
            <v>8</v>
          </cell>
          <cell r="K8">
            <v>5</v>
          </cell>
          <cell r="L8">
            <v>6</v>
          </cell>
          <cell r="M8">
            <v>6</v>
          </cell>
          <cell r="N8">
            <v>7</v>
          </cell>
          <cell r="O8">
            <v>9</v>
          </cell>
          <cell r="P8">
            <v>4</v>
          </cell>
          <cell r="Q8">
            <v>33</v>
          </cell>
        </row>
        <row r="9">
          <cell r="C9">
            <v>140</v>
          </cell>
          <cell r="D9">
            <v>1</v>
          </cell>
          <cell r="E9">
            <v>6</v>
          </cell>
          <cell r="F9">
            <v>12</v>
          </cell>
          <cell r="G9">
            <v>8</v>
          </cell>
          <cell r="H9">
            <v>5</v>
          </cell>
          <cell r="I9">
            <v>12</v>
          </cell>
          <cell r="J9">
            <v>8</v>
          </cell>
          <cell r="K9">
            <v>9</v>
          </cell>
          <cell r="L9">
            <v>9</v>
          </cell>
          <cell r="M9">
            <v>7</v>
          </cell>
          <cell r="N9">
            <v>8</v>
          </cell>
          <cell r="O9">
            <v>14</v>
          </cell>
          <cell r="P9">
            <v>7</v>
          </cell>
          <cell r="Q9">
            <v>34</v>
          </cell>
        </row>
        <row r="10">
          <cell r="C10">
            <v>160</v>
          </cell>
          <cell r="D10">
            <v>0</v>
          </cell>
          <cell r="E10">
            <v>9</v>
          </cell>
          <cell r="F10">
            <v>16</v>
          </cell>
          <cell r="G10">
            <v>9</v>
          </cell>
          <cell r="H10">
            <v>12</v>
          </cell>
          <cell r="I10">
            <v>5</v>
          </cell>
          <cell r="J10">
            <v>14</v>
          </cell>
          <cell r="K10">
            <v>6</v>
          </cell>
          <cell r="L10">
            <v>9</v>
          </cell>
          <cell r="M10">
            <v>8</v>
          </cell>
          <cell r="N10">
            <v>6</v>
          </cell>
          <cell r="O10">
            <v>11</v>
          </cell>
          <cell r="P10">
            <v>5</v>
          </cell>
          <cell r="Q10">
            <v>50</v>
          </cell>
        </row>
        <row r="11">
          <cell r="C11">
            <v>114</v>
          </cell>
          <cell r="D11">
            <v>1</v>
          </cell>
          <cell r="E11">
            <v>3</v>
          </cell>
          <cell r="F11">
            <v>10</v>
          </cell>
          <cell r="G11">
            <v>8</v>
          </cell>
          <cell r="H11">
            <v>8</v>
          </cell>
          <cell r="I11">
            <v>6</v>
          </cell>
          <cell r="J11">
            <v>3</v>
          </cell>
          <cell r="K11">
            <v>9</v>
          </cell>
          <cell r="L11">
            <v>2</v>
          </cell>
          <cell r="M11">
            <v>1</v>
          </cell>
          <cell r="N11">
            <v>13</v>
          </cell>
          <cell r="O11">
            <v>7</v>
          </cell>
          <cell r="P11">
            <v>7</v>
          </cell>
          <cell r="Q11">
            <v>36</v>
          </cell>
        </row>
        <row r="12">
          <cell r="C12">
            <v>132</v>
          </cell>
          <cell r="D12">
            <v>1</v>
          </cell>
          <cell r="E12">
            <v>4</v>
          </cell>
          <cell r="F12">
            <v>12</v>
          </cell>
          <cell r="G12">
            <v>8</v>
          </cell>
          <cell r="H12">
            <v>6</v>
          </cell>
          <cell r="I12">
            <v>5</v>
          </cell>
          <cell r="J12">
            <v>12</v>
          </cell>
          <cell r="K12">
            <v>10</v>
          </cell>
          <cell r="L12">
            <v>7</v>
          </cell>
          <cell r="M12">
            <v>5</v>
          </cell>
          <cell r="N12">
            <v>10</v>
          </cell>
          <cell r="O12">
            <v>11</v>
          </cell>
          <cell r="P12">
            <v>3</v>
          </cell>
          <cell r="Q12">
            <v>38</v>
          </cell>
        </row>
        <row r="13">
          <cell r="C13">
            <v>94</v>
          </cell>
          <cell r="D13">
            <v>1</v>
          </cell>
          <cell r="E13">
            <v>5</v>
          </cell>
          <cell r="F13">
            <v>5</v>
          </cell>
          <cell r="G13">
            <v>5</v>
          </cell>
          <cell r="H13">
            <v>8</v>
          </cell>
          <cell r="I13">
            <v>6</v>
          </cell>
          <cell r="J13">
            <v>6</v>
          </cell>
          <cell r="K13">
            <v>3</v>
          </cell>
          <cell r="L13">
            <v>5</v>
          </cell>
          <cell r="M13">
            <v>4</v>
          </cell>
          <cell r="N13">
            <v>2</v>
          </cell>
          <cell r="O13">
            <v>7</v>
          </cell>
          <cell r="P13">
            <v>5</v>
          </cell>
          <cell r="Q13">
            <v>32</v>
          </cell>
        </row>
        <row r="14">
          <cell r="C14">
            <v>92</v>
          </cell>
          <cell r="D14">
            <v>1</v>
          </cell>
          <cell r="E14">
            <v>9</v>
          </cell>
          <cell r="F14">
            <v>2</v>
          </cell>
          <cell r="G14">
            <v>5</v>
          </cell>
          <cell r="H14">
            <v>3</v>
          </cell>
          <cell r="I14">
            <v>6</v>
          </cell>
          <cell r="J14">
            <v>4</v>
          </cell>
          <cell r="K14">
            <v>4</v>
          </cell>
          <cell r="L14">
            <v>9</v>
          </cell>
          <cell r="M14">
            <v>4</v>
          </cell>
          <cell r="N14">
            <v>2</v>
          </cell>
          <cell r="O14">
            <v>13</v>
          </cell>
          <cell r="P14">
            <v>3</v>
          </cell>
          <cell r="Q14">
            <v>27</v>
          </cell>
        </row>
        <row r="15">
          <cell r="C15">
            <v>63</v>
          </cell>
          <cell r="D15">
            <v>2</v>
          </cell>
          <cell r="E15">
            <v>1</v>
          </cell>
          <cell r="F15">
            <v>4</v>
          </cell>
          <cell r="G15">
            <v>0</v>
          </cell>
          <cell r="H15">
            <v>7</v>
          </cell>
          <cell r="I15">
            <v>4</v>
          </cell>
          <cell r="J15">
            <v>7</v>
          </cell>
          <cell r="K15">
            <v>5</v>
          </cell>
          <cell r="L15">
            <v>2</v>
          </cell>
          <cell r="M15">
            <v>0</v>
          </cell>
          <cell r="N15">
            <v>3</v>
          </cell>
          <cell r="O15">
            <v>6</v>
          </cell>
          <cell r="P15">
            <v>1</v>
          </cell>
          <cell r="Q15">
            <v>21</v>
          </cell>
        </row>
        <row r="16">
          <cell r="C16">
            <v>73</v>
          </cell>
          <cell r="D16">
            <v>0</v>
          </cell>
          <cell r="E16">
            <v>6</v>
          </cell>
          <cell r="F16">
            <v>2</v>
          </cell>
          <cell r="G16">
            <v>5</v>
          </cell>
          <cell r="H16">
            <v>1</v>
          </cell>
          <cell r="I16">
            <v>3</v>
          </cell>
          <cell r="J16">
            <v>4</v>
          </cell>
          <cell r="K16">
            <v>4</v>
          </cell>
          <cell r="L16">
            <v>9</v>
          </cell>
          <cell r="M16">
            <v>7</v>
          </cell>
          <cell r="N16">
            <v>0</v>
          </cell>
          <cell r="O16">
            <v>7</v>
          </cell>
          <cell r="P16">
            <v>3</v>
          </cell>
          <cell r="Q16">
            <v>22</v>
          </cell>
        </row>
        <row r="17">
          <cell r="C17">
            <v>70</v>
          </cell>
          <cell r="D17">
            <v>1</v>
          </cell>
          <cell r="E17">
            <v>6</v>
          </cell>
          <cell r="F17">
            <v>13</v>
          </cell>
          <cell r="G17">
            <v>2</v>
          </cell>
          <cell r="H17">
            <v>2</v>
          </cell>
          <cell r="I17">
            <v>2</v>
          </cell>
          <cell r="J17">
            <v>2</v>
          </cell>
          <cell r="K17">
            <v>3</v>
          </cell>
          <cell r="L17">
            <v>3</v>
          </cell>
          <cell r="M17">
            <v>4</v>
          </cell>
          <cell r="N17">
            <v>3</v>
          </cell>
          <cell r="O17">
            <v>9</v>
          </cell>
          <cell r="P17">
            <v>4</v>
          </cell>
          <cell r="Q17">
            <v>16</v>
          </cell>
        </row>
        <row r="18">
          <cell r="C18">
            <v>100</v>
          </cell>
          <cell r="D18">
            <v>2</v>
          </cell>
          <cell r="E18">
            <v>25</v>
          </cell>
          <cell r="F18">
            <v>13</v>
          </cell>
          <cell r="G18">
            <v>8</v>
          </cell>
          <cell r="H18">
            <v>6</v>
          </cell>
          <cell r="I18">
            <v>7</v>
          </cell>
          <cell r="J18">
            <v>6</v>
          </cell>
          <cell r="K18">
            <v>4</v>
          </cell>
          <cell r="L18">
            <v>6</v>
          </cell>
          <cell r="M18">
            <v>3</v>
          </cell>
          <cell r="N18">
            <v>0</v>
          </cell>
          <cell r="O18">
            <v>5</v>
          </cell>
          <cell r="P18">
            <v>2</v>
          </cell>
          <cell r="Q18">
            <v>13</v>
          </cell>
        </row>
        <row r="19">
          <cell r="C19">
            <v>96</v>
          </cell>
          <cell r="D19">
            <v>0</v>
          </cell>
          <cell r="E19">
            <v>13</v>
          </cell>
          <cell r="F19">
            <v>17</v>
          </cell>
          <cell r="G19">
            <v>10</v>
          </cell>
          <cell r="H19">
            <v>10</v>
          </cell>
          <cell r="I19">
            <v>4</v>
          </cell>
          <cell r="J19">
            <v>2</v>
          </cell>
          <cell r="K19">
            <v>8</v>
          </cell>
          <cell r="L19">
            <v>2</v>
          </cell>
          <cell r="M19">
            <v>6</v>
          </cell>
          <cell r="N19">
            <v>4</v>
          </cell>
          <cell r="O19">
            <v>7</v>
          </cell>
          <cell r="P19">
            <v>1</v>
          </cell>
          <cell r="Q19">
            <v>12</v>
          </cell>
        </row>
        <row r="20">
          <cell r="C20">
            <v>99</v>
          </cell>
          <cell r="D20">
            <v>0</v>
          </cell>
          <cell r="E20">
            <v>8</v>
          </cell>
          <cell r="F20">
            <v>12</v>
          </cell>
          <cell r="G20">
            <v>5</v>
          </cell>
          <cell r="H20">
            <v>11</v>
          </cell>
          <cell r="I20">
            <v>8</v>
          </cell>
          <cell r="J20">
            <v>4</v>
          </cell>
          <cell r="K20">
            <v>7</v>
          </cell>
          <cell r="L20">
            <v>2</v>
          </cell>
          <cell r="M20">
            <v>3</v>
          </cell>
          <cell r="N20">
            <v>4</v>
          </cell>
          <cell r="O20">
            <v>8</v>
          </cell>
          <cell r="P20">
            <v>1</v>
          </cell>
          <cell r="Q20">
            <v>26</v>
          </cell>
        </row>
        <row r="21">
          <cell r="C21">
            <v>127</v>
          </cell>
          <cell r="D21">
            <v>4</v>
          </cell>
          <cell r="E21">
            <v>23</v>
          </cell>
          <cell r="F21">
            <v>23</v>
          </cell>
          <cell r="G21">
            <v>8</v>
          </cell>
          <cell r="H21">
            <v>9</v>
          </cell>
          <cell r="I21">
            <v>5</v>
          </cell>
          <cell r="J21">
            <v>8</v>
          </cell>
          <cell r="K21">
            <v>4</v>
          </cell>
          <cell r="L21">
            <v>9</v>
          </cell>
          <cell r="M21">
            <v>5</v>
          </cell>
          <cell r="N21">
            <v>2</v>
          </cell>
          <cell r="O21">
            <v>4</v>
          </cell>
          <cell r="P21">
            <v>2</v>
          </cell>
          <cell r="Q21">
            <v>21</v>
          </cell>
        </row>
        <row r="22">
          <cell r="C22">
            <v>99</v>
          </cell>
          <cell r="D22">
            <v>1</v>
          </cell>
          <cell r="E22">
            <v>13</v>
          </cell>
          <cell r="F22">
            <v>19</v>
          </cell>
          <cell r="G22">
            <v>3</v>
          </cell>
          <cell r="H22">
            <v>8</v>
          </cell>
          <cell r="I22">
            <v>4</v>
          </cell>
          <cell r="J22">
            <v>6</v>
          </cell>
          <cell r="K22">
            <v>7</v>
          </cell>
          <cell r="L22">
            <v>2</v>
          </cell>
          <cell r="M22">
            <v>6</v>
          </cell>
          <cell r="N22">
            <v>5</v>
          </cell>
          <cell r="O22">
            <v>8</v>
          </cell>
          <cell r="P22">
            <v>1</v>
          </cell>
          <cell r="Q22">
            <v>16</v>
          </cell>
        </row>
        <row r="23">
          <cell r="C23">
            <v>110</v>
          </cell>
          <cell r="D23">
            <v>3</v>
          </cell>
          <cell r="E23">
            <v>17</v>
          </cell>
          <cell r="F23">
            <v>22</v>
          </cell>
          <cell r="G23">
            <v>4</v>
          </cell>
          <cell r="H23">
            <v>14</v>
          </cell>
          <cell r="I23">
            <v>3</v>
          </cell>
          <cell r="J23">
            <v>8</v>
          </cell>
          <cell r="K23">
            <v>5</v>
          </cell>
          <cell r="L23">
            <v>4</v>
          </cell>
          <cell r="M23">
            <v>6</v>
          </cell>
          <cell r="N23">
            <v>4</v>
          </cell>
          <cell r="O23">
            <v>6</v>
          </cell>
          <cell r="P23">
            <v>3</v>
          </cell>
          <cell r="Q23">
            <v>11</v>
          </cell>
        </row>
        <row r="24">
          <cell r="C24">
            <v>71</v>
          </cell>
          <cell r="D24">
            <v>1</v>
          </cell>
          <cell r="E24">
            <v>10</v>
          </cell>
          <cell r="F24">
            <v>10</v>
          </cell>
          <cell r="G24">
            <v>8</v>
          </cell>
          <cell r="H24">
            <v>5</v>
          </cell>
          <cell r="I24">
            <v>6</v>
          </cell>
          <cell r="J24">
            <v>4</v>
          </cell>
          <cell r="K24">
            <v>5</v>
          </cell>
          <cell r="L24">
            <v>0</v>
          </cell>
          <cell r="M24">
            <v>4</v>
          </cell>
          <cell r="N24">
            <v>2</v>
          </cell>
          <cell r="O24">
            <v>6</v>
          </cell>
          <cell r="P24">
            <v>2</v>
          </cell>
          <cell r="Q24">
            <v>8</v>
          </cell>
        </row>
        <row r="25">
          <cell r="C25">
            <v>112</v>
          </cell>
          <cell r="D25">
            <v>2</v>
          </cell>
          <cell r="E25">
            <v>27</v>
          </cell>
          <cell r="F25">
            <v>30</v>
          </cell>
          <cell r="G25">
            <v>10</v>
          </cell>
          <cell r="H25">
            <v>7</v>
          </cell>
          <cell r="I25">
            <v>8</v>
          </cell>
          <cell r="J25">
            <v>2</v>
          </cell>
          <cell r="K25">
            <v>5</v>
          </cell>
          <cell r="L25">
            <v>3</v>
          </cell>
          <cell r="M25">
            <v>2</v>
          </cell>
          <cell r="N25">
            <v>3</v>
          </cell>
          <cell r="O25">
            <v>6</v>
          </cell>
          <cell r="P25">
            <v>0</v>
          </cell>
          <cell r="Q25">
            <v>7</v>
          </cell>
        </row>
        <row r="26">
          <cell r="C26">
            <v>98</v>
          </cell>
          <cell r="D26">
            <v>2</v>
          </cell>
          <cell r="E26">
            <v>16</v>
          </cell>
          <cell r="F26">
            <v>20</v>
          </cell>
          <cell r="G26">
            <v>6</v>
          </cell>
          <cell r="H26">
            <v>5</v>
          </cell>
          <cell r="I26">
            <v>4</v>
          </cell>
          <cell r="J26">
            <v>6</v>
          </cell>
          <cell r="K26">
            <v>4</v>
          </cell>
          <cell r="L26">
            <v>2</v>
          </cell>
          <cell r="M26">
            <v>6</v>
          </cell>
          <cell r="N26">
            <v>1</v>
          </cell>
          <cell r="O26">
            <v>8</v>
          </cell>
          <cell r="P26">
            <v>1</v>
          </cell>
          <cell r="Q26">
            <v>17</v>
          </cell>
        </row>
        <row r="27">
          <cell r="C27">
            <v>86</v>
          </cell>
          <cell r="D27">
            <v>1</v>
          </cell>
          <cell r="E27">
            <v>10</v>
          </cell>
          <cell r="F27">
            <v>14</v>
          </cell>
          <cell r="G27">
            <v>10</v>
          </cell>
          <cell r="H27">
            <v>4</v>
          </cell>
          <cell r="I27">
            <v>2</v>
          </cell>
          <cell r="J27">
            <v>2</v>
          </cell>
          <cell r="K27">
            <v>5</v>
          </cell>
          <cell r="L27">
            <v>5</v>
          </cell>
          <cell r="M27">
            <v>3</v>
          </cell>
          <cell r="N27">
            <v>4</v>
          </cell>
          <cell r="O27">
            <v>9</v>
          </cell>
          <cell r="P27">
            <v>1</v>
          </cell>
          <cell r="Q27">
            <v>16</v>
          </cell>
        </row>
        <row r="28">
          <cell r="C28">
            <v>102</v>
          </cell>
          <cell r="D28">
            <v>3</v>
          </cell>
          <cell r="E28">
            <v>16</v>
          </cell>
          <cell r="F28">
            <v>17</v>
          </cell>
          <cell r="G28">
            <v>15</v>
          </cell>
          <cell r="H28">
            <v>7</v>
          </cell>
          <cell r="I28">
            <v>5</v>
          </cell>
          <cell r="J28">
            <v>6</v>
          </cell>
          <cell r="K28">
            <v>5</v>
          </cell>
          <cell r="L28">
            <v>3</v>
          </cell>
          <cell r="M28">
            <v>2</v>
          </cell>
          <cell r="N28">
            <v>5</v>
          </cell>
          <cell r="O28">
            <v>2</v>
          </cell>
          <cell r="P28">
            <v>1</v>
          </cell>
          <cell r="Q28">
            <v>15</v>
          </cell>
        </row>
        <row r="29">
          <cell r="C29">
            <v>97</v>
          </cell>
          <cell r="D29">
            <v>3</v>
          </cell>
          <cell r="E29">
            <v>16</v>
          </cell>
          <cell r="F29">
            <v>15</v>
          </cell>
          <cell r="G29">
            <v>13</v>
          </cell>
          <cell r="H29">
            <v>4</v>
          </cell>
          <cell r="I29">
            <v>5</v>
          </cell>
          <cell r="J29">
            <v>5</v>
          </cell>
          <cell r="K29">
            <v>6</v>
          </cell>
          <cell r="L29">
            <v>3</v>
          </cell>
          <cell r="M29">
            <v>2</v>
          </cell>
          <cell r="N29">
            <v>4</v>
          </cell>
          <cell r="O29">
            <v>8</v>
          </cell>
          <cell r="P29">
            <v>0</v>
          </cell>
          <cell r="Q29">
            <v>13</v>
          </cell>
        </row>
        <row r="30">
          <cell r="C30">
            <v>115</v>
          </cell>
          <cell r="D30">
            <v>2</v>
          </cell>
          <cell r="E30">
            <v>16</v>
          </cell>
          <cell r="F30">
            <v>33</v>
          </cell>
          <cell r="G30">
            <v>6</v>
          </cell>
          <cell r="H30">
            <v>7</v>
          </cell>
          <cell r="I30">
            <v>7</v>
          </cell>
          <cell r="J30">
            <v>7</v>
          </cell>
          <cell r="K30">
            <v>4</v>
          </cell>
          <cell r="L30">
            <v>4</v>
          </cell>
          <cell r="M30">
            <v>2</v>
          </cell>
          <cell r="N30">
            <v>1</v>
          </cell>
          <cell r="O30">
            <v>6</v>
          </cell>
          <cell r="P30">
            <v>1</v>
          </cell>
          <cell r="Q30">
            <v>19</v>
          </cell>
        </row>
        <row r="31">
          <cell r="C31">
            <v>96</v>
          </cell>
          <cell r="D31">
            <v>2</v>
          </cell>
          <cell r="E31">
            <v>14</v>
          </cell>
          <cell r="F31">
            <v>21</v>
          </cell>
          <cell r="G31">
            <v>12</v>
          </cell>
          <cell r="H31">
            <v>4</v>
          </cell>
          <cell r="I31">
            <v>6</v>
          </cell>
          <cell r="J31">
            <v>1</v>
          </cell>
          <cell r="K31">
            <v>4</v>
          </cell>
          <cell r="L31">
            <v>1</v>
          </cell>
          <cell r="M31">
            <v>2</v>
          </cell>
          <cell r="N31">
            <v>4</v>
          </cell>
          <cell r="O31">
            <v>3</v>
          </cell>
          <cell r="P31">
            <v>2</v>
          </cell>
          <cell r="Q31">
            <v>20</v>
          </cell>
        </row>
        <row r="32">
          <cell r="C32">
            <v>103</v>
          </cell>
          <cell r="D32">
            <v>1</v>
          </cell>
          <cell r="E32">
            <v>11</v>
          </cell>
          <cell r="F32">
            <v>26</v>
          </cell>
          <cell r="G32">
            <v>5</v>
          </cell>
          <cell r="H32">
            <v>15</v>
          </cell>
          <cell r="I32">
            <v>5</v>
          </cell>
          <cell r="J32">
            <v>4</v>
          </cell>
          <cell r="K32">
            <v>6</v>
          </cell>
          <cell r="L32">
            <v>1</v>
          </cell>
          <cell r="M32">
            <v>2</v>
          </cell>
          <cell r="N32">
            <v>3</v>
          </cell>
          <cell r="O32">
            <v>6</v>
          </cell>
          <cell r="P32">
            <v>0</v>
          </cell>
          <cell r="Q32">
            <v>18</v>
          </cell>
        </row>
        <row r="33">
          <cell r="C33">
            <v>121</v>
          </cell>
          <cell r="D33">
            <v>6</v>
          </cell>
          <cell r="E33">
            <v>21</v>
          </cell>
          <cell r="F33">
            <v>26</v>
          </cell>
          <cell r="G33">
            <v>15</v>
          </cell>
          <cell r="H33">
            <v>9</v>
          </cell>
          <cell r="I33">
            <v>3</v>
          </cell>
          <cell r="J33">
            <v>5</v>
          </cell>
          <cell r="K33">
            <v>5</v>
          </cell>
          <cell r="L33">
            <v>3</v>
          </cell>
          <cell r="M33">
            <v>6</v>
          </cell>
          <cell r="N33">
            <v>1</v>
          </cell>
          <cell r="O33">
            <v>6</v>
          </cell>
          <cell r="P33">
            <v>0</v>
          </cell>
          <cell r="Q33">
            <v>15</v>
          </cell>
        </row>
        <row r="34">
          <cell r="C34">
            <v>69</v>
          </cell>
          <cell r="D34">
            <v>1</v>
          </cell>
          <cell r="E34">
            <v>9</v>
          </cell>
          <cell r="F34">
            <v>14</v>
          </cell>
          <cell r="G34">
            <v>8</v>
          </cell>
          <cell r="H34">
            <v>0</v>
          </cell>
          <cell r="I34">
            <v>2</v>
          </cell>
          <cell r="J34">
            <v>3</v>
          </cell>
          <cell r="K34">
            <v>3</v>
          </cell>
          <cell r="L34">
            <v>3</v>
          </cell>
          <cell r="M34">
            <v>2</v>
          </cell>
          <cell r="N34">
            <v>1</v>
          </cell>
          <cell r="O34">
            <v>3</v>
          </cell>
          <cell r="P34">
            <v>3</v>
          </cell>
          <cell r="Q34">
            <v>17</v>
          </cell>
        </row>
        <row r="35">
          <cell r="C35">
            <v>119</v>
          </cell>
          <cell r="D35">
            <v>2</v>
          </cell>
          <cell r="E35">
            <v>16</v>
          </cell>
          <cell r="F35">
            <v>34</v>
          </cell>
          <cell r="G35">
            <v>17</v>
          </cell>
          <cell r="H35">
            <v>9</v>
          </cell>
          <cell r="I35">
            <v>9</v>
          </cell>
          <cell r="J35">
            <v>4</v>
          </cell>
          <cell r="K35">
            <v>3</v>
          </cell>
          <cell r="L35">
            <v>3</v>
          </cell>
          <cell r="M35">
            <v>1</v>
          </cell>
          <cell r="N35">
            <v>2</v>
          </cell>
          <cell r="O35">
            <v>7</v>
          </cell>
          <cell r="P35">
            <v>0</v>
          </cell>
          <cell r="Q35">
            <v>12</v>
          </cell>
        </row>
        <row r="36">
          <cell r="C36">
            <v>94</v>
          </cell>
          <cell r="D36">
            <v>1</v>
          </cell>
          <cell r="E36">
            <v>13</v>
          </cell>
          <cell r="F36">
            <v>23</v>
          </cell>
          <cell r="G36">
            <v>17</v>
          </cell>
          <cell r="H36">
            <v>4</v>
          </cell>
          <cell r="I36">
            <v>5</v>
          </cell>
          <cell r="J36">
            <v>1</v>
          </cell>
          <cell r="K36">
            <v>1</v>
          </cell>
          <cell r="L36">
            <v>4</v>
          </cell>
          <cell r="M36">
            <v>1</v>
          </cell>
          <cell r="N36">
            <v>0</v>
          </cell>
          <cell r="O36">
            <v>5</v>
          </cell>
          <cell r="P36">
            <v>0</v>
          </cell>
          <cell r="Q36">
            <v>19</v>
          </cell>
        </row>
        <row r="37">
          <cell r="C37">
            <v>107</v>
          </cell>
          <cell r="D37">
            <v>5</v>
          </cell>
          <cell r="E37">
            <v>12</v>
          </cell>
          <cell r="F37">
            <v>24</v>
          </cell>
          <cell r="G37">
            <v>11</v>
          </cell>
          <cell r="H37">
            <v>7</v>
          </cell>
          <cell r="I37">
            <v>4</v>
          </cell>
          <cell r="J37">
            <v>5</v>
          </cell>
          <cell r="K37">
            <v>5</v>
          </cell>
          <cell r="L37">
            <v>2</v>
          </cell>
          <cell r="M37">
            <v>3</v>
          </cell>
          <cell r="N37">
            <v>2</v>
          </cell>
          <cell r="O37">
            <v>6</v>
          </cell>
          <cell r="P37">
            <v>2</v>
          </cell>
          <cell r="Q37">
            <v>19</v>
          </cell>
        </row>
        <row r="38">
          <cell r="C38">
            <v>118</v>
          </cell>
          <cell r="D38">
            <v>1</v>
          </cell>
          <cell r="E38">
            <v>15</v>
          </cell>
          <cell r="F38">
            <v>21</v>
          </cell>
          <cell r="G38">
            <v>16</v>
          </cell>
          <cell r="H38">
            <v>7</v>
          </cell>
          <cell r="I38">
            <v>5</v>
          </cell>
          <cell r="J38">
            <v>8</v>
          </cell>
          <cell r="K38">
            <v>5</v>
          </cell>
          <cell r="L38">
            <v>5</v>
          </cell>
          <cell r="M38">
            <v>2</v>
          </cell>
          <cell r="N38">
            <v>2</v>
          </cell>
          <cell r="O38">
            <v>10</v>
          </cell>
          <cell r="P38">
            <v>2</v>
          </cell>
          <cell r="Q38">
            <v>19</v>
          </cell>
        </row>
        <row r="39">
          <cell r="C39">
            <v>79</v>
          </cell>
          <cell r="D39">
            <v>0</v>
          </cell>
          <cell r="E39">
            <v>11</v>
          </cell>
          <cell r="F39">
            <v>17</v>
          </cell>
          <cell r="G39">
            <v>9</v>
          </cell>
          <cell r="H39">
            <v>4</v>
          </cell>
          <cell r="I39">
            <v>4</v>
          </cell>
          <cell r="J39">
            <v>7</v>
          </cell>
          <cell r="K39">
            <v>1</v>
          </cell>
          <cell r="L39">
            <v>0</v>
          </cell>
          <cell r="M39">
            <v>4</v>
          </cell>
          <cell r="N39">
            <v>3</v>
          </cell>
          <cell r="O39">
            <v>3</v>
          </cell>
          <cell r="P39">
            <v>4</v>
          </cell>
          <cell r="Q39">
            <v>12</v>
          </cell>
        </row>
        <row r="40">
          <cell r="C40">
            <v>90</v>
          </cell>
          <cell r="D40">
            <v>3</v>
          </cell>
          <cell r="E40">
            <v>13</v>
          </cell>
          <cell r="F40">
            <v>17</v>
          </cell>
          <cell r="G40">
            <v>6</v>
          </cell>
          <cell r="H40">
            <v>8</v>
          </cell>
          <cell r="I40">
            <v>4</v>
          </cell>
          <cell r="J40">
            <v>4</v>
          </cell>
          <cell r="K40">
            <v>5</v>
          </cell>
          <cell r="L40">
            <v>2</v>
          </cell>
          <cell r="M40">
            <v>3</v>
          </cell>
          <cell r="N40">
            <v>4</v>
          </cell>
          <cell r="O40">
            <v>6</v>
          </cell>
          <cell r="P40">
            <v>3</v>
          </cell>
          <cell r="Q40">
            <v>12</v>
          </cell>
        </row>
        <row r="41">
          <cell r="C41">
            <v>79</v>
          </cell>
          <cell r="D41">
            <v>1</v>
          </cell>
          <cell r="E41">
            <v>7</v>
          </cell>
          <cell r="F41">
            <v>10</v>
          </cell>
          <cell r="G41">
            <v>13</v>
          </cell>
          <cell r="H41">
            <v>6</v>
          </cell>
          <cell r="I41">
            <v>5</v>
          </cell>
          <cell r="J41">
            <v>2</v>
          </cell>
          <cell r="K41">
            <v>3</v>
          </cell>
          <cell r="L41">
            <v>2</v>
          </cell>
          <cell r="M41">
            <v>2</v>
          </cell>
          <cell r="N41">
            <v>5</v>
          </cell>
          <cell r="O41">
            <v>6</v>
          </cell>
          <cell r="P41">
            <v>2</v>
          </cell>
          <cell r="Q41">
            <v>15</v>
          </cell>
        </row>
        <row r="42">
          <cell r="C42">
            <v>88</v>
          </cell>
          <cell r="D42">
            <v>1</v>
          </cell>
          <cell r="E42">
            <v>12</v>
          </cell>
          <cell r="F42">
            <v>17</v>
          </cell>
          <cell r="G42">
            <v>7</v>
          </cell>
          <cell r="H42">
            <v>7</v>
          </cell>
          <cell r="I42">
            <v>7</v>
          </cell>
          <cell r="J42">
            <v>3</v>
          </cell>
          <cell r="K42">
            <v>5</v>
          </cell>
          <cell r="L42">
            <v>3</v>
          </cell>
          <cell r="M42">
            <v>1</v>
          </cell>
          <cell r="N42">
            <v>2</v>
          </cell>
          <cell r="O42">
            <v>5</v>
          </cell>
          <cell r="P42">
            <v>3</v>
          </cell>
          <cell r="Q42">
            <v>15</v>
          </cell>
        </row>
        <row r="43">
          <cell r="C43">
            <v>93</v>
          </cell>
          <cell r="D43">
            <v>2</v>
          </cell>
          <cell r="E43">
            <v>11</v>
          </cell>
          <cell r="F43">
            <v>17</v>
          </cell>
          <cell r="G43">
            <v>9</v>
          </cell>
          <cell r="H43">
            <v>5</v>
          </cell>
          <cell r="I43">
            <v>8</v>
          </cell>
          <cell r="J43">
            <v>7</v>
          </cell>
          <cell r="K43">
            <v>3</v>
          </cell>
          <cell r="L43">
            <v>5</v>
          </cell>
          <cell r="M43">
            <v>3</v>
          </cell>
          <cell r="N43">
            <v>1</v>
          </cell>
          <cell r="O43">
            <v>8</v>
          </cell>
          <cell r="P43">
            <v>2</v>
          </cell>
          <cell r="Q43">
            <v>12</v>
          </cell>
        </row>
        <row r="44">
          <cell r="C44">
            <v>93</v>
          </cell>
          <cell r="D44">
            <v>2</v>
          </cell>
          <cell r="E44">
            <v>14</v>
          </cell>
          <cell r="F44">
            <v>23</v>
          </cell>
          <cell r="G44">
            <v>7</v>
          </cell>
          <cell r="H44">
            <v>6</v>
          </cell>
          <cell r="I44">
            <v>5</v>
          </cell>
          <cell r="J44">
            <v>3</v>
          </cell>
          <cell r="K44">
            <v>3</v>
          </cell>
          <cell r="L44">
            <v>6</v>
          </cell>
          <cell r="M44">
            <v>2</v>
          </cell>
          <cell r="N44">
            <v>1</v>
          </cell>
          <cell r="O44">
            <v>2</v>
          </cell>
          <cell r="P44">
            <v>1</v>
          </cell>
          <cell r="Q44">
            <v>18</v>
          </cell>
        </row>
        <row r="45">
          <cell r="C45">
            <v>81</v>
          </cell>
          <cell r="D45">
            <v>1</v>
          </cell>
          <cell r="E45">
            <v>8</v>
          </cell>
          <cell r="F45">
            <v>20</v>
          </cell>
          <cell r="G45">
            <v>10</v>
          </cell>
          <cell r="H45">
            <v>8</v>
          </cell>
          <cell r="I45">
            <v>4</v>
          </cell>
          <cell r="J45">
            <v>2</v>
          </cell>
          <cell r="K45">
            <v>6</v>
          </cell>
          <cell r="L45">
            <v>1</v>
          </cell>
          <cell r="M45">
            <v>3</v>
          </cell>
          <cell r="N45">
            <v>2</v>
          </cell>
          <cell r="O45">
            <v>4</v>
          </cell>
          <cell r="P45">
            <v>2</v>
          </cell>
          <cell r="Q45">
            <v>10</v>
          </cell>
        </row>
        <row r="46">
          <cell r="C46">
            <v>71</v>
          </cell>
          <cell r="D46">
            <v>1</v>
          </cell>
          <cell r="E46">
            <v>7</v>
          </cell>
          <cell r="F46">
            <v>8</v>
          </cell>
          <cell r="G46">
            <v>5</v>
          </cell>
          <cell r="H46">
            <v>8</v>
          </cell>
          <cell r="I46">
            <v>5</v>
          </cell>
          <cell r="J46">
            <v>4</v>
          </cell>
          <cell r="K46">
            <v>5</v>
          </cell>
          <cell r="L46">
            <v>3</v>
          </cell>
          <cell r="M46">
            <v>1</v>
          </cell>
          <cell r="N46">
            <v>2</v>
          </cell>
          <cell r="O46">
            <v>7</v>
          </cell>
          <cell r="P46">
            <v>0</v>
          </cell>
          <cell r="Q46">
            <v>15</v>
          </cell>
        </row>
        <row r="47">
          <cell r="C47">
            <v>98</v>
          </cell>
          <cell r="D47">
            <v>2</v>
          </cell>
          <cell r="E47">
            <v>5</v>
          </cell>
          <cell r="F47">
            <v>14</v>
          </cell>
          <cell r="G47">
            <v>7</v>
          </cell>
          <cell r="H47">
            <v>7</v>
          </cell>
          <cell r="I47">
            <v>9</v>
          </cell>
          <cell r="J47">
            <v>7</v>
          </cell>
          <cell r="K47">
            <v>7</v>
          </cell>
          <cell r="L47">
            <v>7</v>
          </cell>
          <cell r="M47">
            <v>3</v>
          </cell>
          <cell r="N47">
            <v>3</v>
          </cell>
          <cell r="O47">
            <v>3</v>
          </cell>
          <cell r="P47">
            <v>5</v>
          </cell>
          <cell r="Q47">
            <v>19</v>
          </cell>
        </row>
        <row r="48">
          <cell r="C48">
            <v>93</v>
          </cell>
          <cell r="D48">
            <v>2</v>
          </cell>
          <cell r="E48">
            <v>7</v>
          </cell>
          <cell r="F48">
            <v>25</v>
          </cell>
          <cell r="G48">
            <v>8</v>
          </cell>
          <cell r="H48">
            <v>7</v>
          </cell>
          <cell r="I48">
            <v>5</v>
          </cell>
          <cell r="J48">
            <v>0</v>
          </cell>
          <cell r="K48">
            <v>2</v>
          </cell>
          <cell r="L48">
            <v>3</v>
          </cell>
          <cell r="M48">
            <v>2</v>
          </cell>
          <cell r="N48">
            <v>1</v>
          </cell>
          <cell r="O48">
            <v>9</v>
          </cell>
          <cell r="P48">
            <v>3</v>
          </cell>
          <cell r="Q48">
            <v>19</v>
          </cell>
        </row>
        <row r="49">
          <cell r="C49">
            <v>81</v>
          </cell>
          <cell r="D49">
            <v>2</v>
          </cell>
          <cell r="E49">
            <v>6</v>
          </cell>
          <cell r="F49">
            <v>17</v>
          </cell>
          <cell r="G49">
            <v>8</v>
          </cell>
          <cell r="H49">
            <v>5</v>
          </cell>
          <cell r="I49">
            <v>3</v>
          </cell>
          <cell r="J49">
            <v>3</v>
          </cell>
          <cell r="K49">
            <v>2</v>
          </cell>
          <cell r="L49">
            <v>5</v>
          </cell>
          <cell r="M49">
            <v>3</v>
          </cell>
          <cell r="N49">
            <v>0</v>
          </cell>
          <cell r="O49">
            <v>4</v>
          </cell>
          <cell r="P49">
            <v>1</v>
          </cell>
          <cell r="Q49">
            <v>22</v>
          </cell>
        </row>
        <row r="50">
          <cell r="C50">
            <v>75</v>
          </cell>
          <cell r="D50">
            <v>2</v>
          </cell>
          <cell r="E50">
            <v>8</v>
          </cell>
          <cell r="F50">
            <v>7</v>
          </cell>
          <cell r="G50">
            <v>8</v>
          </cell>
          <cell r="H50">
            <v>8</v>
          </cell>
          <cell r="I50">
            <v>5</v>
          </cell>
          <cell r="J50">
            <v>8</v>
          </cell>
          <cell r="K50">
            <v>4</v>
          </cell>
          <cell r="L50">
            <v>4</v>
          </cell>
          <cell r="M50">
            <v>1</v>
          </cell>
          <cell r="N50">
            <v>4</v>
          </cell>
          <cell r="O50">
            <v>4</v>
          </cell>
          <cell r="P50">
            <v>2</v>
          </cell>
          <cell r="Q50">
            <v>10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6">
        <row r="2">
          <cell r="C2">
            <v>11</v>
          </cell>
          <cell r="D2">
            <v>0</v>
          </cell>
          <cell r="E2">
            <v>0</v>
          </cell>
          <cell r="F2">
            <v>1</v>
          </cell>
          <cell r="G2">
            <v>1</v>
          </cell>
          <cell r="H2">
            <v>1</v>
          </cell>
          <cell r="I2">
            <v>0</v>
          </cell>
          <cell r="J2">
            <v>0</v>
          </cell>
          <cell r="K2">
            <v>1</v>
          </cell>
          <cell r="L2">
            <v>1</v>
          </cell>
          <cell r="M2">
            <v>1</v>
          </cell>
          <cell r="N2">
            <v>1</v>
          </cell>
          <cell r="O2">
            <v>4</v>
          </cell>
          <cell r="P2">
            <v>0</v>
          </cell>
          <cell r="Q2">
            <v>0</v>
          </cell>
        </row>
        <row r="3">
          <cell r="C3">
            <v>26</v>
          </cell>
          <cell r="D3">
            <v>0</v>
          </cell>
          <cell r="E3">
            <v>1</v>
          </cell>
          <cell r="F3">
            <v>2</v>
          </cell>
          <cell r="G3">
            <v>5</v>
          </cell>
          <cell r="H3">
            <v>3</v>
          </cell>
          <cell r="I3">
            <v>6</v>
          </cell>
          <cell r="J3">
            <v>4</v>
          </cell>
          <cell r="K3">
            <v>2</v>
          </cell>
          <cell r="L3">
            <v>0</v>
          </cell>
          <cell r="M3">
            <v>1</v>
          </cell>
          <cell r="N3">
            <v>1</v>
          </cell>
          <cell r="O3">
            <v>1</v>
          </cell>
          <cell r="P3">
            <v>0</v>
          </cell>
          <cell r="Q3">
            <v>0</v>
          </cell>
        </row>
        <row r="4">
          <cell r="C4">
            <v>12</v>
          </cell>
          <cell r="D4">
            <v>0</v>
          </cell>
          <cell r="E4">
            <v>0</v>
          </cell>
          <cell r="F4">
            <v>1</v>
          </cell>
          <cell r="G4">
            <v>1</v>
          </cell>
          <cell r="H4">
            <v>4</v>
          </cell>
          <cell r="I4">
            <v>2</v>
          </cell>
          <cell r="J4">
            <v>0</v>
          </cell>
          <cell r="K4">
            <v>2</v>
          </cell>
          <cell r="L4">
            <v>0</v>
          </cell>
          <cell r="M4">
            <v>0</v>
          </cell>
          <cell r="N4">
            <v>1</v>
          </cell>
          <cell r="O4">
            <v>1</v>
          </cell>
          <cell r="P4">
            <v>0</v>
          </cell>
          <cell r="Q4">
            <v>0</v>
          </cell>
        </row>
        <row r="5">
          <cell r="C5">
            <v>20</v>
          </cell>
          <cell r="D5">
            <v>0</v>
          </cell>
          <cell r="E5">
            <v>0</v>
          </cell>
          <cell r="F5">
            <v>2</v>
          </cell>
          <cell r="G5">
            <v>5</v>
          </cell>
          <cell r="H5">
            <v>1</v>
          </cell>
          <cell r="I5">
            <v>2</v>
          </cell>
          <cell r="J5">
            <v>3</v>
          </cell>
          <cell r="K5">
            <v>2</v>
          </cell>
          <cell r="L5">
            <v>3</v>
          </cell>
          <cell r="M5">
            <v>0</v>
          </cell>
          <cell r="N5">
            <v>0</v>
          </cell>
          <cell r="O5">
            <v>2</v>
          </cell>
          <cell r="P5">
            <v>0</v>
          </cell>
          <cell r="Q5">
            <v>0</v>
          </cell>
        </row>
        <row r="6">
          <cell r="C6">
            <v>11</v>
          </cell>
          <cell r="D6">
            <v>1</v>
          </cell>
          <cell r="E6">
            <v>0</v>
          </cell>
          <cell r="F6">
            <v>1</v>
          </cell>
          <cell r="G6">
            <v>0</v>
          </cell>
          <cell r="H6">
            <v>1</v>
          </cell>
          <cell r="I6">
            <v>0</v>
          </cell>
          <cell r="J6">
            <v>2</v>
          </cell>
          <cell r="K6">
            <v>0</v>
          </cell>
          <cell r="L6">
            <v>1</v>
          </cell>
          <cell r="M6">
            <v>1</v>
          </cell>
          <cell r="N6">
            <v>1</v>
          </cell>
          <cell r="O6">
            <v>3</v>
          </cell>
          <cell r="P6">
            <v>0</v>
          </cell>
          <cell r="Q6">
            <v>0</v>
          </cell>
        </row>
        <row r="7">
          <cell r="C7">
            <v>17</v>
          </cell>
          <cell r="D7">
            <v>0</v>
          </cell>
          <cell r="E7">
            <v>0</v>
          </cell>
          <cell r="F7">
            <v>0</v>
          </cell>
          <cell r="G7">
            <v>2</v>
          </cell>
          <cell r="H7">
            <v>1</v>
          </cell>
          <cell r="I7">
            <v>2</v>
          </cell>
          <cell r="J7">
            <v>3</v>
          </cell>
          <cell r="K7">
            <v>2</v>
          </cell>
          <cell r="L7">
            <v>0</v>
          </cell>
          <cell r="M7">
            <v>2</v>
          </cell>
          <cell r="N7">
            <v>2</v>
          </cell>
          <cell r="O7">
            <v>2</v>
          </cell>
          <cell r="P7">
            <v>0</v>
          </cell>
          <cell r="Q7">
            <v>1</v>
          </cell>
        </row>
        <row r="8">
          <cell r="C8">
            <v>29</v>
          </cell>
          <cell r="D8">
            <v>0</v>
          </cell>
          <cell r="E8">
            <v>1</v>
          </cell>
          <cell r="F8">
            <v>2</v>
          </cell>
          <cell r="G8">
            <v>3</v>
          </cell>
          <cell r="H8">
            <v>4</v>
          </cell>
          <cell r="I8">
            <v>1</v>
          </cell>
          <cell r="J8">
            <v>1</v>
          </cell>
          <cell r="K8">
            <v>0</v>
          </cell>
          <cell r="L8">
            <v>1</v>
          </cell>
          <cell r="M8">
            <v>4</v>
          </cell>
          <cell r="N8">
            <v>8</v>
          </cell>
          <cell r="O8">
            <v>4</v>
          </cell>
          <cell r="P8">
            <v>0</v>
          </cell>
          <cell r="Q8">
            <v>0</v>
          </cell>
        </row>
        <row r="9">
          <cell r="C9">
            <v>26</v>
          </cell>
          <cell r="D9">
            <v>0</v>
          </cell>
          <cell r="E9">
            <v>0</v>
          </cell>
          <cell r="F9">
            <v>5</v>
          </cell>
          <cell r="G9">
            <v>0</v>
          </cell>
          <cell r="H9">
            <v>4</v>
          </cell>
          <cell r="I9">
            <v>1</v>
          </cell>
          <cell r="J9">
            <v>1</v>
          </cell>
          <cell r="K9">
            <v>4</v>
          </cell>
          <cell r="L9">
            <v>1</v>
          </cell>
          <cell r="M9">
            <v>3</v>
          </cell>
          <cell r="N9">
            <v>1</v>
          </cell>
          <cell r="O9">
            <v>6</v>
          </cell>
          <cell r="P9">
            <v>0</v>
          </cell>
          <cell r="Q9">
            <v>0</v>
          </cell>
        </row>
        <row r="10">
          <cell r="C10">
            <v>41</v>
          </cell>
          <cell r="D10">
            <v>0</v>
          </cell>
          <cell r="E10">
            <v>2</v>
          </cell>
          <cell r="F10">
            <v>2</v>
          </cell>
          <cell r="G10">
            <v>6</v>
          </cell>
          <cell r="H10">
            <v>2</v>
          </cell>
          <cell r="I10">
            <v>6</v>
          </cell>
          <cell r="J10">
            <v>5</v>
          </cell>
          <cell r="K10">
            <v>5</v>
          </cell>
          <cell r="L10">
            <v>2</v>
          </cell>
          <cell r="M10">
            <v>1</v>
          </cell>
          <cell r="N10">
            <v>2</v>
          </cell>
          <cell r="O10">
            <v>8</v>
          </cell>
          <cell r="P10">
            <v>0</v>
          </cell>
          <cell r="Q10">
            <v>0</v>
          </cell>
        </row>
        <row r="11">
          <cell r="C11">
            <v>18</v>
          </cell>
          <cell r="D11">
            <v>0</v>
          </cell>
          <cell r="E11">
            <v>0</v>
          </cell>
          <cell r="F11">
            <v>3</v>
          </cell>
          <cell r="G11">
            <v>1</v>
          </cell>
          <cell r="H11">
            <v>3</v>
          </cell>
          <cell r="I11">
            <v>0</v>
          </cell>
          <cell r="J11">
            <v>2</v>
          </cell>
          <cell r="K11">
            <v>4</v>
          </cell>
          <cell r="L11">
            <v>2</v>
          </cell>
          <cell r="M11">
            <v>0</v>
          </cell>
          <cell r="N11">
            <v>1</v>
          </cell>
          <cell r="O11">
            <v>2</v>
          </cell>
          <cell r="P11">
            <v>0</v>
          </cell>
          <cell r="Q11">
            <v>0</v>
          </cell>
        </row>
        <row r="12">
          <cell r="C12">
            <v>31</v>
          </cell>
          <cell r="D12">
            <v>0</v>
          </cell>
          <cell r="E12">
            <v>1</v>
          </cell>
          <cell r="F12">
            <v>5</v>
          </cell>
          <cell r="G12">
            <v>4</v>
          </cell>
          <cell r="H12">
            <v>7</v>
          </cell>
          <cell r="I12">
            <v>1</v>
          </cell>
          <cell r="J12">
            <v>1</v>
          </cell>
          <cell r="K12">
            <v>3</v>
          </cell>
          <cell r="L12">
            <v>2</v>
          </cell>
          <cell r="M12">
            <v>4</v>
          </cell>
          <cell r="N12">
            <v>1</v>
          </cell>
          <cell r="O12">
            <v>2</v>
          </cell>
          <cell r="P12">
            <v>0</v>
          </cell>
          <cell r="Q12">
            <v>0</v>
          </cell>
        </row>
        <row r="13">
          <cell r="C13">
            <v>23</v>
          </cell>
          <cell r="D13">
            <v>0</v>
          </cell>
          <cell r="E13">
            <v>0</v>
          </cell>
          <cell r="F13">
            <v>3</v>
          </cell>
          <cell r="G13">
            <v>4</v>
          </cell>
          <cell r="H13">
            <v>1</v>
          </cell>
          <cell r="I13">
            <v>2</v>
          </cell>
          <cell r="J13">
            <v>2</v>
          </cell>
          <cell r="K13">
            <v>4</v>
          </cell>
          <cell r="L13">
            <v>0</v>
          </cell>
          <cell r="M13">
            <v>2</v>
          </cell>
          <cell r="N13">
            <v>1</v>
          </cell>
          <cell r="O13">
            <v>3</v>
          </cell>
          <cell r="P13">
            <v>1</v>
          </cell>
          <cell r="Q13">
            <v>0</v>
          </cell>
        </row>
        <row r="14">
          <cell r="C14">
            <v>34</v>
          </cell>
          <cell r="D14">
            <v>0</v>
          </cell>
          <cell r="E14">
            <v>1</v>
          </cell>
          <cell r="F14">
            <v>0</v>
          </cell>
          <cell r="G14">
            <v>2</v>
          </cell>
          <cell r="H14">
            <v>2</v>
          </cell>
          <cell r="I14">
            <v>3</v>
          </cell>
          <cell r="J14">
            <v>6</v>
          </cell>
          <cell r="K14">
            <v>5</v>
          </cell>
          <cell r="L14">
            <v>6</v>
          </cell>
          <cell r="M14">
            <v>4</v>
          </cell>
          <cell r="N14">
            <v>0</v>
          </cell>
          <cell r="O14">
            <v>5</v>
          </cell>
          <cell r="P14">
            <v>0</v>
          </cell>
          <cell r="Q14">
            <v>0</v>
          </cell>
        </row>
        <row r="15">
          <cell r="C15">
            <v>18</v>
          </cell>
          <cell r="D15">
            <v>0</v>
          </cell>
          <cell r="E15">
            <v>0</v>
          </cell>
          <cell r="F15">
            <v>0</v>
          </cell>
          <cell r="G15">
            <v>3</v>
          </cell>
          <cell r="H15">
            <v>4</v>
          </cell>
          <cell r="I15">
            <v>1</v>
          </cell>
          <cell r="J15">
            <v>3</v>
          </cell>
          <cell r="K15">
            <v>2</v>
          </cell>
          <cell r="L15">
            <v>0</v>
          </cell>
          <cell r="M15">
            <v>1</v>
          </cell>
          <cell r="N15">
            <v>2</v>
          </cell>
          <cell r="O15">
            <v>2</v>
          </cell>
          <cell r="P15">
            <v>0</v>
          </cell>
          <cell r="Q15">
            <v>0</v>
          </cell>
        </row>
        <row r="16">
          <cell r="C16">
            <v>19</v>
          </cell>
          <cell r="D16">
            <v>0</v>
          </cell>
          <cell r="E16">
            <v>2</v>
          </cell>
          <cell r="F16">
            <v>4</v>
          </cell>
          <cell r="G16">
            <v>1</v>
          </cell>
          <cell r="H16">
            <v>3</v>
          </cell>
          <cell r="I16">
            <v>1</v>
          </cell>
          <cell r="J16">
            <v>2</v>
          </cell>
          <cell r="K16">
            <v>0</v>
          </cell>
          <cell r="L16">
            <v>0</v>
          </cell>
          <cell r="M16">
            <v>0</v>
          </cell>
          <cell r="N16">
            <v>1</v>
          </cell>
          <cell r="O16">
            <v>5</v>
          </cell>
          <cell r="P16">
            <v>0</v>
          </cell>
          <cell r="Q16">
            <v>0</v>
          </cell>
        </row>
        <row r="17">
          <cell r="C17">
            <v>30</v>
          </cell>
          <cell r="D17">
            <v>0</v>
          </cell>
          <cell r="E17">
            <v>3</v>
          </cell>
          <cell r="F17">
            <v>4</v>
          </cell>
          <cell r="G17">
            <v>2</v>
          </cell>
          <cell r="H17">
            <v>3</v>
          </cell>
          <cell r="I17">
            <v>4</v>
          </cell>
          <cell r="J17">
            <v>0</v>
          </cell>
          <cell r="K17">
            <v>4</v>
          </cell>
          <cell r="L17">
            <v>3</v>
          </cell>
          <cell r="M17">
            <v>3</v>
          </cell>
          <cell r="N17">
            <v>1</v>
          </cell>
          <cell r="O17">
            <v>2</v>
          </cell>
          <cell r="P17">
            <v>0</v>
          </cell>
          <cell r="Q17">
            <v>1</v>
          </cell>
        </row>
        <row r="18">
          <cell r="C18">
            <v>22</v>
          </cell>
          <cell r="D18">
            <v>0</v>
          </cell>
          <cell r="E18">
            <v>0</v>
          </cell>
          <cell r="F18">
            <v>4</v>
          </cell>
          <cell r="G18">
            <v>4</v>
          </cell>
          <cell r="H18">
            <v>1</v>
          </cell>
          <cell r="I18">
            <v>2</v>
          </cell>
          <cell r="J18">
            <v>1</v>
          </cell>
          <cell r="K18">
            <v>1</v>
          </cell>
          <cell r="L18">
            <v>3</v>
          </cell>
          <cell r="M18">
            <v>2</v>
          </cell>
          <cell r="N18">
            <v>1</v>
          </cell>
          <cell r="O18">
            <v>2</v>
          </cell>
          <cell r="P18">
            <v>1</v>
          </cell>
          <cell r="Q18">
            <v>0</v>
          </cell>
        </row>
        <row r="19">
          <cell r="C19">
            <v>19</v>
          </cell>
          <cell r="D19">
            <v>0</v>
          </cell>
          <cell r="E19">
            <v>1</v>
          </cell>
          <cell r="F19">
            <v>1</v>
          </cell>
          <cell r="G19">
            <v>3</v>
          </cell>
          <cell r="H19">
            <v>1</v>
          </cell>
          <cell r="I19">
            <v>3</v>
          </cell>
          <cell r="J19">
            <v>0</v>
          </cell>
          <cell r="K19">
            <v>0</v>
          </cell>
          <cell r="L19">
            <v>4</v>
          </cell>
          <cell r="M19">
            <v>2</v>
          </cell>
          <cell r="N19">
            <v>2</v>
          </cell>
          <cell r="O19">
            <v>1</v>
          </cell>
          <cell r="P19">
            <v>0</v>
          </cell>
          <cell r="Q19">
            <v>1</v>
          </cell>
        </row>
        <row r="20">
          <cell r="C20">
            <v>20</v>
          </cell>
          <cell r="D20">
            <v>1</v>
          </cell>
          <cell r="E20">
            <v>0</v>
          </cell>
          <cell r="F20">
            <v>2</v>
          </cell>
          <cell r="G20">
            <v>1</v>
          </cell>
          <cell r="H20">
            <v>1</v>
          </cell>
          <cell r="I20">
            <v>2</v>
          </cell>
          <cell r="J20">
            <v>0</v>
          </cell>
          <cell r="K20">
            <v>3</v>
          </cell>
          <cell r="L20">
            <v>1</v>
          </cell>
          <cell r="M20">
            <v>3</v>
          </cell>
          <cell r="N20">
            <v>2</v>
          </cell>
          <cell r="O20">
            <v>4</v>
          </cell>
          <cell r="P20">
            <v>0</v>
          </cell>
          <cell r="Q20">
            <v>0</v>
          </cell>
        </row>
        <row r="21">
          <cell r="C21">
            <v>18</v>
          </cell>
          <cell r="D21">
            <v>0</v>
          </cell>
          <cell r="E21">
            <v>0</v>
          </cell>
          <cell r="F21">
            <v>2</v>
          </cell>
          <cell r="G21">
            <v>2</v>
          </cell>
          <cell r="H21">
            <v>1</v>
          </cell>
          <cell r="I21">
            <v>2</v>
          </cell>
          <cell r="J21">
            <v>0</v>
          </cell>
          <cell r="K21">
            <v>3</v>
          </cell>
          <cell r="L21">
            <v>1</v>
          </cell>
          <cell r="M21">
            <v>2</v>
          </cell>
          <cell r="N21">
            <v>1</v>
          </cell>
          <cell r="O21">
            <v>4</v>
          </cell>
          <cell r="P21">
            <v>0</v>
          </cell>
          <cell r="Q21">
            <v>0</v>
          </cell>
        </row>
        <row r="22">
          <cell r="C22">
            <v>21</v>
          </cell>
          <cell r="D22">
            <v>0</v>
          </cell>
          <cell r="E22">
            <v>1</v>
          </cell>
          <cell r="F22">
            <v>0</v>
          </cell>
          <cell r="G22">
            <v>0</v>
          </cell>
          <cell r="H22">
            <v>3</v>
          </cell>
          <cell r="I22">
            <v>2</v>
          </cell>
          <cell r="J22">
            <v>2</v>
          </cell>
          <cell r="K22">
            <v>1</v>
          </cell>
          <cell r="L22">
            <v>5</v>
          </cell>
          <cell r="M22">
            <v>3</v>
          </cell>
          <cell r="N22">
            <v>1</v>
          </cell>
          <cell r="O22">
            <v>3</v>
          </cell>
          <cell r="P22">
            <v>0</v>
          </cell>
          <cell r="Q22">
            <v>0</v>
          </cell>
        </row>
        <row r="23">
          <cell r="C23">
            <v>18</v>
          </cell>
          <cell r="D23">
            <v>0</v>
          </cell>
          <cell r="E23">
            <v>2</v>
          </cell>
          <cell r="F23">
            <v>0</v>
          </cell>
          <cell r="G23">
            <v>1</v>
          </cell>
          <cell r="H23">
            <v>1</v>
          </cell>
          <cell r="I23">
            <v>1</v>
          </cell>
          <cell r="J23">
            <v>0</v>
          </cell>
          <cell r="K23">
            <v>3</v>
          </cell>
          <cell r="L23">
            <v>4</v>
          </cell>
          <cell r="M23">
            <v>0</v>
          </cell>
          <cell r="N23">
            <v>2</v>
          </cell>
          <cell r="O23">
            <v>4</v>
          </cell>
          <cell r="P23">
            <v>0</v>
          </cell>
          <cell r="Q23">
            <v>0</v>
          </cell>
        </row>
        <row r="24">
          <cell r="C24">
            <v>21</v>
          </cell>
          <cell r="D24">
            <v>0</v>
          </cell>
          <cell r="E24">
            <v>0</v>
          </cell>
          <cell r="F24">
            <v>3</v>
          </cell>
          <cell r="G24">
            <v>2</v>
          </cell>
          <cell r="H24">
            <v>1</v>
          </cell>
          <cell r="I24">
            <v>1</v>
          </cell>
          <cell r="J24">
            <v>2</v>
          </cell>
          <cell r="K24">
            <v>2</v>
          </cell>
          <cell r="L24">
            <v>2</v>
          </cell>
          <cell r="M24">
            <v>3</v>
          </cell>
          <cell r="N24">
            <v>3</v>
          </cell>
          <cell r="O24">
            <v>2</v>
          </cell>
          <cell r="P24">
            <v>0</v>
          </cell>
          <cell r="Q24">
            <v>0</v>
          </cell>
        </row>
        <row r="25">
          <cell r="C25">
            <v>19</v>
          </cell>
          <cell r="D25">
            <v>0</v>
          </cell>
          <cell r="E25">
            <v>2</v>
          </cell>
          <cell r="F25">
            <v>3</v>
          </cell>
          <cell r="G25">
            <v>1</v>
          </cell>
          <cell r="H25">
            <v>2</v>
          </cell>
          <cell r="I25">
            <v>2</v>
          </cell>
          <cell r="J25">
            <v>1</v>
          </cell>
          <cell r="K25">
            <v>2</v>
          </cell>
          <cell r="L25">
            <v>2</v>
          </cell>
          <cell r="M25">
            <v>1</v>
          </cell>
          <cell r="N25">
            <v>0</v>
          </cell>
          <cell r="O25">
            <v>2</v>
          </cell>
          <cell r="P25">
            <v>1</v>
          </cell>
          <cell r="Q25">
            <v>0</v>
          </cell>
        </row>
        <row r="26">
          <cell r="C26">
            <v>30</v>
          </cell>
          <cell r="D26">
            <v>2</v>
          </cell>
          <cell r="E26">
            <v>2</v>
          </cell>
          <cell r="F26">
            <v>3</v>
          </cell>
          <cell r="G26">
            <v>1</v>
          </cell>
          <cell r="H26">
            <v>1</v>
          </cell>
          <cell r="I26">
            <v>2</v>
          </cell>
          <cell r="J26">
            <v>1</v>
          </cell>
          <cell r="K26">
            <v>5</v>
          </cell>
          <cell r="L26">
            <v>3</v>
          </cell>
          <cell r="M26">
            <v>1</v>
          </cell>
          <cell r="N26">
            <v>3</v>
          </cell>
          <cell r="O26">
            <v>5</v>
          </cell>
          <cell r="P26">
            <v>0</v>
          </cell>
          <cell r="Q26">
            <v>1</v>
          </cell>
        </row>
        <row r="27">
          <cell r="C27">
            <v>13</v>
          </cell>
          <cell r="D27">
            <v>0</v>
          </cell>
          <cell r="E27">
            <v>0</v>
          </cell>
          <cell r="F27">
            <v>3</v>
          </cell>
          <cell r="G27">
            <v>0</v>
          </cell>
          <cell r="H27">
            <v>2</v>
          </cell>
          <cell r="I27">
            <v>3</v>
          </cell>
          <cell r="J27">
            <v>0</v>
          </cell>
          <cell r="K27">
            <v>1</v>
          </cell>
          <cell r="L27">
            <v>1</v>
          </cell>
          <cell r="M27">
            <v>1</v>
          </cell>
          <cell r="N27">
            <v>1</v>
          </cell>
          <cell r="O27">
            <v>1</v>
          </cell>
          <cell r="P27">
            <v>0</v>
          </cell>
          <cell r="Q27">
            <v>0</v>
          </cell>
        </row>
        <row r="28">
          <cell r="C28">
            <v>11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2</v>
          </cell>
          <cell r="J28">
            <v>2</v>
          </cell>
          <cell r="K28">
            <v>1</v>
          </cell>
          <cell r="L28">
            <v>1</v>
          </cell>
          <cell r="M28">
            <v>2</v>
          </cell>
          <cell r="N28">
            <v>2</v>
          </cell>
          <cell r="O28">
            <v>1</v>
          </cell>
          <cell r="P28">
            <v>0</v>
          </cell>
          <cell r="Q28">
            <v>0</v>
          </cell>
        </row>
        <row r="29">
          <cell r="C29">
            <v>6</v>
          </cell>
          <cell r="D29">
            <v>0</v>
          </cell>
          <cell r="E29">
            <v>1</v>
          </cell>
          <cell r="F29">
            <v>0</v>
          </cell>
          <cell r="G29">
            <v>0</v>
          </cell>
          <cell r="H29">
            <v>0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0</v>
          </cell>
          <cell r="N29">
            <v>0</v>
          </cell>
          <cell r="O29">
            <v>1</v>
          </cell>
          <cell r="P29">
            <v>0</v>
          </cell>
          <cell r="Q29">
            <v>0</v>
          </cell>
        </row>
        <row r="30">
          <cell r="C30">
            <v>5</v>
          </cell>
          <cell r="D30">
            <v>0</v>
          </cell>
          <cell r="E30">
            <v>0</v>
          </cell>
          <cell r="F30">
            <v>1</v>
          </cell>
          <cell r="G30">
            <v>1</v>
          </cell>
          <cell r="H30">
            <v>0</v>
          </cell>
          <cell r="I30">
            <v>0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1</v>
          </cell>
          <cell r="O30">
            <v>0</v>
          </cell>
          <cell r="P30">
            <v>0</v>
          </cell>
          <cell r="Q30">
            <v>0</v>
          </cell>
        </row>
        <row r="31">
          <cell r="C31">
            <v>10</v>
          </cell>
          <cell r="D31">
            <v>0</v>
          </cell>
          <cell r="E31">
            <v>0</v>
          </cell>
          <cell r="F31">
            <v>3</v>
          </cell>
          <cell r="G31">
            <v>0</v>
          </cell>
          <cell r="H31">
            <v>1</v>
          </cell>
          <cell r="I31">
            <v>2</v>
          </cell>
          <cell r="J31">
            <v>0</v>
          </cell>
          <cell r="K31">
            <v>1</v>
          </cell>
          <cell r="L31">
            <v>0</v>
          </cell>
          <cell r="M31">
            <v>2</v>
          </cell>
          <cell r="N31">
            <v>0</v>
          </cell>
          <cell r="O31">
            <v>1</v>
          </cell>
          <cell r="P31">
            <v>0</v>
          </cell>
          <cell r="Q31">
            <v>0</v>
          </cell>
        </row>
        <row r="32">
          <cell r="C32">
            <v>6</v>
          </cell>
          <cell r="D32">
            <v>0</v>
          </cell>
          <cell r="E32">
            <v>1</v>
          </cell>
          <cell r="F32">
            <v>0</v>
          </cell>
          <cell r="G32">
            <v>1</v>
          </cell>
          <cell r="H32">
            <v>0</v>
          </cell>
          <cell r="I32">
            <v>1</v>
          </cell>
          <cell r="J32">
            <v>2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1</v>
          </cell>
          <cell r="P32">
            <v>0</v>
          </cell>
          <cell r="Q32">
            <v>0</v>
          </cell>
        </row>
        <row r="33">
          <cell r="C33">
            <v>3</v>
          </cell>
          <cell r="D33">
            <v>1</v>
          </cell>
          <cell r="E33">
            <v>0</v>
          </cell>
          <cell r="F33">
            <v>1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C34">
            <v>3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1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</v>
          </cell>
          <cell r="Q34">
            <v>1</v>
          </cell>
        </row>
        <row r="35">
          <cell r="C35">
            <v>11</v>
          </cell>
          <cell r="D35">
            <v>1</v>
          </cell>
          <cell r="E35">
            <v>1</v>
          </cell>
          <cell r="F35">
            <v>4</v>
          </cell>
          <cell r="G35">
            <v>1</v>
          </cell>
          <cell r="H35">
            <v>1</v>
          </cell>
          <cell r="I35">
            <v>0</v>
          </cell>
          <cell r="J35">
            <v>1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  <cell r="P35">
            <v>0</v>
          </cell>
          <cell r="Q35">
            <v>0</v>
          </cell>
        </row>
        <row r="36">
          <cell r="C36">
            <v>3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1</v>
          </cell>
          <cell r="J36">
            <v>0</v>
          </cell>
          <cell r="K36">
            <v>0</v>
          </cell>
          <cell r="L36">
            <v>1</v>
          </cell>
          <cell r="M36">
            <v>1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>
            <v>5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1</v>
          </cell>
          <cell r="L37">
            <v>3</v>
          </cell>
          <cell r="M37">
            <v>1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>
            <v>8</v>
          </cell>
          <cell r="D38">
            <v>0</v>
          </cell>
          <cell r="E38">
            <v>0</v>
          </cell>
          <cell r="F38">
            <v>1</v>
          </cell>
          <cell r="G38">
            <v>0</v>
          </cell>
          <cell r="H38">
            <v>1</v>
          </cell>
          <cell r="I38">
            <v>0</v>
          </cell>
          <cell r="J38">
            <v>0</v>
          </cell>
          <cell r="K38">
            <v>2</v>
          </cell>
          <cell r="L38">
            <v>1</v>
          </cell>
          <cell r="M38">
            <v>0</v>
          </cell>
          <cell r="N38">
            <v>3</v>
          </cell>
          <cell r="O38">
            <v>0</v>
          </cell>
          <cell r="P38">
            <v>0</v>
          </cell>
          <cell r="Q38">
            <v>0</v>
          </cell>
        </row>
        <row r="39">
          <cell r="C39">
            <v>10</v>
          </cell>
          <cell r="D39">
            <v>0</v>
          </cell>
          <cell r="E39">
            <v>2</v>
          </cell>
          <cell r="F39">
            <v>1</v>
          </cell>
          <cell r="G39">
            <v>1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3</v>
          </cell>
          <cell r="M39">
            <v>0</v>
          </cell>
          <cell r="N39">
            <v>1</v>
          </cell>
          <cell r="O39">
            <v>0</v>
          </cell>
          <cell r="P39">
            <v>0</v>
          </cell>
          <cell r="Q39">
            <v>2</v>
          </cell>
        </row>
        <row r="40">
          <cell r="C40">
            <v>7</v>
          </cell>
          <cell r="D40">
            <v>0</v>
          </cell>
          <cell r="E40">
            <v>0</v>
          </cell>
          <cell r="F40">
            <v>1</v>
          </cell>
          <cell r="G40">
            <v>2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1</v>
          </cell>
          <cell r="M40">
            <v>0</v>
          </cell>
          <cell r="N40">
            <v>1</v>
          </cell>
          <cell r="O40">
            <v>2</v>
          </cell>
          <cell r="P40">
            <v>0</v>
          </cell>
          <cell r="Q40">
            <v>0</v>
          </cell>
        </row>
        <row r="41">
          <cell r="C41">
            <v>9</v>
          </cell>
          <cell r="D41">
            <v>0</v>
          </cell>
          <cell r="E41">
            <v>0</v>
          </cell>
          <cell r="F41">
            <v>2</v>
          </cell>
          <cell r="G41">
            <v>1</v>
          </cell>
          <cell r="H41">
            <v>0</v>
          </cell>
          <cell r="I41">
            <v>1</v>
          </cell>
          <cell r="J41">
            <v>2</v>
          </cell>
          <cell r="K41">
            <v>0</v>
          </cell>
          <cell r="L41">
            <v>1</v>
          </cell>
          <cell r="M41">
            <v>2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>
            <v>23</v>
          </cell>
          <cell r="D42">
            <v>0</v>
          </cell>
          <cell r="E42">
            <v>0</v>
          </cell>
          <cell r="F42">
            <v>1</v>
          </cell>
          <cell r="G42">
            <v>0</v>
          </cell>
          <cell r="H42">
            <v>2</v>
          </cell>
          <cell r="I42">
            <v>3</v>
          </cell>
          <cell r="J42">
            <v>3</v>
          </cell>
          <cell r="K42">
            <v>3</v>
          </cell>
          <cell r="L42">
            <v>1</v>
          </cell>
          <cell r="M42">
            <v>3</v>
          </cell>
          <cell r="N42">
            <v>3</v>
          </cell>
          <cell r="O42">
            <v>4</v>
          </cell>
          <cell r="P42">
            <v>0</v>
          </cell>
          <cell r="Q42">
            <v>0</v>
          </cell>
        </row>
        <row r="43">
          <cell r="C43">
            <v>15</v>
          </cell>
          <cell r="D43">
            <v>0</v>
          </cell>
          <cell r="E43">
            <v>1</v>
          </cell>
          <cell r="F43">
            <v>0</v>
          </cell>
          <cell r="G43">
            <v>2</v>
          </cell>
          <cell r="H43">
            <v>4</v>
          </cell>
          <cell r="I43">
            <v>1</v>
          </cell>
          <cell r="J43">
            <v>3</v>
          </cell>
          <cell r="K43">
            <v>2</v>
          </cell>
          <cell r="L43">
            <v>0</v>
          </cell>
          <cell r="M43">
            <v>0</v>
          </cell>
          <cell r="N43">
            <v>2</v>
          </cell>
          <cell r="O43">
            <v>0</v>
          </cell>
          <cell r="P43">
            <v>0</v>
          </cell>
          <cell r="Q43">
            <v>0</v>
          </cell>
        </row>
        <row r="44">
          <cell r="C44">
            <v>21</v>
          </cell>
          <cell r="D44">
            <v>0</v>
          </cell>
          <cell r="E44">
            <v>0</v>
          </cell>
          <cell r="F44">
            <v>3</v>
          </cell>
          <cell r="G44">
            <v>2</v>
          </cell>
          <cell r="H44">
            <v>1</v>
          </cell>
          <cell r="I44">
            <v>3</v>
          </cell>
          <cell r="J44">
            <v>2</v>
          </cell>
          <cell r="K44">
            <v>1</v>
          </cell>
          <cell r="L44">
            <v>1</v>
          </cell>
          <cell r="M44">
            <v>2</v>
          </cell>
          <cell r="N44">
            <v>0</v>
          </cell>
          <cell r="O44">
            <v>5</v>
          </cell>
          <cell r="P44">
            <v>1</v>
          </cell>
          <cell r="Q44">
            <v>0</v>
          </cell>
        </row>
        <row r="45">
          <cell r="C45">
            <v>15</v>
          </cell>
          <cell r="D45">
            <v>0</v>
          </cell>
          <cell r="E45">
            <v>1</v>
          </cell>
          <cell r="F45">
            <v>1</v>
          </cell>
          <cell r="G45">
            <v>2</v>
          </cell>
          <cell r="H45">
            <v>5</v>
          </cell>
          <cell r="I45">
            <v>1</v>
          </cell>
          <cell r="J45">
            <v>2</v>
          </cell>
          <cell r="K45">
            <v>0</v>
          </cell>
          <cell r="L45">
            <v>1</v>
          </cell>
          <cell r="M45">
            <v>1</v>
          </cell>
          <cell r="N45">
            <v>1</v>
          </cell>
          <cell r="O45">
            <v>0</v>
          </cell>
          <cell r="P45">
            <v>0</v>
          </cell>
          <cell r="Q45">
            <v>0</v>
          </cell>
        </row>
        <row r="46">
          <cell r="C46">
            <v>18</v>
          </cell>
          <cell r="D46">
            <v>0</v>
          </cell>
          <cell r="E46">
            <v>2</v>
          </cell>
          <cell r="F46">
            <v>4</v>
          </cell>
          <cell r="G46">
            <v>0</v>
          </cell>
          <cell r="H46">
            <v>5</v>
          </cell>
          <cell r="I46">
            <v>0</v>
          </cell>
          <cell r="J46">
            <v>2</v>
          </cell>
          <cell r="K46">
            <v>0</v>
          </cell>
          <cell r="L46">
            <v>2</v>
          </cell>
          <cell r="M46">
            <v>0</v>
          </cell>
          <cell r="N46">
            <v>1</v>
          </cell>
          <cell r="O46">
            <v>2</v>
          </cell>
          <cell r="P46">
            <v>0</v>
          </cell>
          <cell r="Q46">
            <v>0</v>
          </cell>
        </row>
        <row r="47">
          <cell r="C47">
            <v>22</v>
          </cell>
          <cell r="D47">
            <v>0</v>
          </cell>
          <cell r="E47">
            <v>2</v>
          </cell>
          <cell r="F47">
            <v>2</v>
          </cell>
          <cell r="G47">
            <v>2</v>
          </cell>
          <cell r="H47">
            <v>3</v>
          </cell>
          <cell r="I47">
            <v>3</v>
          </cell>
          <cell r="J47">
            <v>3</v>
          </cell>
          <cell r="K47">
            <v>1</v>
          </cell>
          <cell r="L47">
            <v>1</v>
          </cell>
          <cell r="M47">
            <v>1</v>
          </cell>
          <cell r="N47">
            <v>1</v>
          </cell>
          <cell r="O47">
            <v>3</v>
          </cell>
          <cell r="P47">
            <v>0</v>
          </cell>
          <cell r="Q47">
            <v>0</v>
          </cell>
        </row>
        <row r="48">
          <cell r="C48">
            <v>11</v>
          </cell>
          <cell r="D48">
            <v>0</v>
          </cell>
          <cell r="E48">
            <v>0</v>
          </cell>
          <cell r="F48">
            <v>1</v>
          </cell>
          <cell r="G48">
            <v>1</v>
          </cell>
          <cell r="H48">
            <v>2</v>
          </cell>
          <cell r="I48">
            <v>1</v>
          </cell>
          <cell r="J48">
            <v>0</v>
          </cell>
          <cell r="K48">
            <v>3</v>
          </cell>
          <cell r="L48">
            <v>0</v>
          </cell>
          <cell r="M48">
            <v>3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>
            <v>7</v>
          </cell>
          <cell r="D49">
            <v>0</v>
          </cell>
          <cell r="E49">
            <v>0</v>
          </cell>
          <cell r="F49">
            <v>1</v>
          </cell>
          <cell r="G49">
            <v>1</v>
          </cell>
          <cell r="H49">
            <v>0</v>
          </cell>
          <cell r="I49">
            <v>0</v>
          </cell>
          <cell r="J49">
            <v>1</v>
          </cell>
          <cell r="K49">
            <v>0</v>
          </cell>
          <cell r="L49">
            <v>1</v>
          </cell>
          <cell r="M49">
            <v>0</v>
          </cell>
          <cell r="N49">
            <v>0</v>
          </cell>
          <cell r="O49">
            <v>1</v>
          </cell>
          <cell r="P49">
            <v>1</v>
          </cell>
          <cell r="Q49">
            <v>1</v>
          </cell>
        </row>
        <row r="50">
          <cell r="C50">
            <v>12</v>
          </cell>
          <cell r="D50">
            <v>1</v>
          </cell>
          <cell r="E50">
            <v>0</v>
          </cell>
          <cell r="F50">
            <v>1</v>
          </cell>
          <cell r="G50">
            <v>1</v>
          </cell>
          <cell r="H50">
            <v>2</v>
          </cell>
          <cell r="I50">
            <v>2</v>
          </cell>
          <cell r="J50">
            <v>2</v>
          </cell>
          <cell r="K50">
            <v>1</v>
          </cell>
          <cell r="L50">
            <v>0</v>
          </cell>
          <cell r="M50">
            <v>2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7">
        <row r="2">
          <cell r="C2">
            <v>3</v>
          </cell>
          <cell r="D2">
            <v>0</v>
          </cell>
          <cell r="E2">
            <v>0</v>
          </cell>
          <cell r="F2">
            <v>1</v>
          </cell>
          <cell r="G2">
            <v>1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1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2</v>
          </cell>
          <cell r="D3">
            <v>0</v>
          </cell>
          <cell r="E3">
            <v>1</v>
          </cell>
          <cell r="F3">
            <v>1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5</v>
          </cell>
          <cell r="D4">
            <v>0</v>
          </cell>
          <cell r="E4">
            <v>2</v>
          </cell>
          <cell r="F4">
            <v>1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2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6</v>
          </cell>
          <cell r="D5">
            <v>0</v>
          </cell>
          <cell r="E5">
            <v>1</v>
          </cell>
          <cell r="F5">
            <v>1</v>
          </cell>
          <cell r="G5">
            <v>1</v>
          </cell>
          <cell r="H5">
            <v>1</v>
          </cell>
          <cell r="I5">
            <v>0</v>
          </cell>
          <cell r="J5">
            <v>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1</v>
          </cell>
          <cell r="P5">
            <v>0</v>
          </cell>
          <cell r="Q5">
            <v>0</v>
          </cell>
        </row>
        <row r="6">
          <cell r="C6">
            <v>4</v>
          </cell>
          <cell r="D6">
            <v>0</v>
          </cell>
          <cell r="E6">
            <v>0</v>
          </cell>
          <cell r="F6">
            <v>3</v>
          </cell>
          <cell r="G6">
            <v>1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4</v>
          </cell>
          <cell r="D7">
            <v>0</v>
          </cell>
          <cell r="E7">
            <v>1</v>
          </cell>
          <cell r="F7">
            <v>2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2</v>
          </cell>
          <cell r="D8">
            <v>0</v>
          </cell>
          <cell r="E8">
            <v>0</v>
          </cell>
          <cell r="F8">
            <v>1</v>
          </cell>
          <cell r="G8">
            <v>0</v>
          </cell>
          <cell r="H8">
            <v>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1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6</v>
          </cell>
          <cell r="D10">
            <v>0</v>
          </cell>
          <cell r="E10">
            <v>1</v>
          </cell>
          <cell r="F10">
            <v>3</v>
          </cell>
          <cell r="G10">
            <v>1</v>
          </cell>
          <cell r="H10">
            <v>0</v>
          </cell>
          <cell r="I10">
            <v>0</v>
          </cell>
          <cell r="J10">
            <v>0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6</v>
          </cell>
          <cell r="D11">
            <v>0</v>
          </cell>
          <cell r="E11">
            <v>0</v>
          </cell>
          <cell r="F11">
            <v>3</v>
          </cell>
          <cell r="G11">
            <v>3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5</v>
          </cell>
          <cell r="D12">
            <v>0</v>
          </cell>
          <cell r="E12">
            <v>0</v>
          </cell>
          <cell r="F12">
            <v>2</v>
          </cell>
          <cell r="G12">
            <v>2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8</v>
          </cell>
          <cell r="D13">
            <v>0</v>
          </cell>
          <cell r="E13">
            <v>1</v>
          </cell>
          <cell r="F13">
            <v>3</v>
          </cell>
          <cell r="G13">
            <v>1</v>
          </cell>
          <cell r="H13">
            <v>1</v>
          </cell>
          <cell r="I13">
            <v>0</v>
          </cell>
          <cell r="J13">
            <v>1</v>
          </cell>
          <cell r="K13">
            <v>0</v>
          </cell>
          <cell r="L13">
            <v>0</v>
          </cell>
          <cell r="M13">
            <v>0</v>
          </cell>
          <cell r="N13">
            <v>1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3</v>
          </cell>
          <cell r="D14">
            <v>0</v>
          </cell>
          <cell r="E14">
            <v>0</v>
          </cell>
          <cell r="F14">
            <v>2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1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0</v>
          </cell>
          <cell r="E16">
            <v>0</v>
          </cell>
          <cell r="F16">
            <v>2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11</v>
          </cell>
          <cell r="D17">
            <v>0</v>
          </cell>
          <cell r="E17">
            <v>1</v>
          </cell>
          <cell r="F17">
            <v>7</v>
          </cell>
          <cell r="G17">
            <v>0</v>
          </cell>
          <cell r="H17">
            <v>0</v>
          </cell>
          <cell r="I17">
            <v>0</v>
          </cell>
          <cell r="J17">
            <v>1</v>
          </cell>
          <cell r="K17">
            <v>0</v>
          </cell>
          <cell r="L17">
            <v>1</v>
          </cell>
          <cell r="M17">
            <v>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0</v>
          </cell>
          <cell r="E18">
            <v>1</v>
          </cell>
          <cell r="F18">
            <v>0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5</v>
          </cell>
          <cell r="D19">
            <v>0</v>
          </cell>
          <cell r="E19">
            <v>2</v>
          </cell>
          <cell r="F19">
            <v>2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4</v>
          </cell>
          <cell r="D20">
            <v>0</v>
          </cell>
          <cell r="E20">
            <v>2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12</v>
          </cell>
          <cell r="D21">
            <v>0</v>
          </cell>
          <cell r="E21">
            <v>3</v>
          </cell>
          <cell r="F21">
            <v>8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18</v>
          </cell>
          <cell r="D22">
            <v>1</v>
          </cell>
          <cell r="E22">
            <v>2</v>
          </cell>
          <cell r="F22">
            <v>9</v>
          </cell>
          <cell r="G22">
            <v>1</v>
          </cell>
          <cell r="H22">
            <v>1</v>
          </cell>
          <cell r="I22">
            <v>2</v>
          </cell>
          <cell r="J22">
            <v>1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</v>
          </cell>
          <cell r="P22">
            <v>0</v>
          </cell>
          <cell r="Q22">
            <v>0</v>
          </cell>
        </row>
        <row r="23">
          <cell r="C23">
            <v>13</v>
          </cell>
          <cell r="D23">
            <v>0</v>
          </cell>
          <cell r="E23">
            <v>1</v>
          </cell>
          <cell r="F23">
            <v>8</v>
          </cell>
          <cell r="G23">
            <v>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</v>
          </cell>
          <cell r="O23">
            <v>0</v>
          </cell>
          <cell r="P23">
            <v>0</v>
          </cell>
          <cell r="Q23">
            <v>1</v>
          </cell>
        </row>
        <row r="24">
          <cell r="C24">
            <v>10</v>
          </cell>
          <cell r="D24">
            <v>0</v>
          </cell>
          <cell r="E24">
            <v>3</v>
          </cell>
          <cell r="F24">
            <v>6</v>
          </cell>
          <cell r="G24">
            <v>0</v>
          </cell>
          <cell r="H24">
            <v>1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18</v>
          </cell>
          <cell r="D25">
            <v>0</v>
          </cell>
          <cell r="E25">
            <v>4</v>
          </cell>
          <cell r="F25">
            <v>9</v>
          </cell>
          <cell r="G25">
            <v>3</v>
          </cell>
          <cell r="H25">
            <v>1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9</v>
          </cell>
          <cell r="D26">
            <v>1</v>
          </cell>
          <cell r="E26">
            <v>3</v>
          </cell>
          <cell r="F26">
            <v>5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10</v>
          </cell>
          <cell r="D27">
            <v>0</v>
          </cell>
          <cell r="E27">
            <v>2</v>
          </cell>
          <cell r="F27">
            <v>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1</v>
          </cell>
          <cell r="N27">
            <v>0</v>
          </cell>
          <cell r="O27">
            <v>1</v>
          </cell>
          <cell r="P27">
            <v>0</v>
          </cell>
          <cell r="Q27">
            <v>0</v>
          </cell>
        </row>
        <row r="28">
          <cell r="C28">
            <v>10</v>
          </cell>
          <cell r="D28">
            <v>0</v>
          </cell>
          <cell r="E28">
            <v>2</v>
          </cell>
          <cell r="F28">
            <v>4</v>
          </cell>
          <cell r="G28">
            <v>2</v>
          </cell>
          <cell r="H28">
            <v>0</v>
          </cell>
          <cell r="I28">
            <v>1</v>
          </cell>
          <cell r="J28">
            <v>0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>
            <v>11</v>
          </cell>
          <cell r="D29">
            <v>0</v>
          </cell>
          <cell r="E29">
            <v>3</v>
          </cell>
          <cell r="F29">
            <v>5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1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>
            <v>17</v>
          </cell>
          <cell r="D30">
            <v>0</v>
          </cell>
          <cell r="E30">
            <v>4</v>
          </cell>
          <cell r="F30">
            <v>5</v>
          </cell>
          <cell r="G30">
            <v>6</v>
          </cell>
          <cell r="H30">
            <v>0</v>
          </cell>
          <cell r="I30">
            <v>1</v>
          </cell>
          <cell r="J30">
            <v>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>
            <v>22</v>
          </cell>
          <cell r="D31">
            <v>0</v>
          </cell>
          <cell r="E31">
            <v>6</v>
          </cell>
          <cell r="F31">
            <v>12</v>
          </cell>
          <cell r="G31">
            <v>2</v>
          </cell>
          <cell r="H31">
            <v>1</v>
          </cell>
          <cell r="I31">
            <v>1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>
            <v>15</v>
          </cell>
          <cell r="D32">
            <v>1</v>
          </cell>
          <cell r="E32">
            <v>3</v>
          </cell>
          <cell r="F32">
            <v>8</v>
          </cell>
          <cell r="G32">
            <v>3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C33">
            <v>23</v>
          </cell>
          <cell r="D33">
            <v>0</v>
          </cell>
          <cell r="E33">
            <v>4</v>
          </cell>
          <cell r="F33">
            <v>10</v>
          </cell>
          <cell r="G33">
            <v>2</v>
          </cell>
          <cell r="H33">
            <v>1</v>
          </cell>
          <cell r="I33">
            <v>3</v>
          </cell>
          <cell r="J33">
            <v>2</v>
          </cell>
          <cell r="K33">
            <v>0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C34">
            <v>13</v>
          </cell>
          <cell r="D34">
            <v>0</v>
          </cell>
          <cell r="E34">
            <v>4</v>
          </cell>
          <cell r="F34">
            <v>4</v>
          </cell>
          <cell r="G34">
            <v>1</v>
          </cell>
          <cell r="H34">
            <v>0</v>
          </cell>
          <cell r="I34">
            <v>2</v>
          </cell>
          <cell r="J34">
            <v>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1</v>
          </cell>
          <cell r="P34">
            <v>0</v>
          </cell>
          <cell r="Q34">
            <v>0</v>
          </cell>
        </row>
        <row r="35">
          <cell r="C35">
            <v>17</v>
          </cell>
          <cell r="D35">
            <v>0</v>
          </cell>
          <cell r="E35">
            <v>2</v>
          </cell>
          <cell r="F35">
            <v>11</v>
          </cell>
          <cell r="G35">
            <v>0</v>
          </cell>
          <cell r="H35">
            <v>3</v>
          </cell>
          <cell r="I35">
            <v>1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>
            <v>25</v>
          </cell>
          <cell r="D36">
            <v>1</v>
          </cell>
          <cell r="E36">
            <v>4</v>
          </cell>
          <cell r="F36">
            <v>15</v>
          </cell>
          <cell r="G36">
            <v>4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1</v>
          </cell>
          <cell r="P36">
            <v>0</v>
          </cell>
          <cell r="Q36">
            <v>0</v>
          </cell>
        </row>
        <row r="37">
          <cell r="C37">
            <v>40</v>
          </cell>
          <cell r="D37">
            <v>0</v>
          </cell>
          <cell r="E37">
            <v>9</v>
          </cell>
          <cell r="F37">
            <v>27</v>
          </cell>
          <cell r="G37">
            <v>3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  <cell r="P37">
            <v>0</v>
          </cell>
          <cell r="Q37">
            <v>0</v>
          </cell>
        </row>
        <row r="38">
          <cell r="C38">
            <v>37</v>
          </cell>
          <cell r="D38">
            <v>1</v>
          </cell>
          <cell r="E38">
            <v>7</v>
          </cell>
          <cell r="F38">
            <v>23</v>
          </cell>
          <cell r="G38">
            <v>5</v>
          </cell>
          <cell r="H38">
            <v>0</v>
          </cell>
          <cell r="I38">
            <v>0</v>
          </cell>
          <cell r="J38">
            <v>0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>
            <v>31</v>
          </cell>
          <cell r="D39">
            <v>1</v>
          </cell>
          <cell r="E39">
            <v>11</v>
          </cell>
          <cell r="F39">
            <v>14</v>
          </cell>
          <cell r="G39">
            <v>2</v>
          </cell>
          <cell r="H39">
            <v>2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1</v>
          </cell>
        </row>
        <row r="40">
          <cell r="C40">
            <v>41</v>
          </cell>
          <cell r="D40">
            <v>1</v>
          </cell>
          <cell r="E40">
            <v>12</v>
          </cell>
          <cell r="F40">
            <v>28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>
            <v>52</v>
          </cell>
          <cell r="D41">
            <v>1</v>
          </cell>
          <cell r="E41">
            <v>14</v>
          </cell>
          <cell r="F41">
            <v>26</v>
          </cell>
          <cell r="G41">
            <v>10</v>
          </cell>
          <cell r="H41">
            <v>0</v>
          </cell>
          <cell r="I41">
            <v>1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>
            <v>53</v>
          </cell>
          <cell r="D42">
            <v>3</v>
          </cell>
          <cell r="E42">
            <v>13</v>
          </cell>
          <cell r="F42">
            <v>27</v>
          </cell>
          <cell r="G42">
            <v>5</v>
          </cell>
          <cell r="H42">
            <v>3</v>
          </cell>
          <cell r="I42">
            <v>1</v>
          </cell>
          <cell r="J42">
            <v>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>
            <v>31</v>
          </cell>
          <cell r="D43">
            <v>0</v>
          </cell>
          <cell r="E43">
            <v>7</v>
          </cell>
          <cell r="F43">
            <v>14</v>
          </cell>
          <cell r="G43">
            <v>6</v>
          </cell>
          <cell r="H43">
            <v>2</v>
          </cell>
          <cell r="I43">
            <v>2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>
            <v>40</v>
          </cell>
          <cell r="D44">
            <v>1</v>
          </cell>
          <cell r="E44">
            <v>6</v>
          </cell>
          <cell r="F44">
            <v>26</v>
          </cell>
          <cell r="G44">
            <v>3</v>
          </cell>
          <cell r="H44">
            <v>0</v>
          </cell>
          <cell r="I44">
            <v>0</v>
          </cell>
          <cell r="J44">
            <v>0</v>
          </cell>
          <cell r="K44">
            <v>2</v>
          </cell>
          <cell r="L44">
            <v>0</v>
          </cell>
          <cell r="M44">
            <v>1</v>
          </cell>
          <cell r="N44">
            <v>1</v>
          </cell>
          <cell r="O44">
            <v>0</v>
          </cell>
          <cell r="P44">
            <v>0</v>
          </cell>
          <cell r="Q44">
            <v>0</v>
          </cell>
        </row>
        <row r="45">
          <cell r="C45">
            <v>36</v>
          </cell>
          <cell r="D45">
            <v>0</v>
          </cell>
          <cell r="E45">
            <v>7</v>
          </cell>
          <cell r="F45">
            <v>16</v>
          </cell>
          <cell r="G45">
            <v>10</v>
          </cell>
          <cell r="H45">
            <v>0</v>
          </cell>
          <cell r="I45">
            <v>2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1</v>
          </cell>
        </row>
        <row r="46">
          <cell r="C46">
            <v>29</v>
          </cell>
          <cell r="D46">
            <v>0</v>
          </cell>
          <cell r="E46">
            <v>8</v>
          </cell>
          <cell r="F46">
            <v>17</v>
          </cell>
          <cell r="G46">
            <v>2</v>
          </cell>
          <cell r="H46">
            <v>0</v>
          </cell>
          <cell r="I46">
            <v>0</v>
          </cell>
          <cell r="J46">
            <v>0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1</v>
          </cell>
        </row>
        <row r="47">
          <cell r="C47">
            <v>32</v>
          </cell>
          <cell r="D47">
            <v>2</v>
          </cell>
          <cell r="E47">
            <v>3</v>
          </cell>
          <cell r="F47">
            <v>16</v>
          </cell>
          <cell r="G47">
            <v>4</v>
          </cell>
          <cell r="H47">
            <v>3</v>
          </cell>
          <cell r="I47">
            <v>0</v>
          </cell>
          <cell r="J47">
            <v>2</v>
          </cell>
          <cell r="K47">
            <v>0</v>
          </cell>
          <cell r="L47">
            <v>1</v>
          </cell>
          <cell r="M47">
            <v>0</v>
          </cell>
          <cell r="N47">
            <v>0</v>
          </cell>
          <cell r="O47">
            <v>1</v>
          </cell>
          <cell r="P47">
            <v>0</v>
          </cell>
          <cell r="Q47">
            <v>0</v>
          </cell>
        </row>
        <row r="48">
          <cell r="C48">
            <v>27</v>
          </cell>
          <cell r="D48">
            <v>0</v>
          </cell>
          <cell r="E48">
            <v>7</v>
          </cell>
          <cell r="F48">
            <v>16</v>
          </cell>
          <cell r="G48">
            <v>2</v>
          </cell>
          <cell r="H48">
            <v>0</v>
          </cell>
          <cell r="I48">
            <v>1</v>
          </cell>
          <cell r="J48">
            <v>0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>
            <v>22</v>
          </cell>
          <cell r="D49">
            <v>1</v>
          </cell>
          <cell r="E49">
            <v>5</v>
          </cell>
          <cell r="F49">
            <v>12</v>
          </cell>
          <cell r="G49">
            <v>3</v>
          </cell>
          <cell r="H49">
            <v>0</v>
          </cell>
          <cell r="I49">
            <v>0</v>
          </cell>
          <cell r="J49">
            <v>0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>
            <v>21</v>
          </cell>
          <cell r="D50">
            <v>0</v>
          </cell>
          <cell r="E50">
            <v>1</v>
          </cell>
          <cell r="F50">
            <v>17</v>
          </cell>
          <cell r="G50">
            <v>2</v>
          </cell>
          <cell r="H50">
            <v>0</v>
          </cell>
          <cell r="I50">
            <v>1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8">
        <row r="2">
          <cell r="C2">
            <v>1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1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11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2</v>
          </cell>
          <cell r="I3">
            <v>3</v>
          </cell>
          <cell r="J3">
            <v>2</v>
          </cell>
          <cell r="K3">
            <v>1</v>
          </cell>
          <cell r="L3">
            <v>0</v>
          </cell>
          <cell r="M3">
            <v>2</v>
          </cell>
          <cell r="N3">
            <v>0</v>
          </cell>
          <cell r="O3">
            <v>0</v>
          </cell>
          <cell r="P3">
            <v>0</v>
          </cell>
          <cell r="Q3">
            <v>1</v>
          </cell>
        </row>
        <row r="4">
          <cell r="C4">
            <v>12</v>
          </cell>
          <cell r="D4">
            <v>0</v>
          </cell>
          <cell r="E4">
            <v>0</v>
          </cell>
          <cell r="F4">
            <v>2</v>
          </cell>
          <cell r="G4">
            <v>0</v>
          </cell>
          <cell r="H4">
            <v>1</v>
          </cell>
          <cell r="I4">
            <v>3</v>
          </cell>
          <cell r="J4">
            <v>1</v>
          </cell>
          <cell r="K4">
            <v>2</v>
          </cell>
          <cell r="L4">
            <v>2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1</v>
          </cell>
        </row>
        <row r="5">
          <cell r="C5">
            <v>16</v>
          </cell>
          <cell r="D5">
            <v>0</v>
          </cell>
          <cell r="E5">
            <v>0</v>
          </cell>
          <cell r="F5">
            <v>1</v>
          </cell>
          <cell r="G5">
            <v>2</v>
          </cell>
          <cell r="H5">
            <v>3</v>
          </cell>
          <cell r="I5">
            <v>1</v>
          </cell>
          <cell r="J5">
            <v>4</v>
          </cell>
          <cell r="K5">
            <v>3</v>
          </cell>
          <cell r="L5">
            <v>1</v>
          </cell>
          <cell r="M5">
            <v>0</v>
          </cell>
          <cell r="N5">
            <v>0</v>
          </cell>
          <cell r="O5">
            <v>1</v>
          </cell>
          <cell r="P5">
            <v>0</v>
          </cell>
          <cell r="Q5">
            <v>0</v>
          </cell>
        </row>
        <row r="6">
          <cell r="C6">
            <v>12</v>
          </cell>
          <cell r="D6">
            <v>0</v>
          </cell>
          <cell r="E6">
            <v>0</v>
          </cell>
          <cell r="F6">
            <v>2</v>
          </cell>
          <cell r="G6">
            <v>0</v>
          </cell>
          <cell r="H6">
            <v>1</v>
          </cell>
          <cell r="I6">
            <v>2</v>
          </cell>
          <cell r="J6">
            <v>2</v>
          </cell>
          <cell r="K6">
            <v>2</v>
          </cell>
          <cell r="L6">
            <v>1</v>
          </cell>
          <cell r="M6">
            <v>0</v>
          </cell>
          <cell r="N6">
            <v>1</v>
          </cell>
          <cell r="O6">
            <v>1</v>
          </cell>
          <cell r="P6">
            <v>0</v>
          </cell>
          <cell r="Q6">
            <v>0</v>
          </cell>
        </row>
        <row r="7">
          <cell r="C7">
            <v>11</v>
          </cell>
          <cell r="D7">
            <v>0</v>
          </cell>
          <cell r="E7">
            <v>1</v>
          </cell>
          <cell r="F7">
            <v>1</v>
          </cell>
          <cell r="G7">
            <v>1</v>
          </cell>
          <cell r="H7">
            <v>0</v>
          </cell>
          <cell r="I7">
            <v>2</v>
          </cell>
          <cell r="J7">
            <v>1</v>
          </cell>
          <cell r="K7">
            <v>1</v>
          </cell>
          <cell r="L7">
            <v>1</v>
          </cell>
          <cell r="M7">
            <v>2</v>
          </cell>
          <cell r="N7">
            <v>1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8</v>
          </cell>
          <cell r="D8">
            <v>0</v>
          </cell>
          <cell r="E8">
            <v>0</v>
          </cell>
          <cell r="F8">
            <v>1</v>
          </cell>
          <cell r="G8">
            <v>0</v>
          </cell>
          <cell r="H8">
            <v>2</v>
          </cell>
          <cell r="I8">
            <v>2</v>
          </cell>
          <cell r="J8">
            <v>2</v>
          </cell>
          <cell r="K8">
            <v>0</v>
          </cell>
          <cell r="L8">
            <v>0</v>
          </cell>
          <cell r="M8">
            <v>1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11</v>
          </cell>
          <cell r="D9">
            <v>0</v>
          </cell>
          <cell r="E9">
            <v>0</v>
          </cell>
          <cell r="F9">
            <v>2</v>
          </cell>
          <cell r="G9">
            <v>1</v>
          </cell>
          <cell r="H9">
            <v>3</v>
          </cell>
          <cell r="I9">
            <v>0</v>
          </cell>
          <cell r="J9">
            <v>2</v>
          </cell>
          <cell r="K9">
            <v>1</v>
          </cell>
          <cell r="L9">
            <v>1</v>
          </cell>
          <cell r="M9">
            <v>1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12</v>
          </cell>
          <cell r="D10">
            <v>1</v>
          </cell>
          <cell r="E10">
            <v>0</v>
          </cell>
          <cell r="F10">
            <v>0</v>
          </cell>
          <cell r="G10">
            <v>0</v>
          </cell>
          <cell r="H10">
            <v>1</v>
          </cell>
          <cell r="I10">
            <v>2</v>
          </cell>
          <cell r="J10">
            <v>2</v>
          </cell>
          <cell r="K10">
            <v>3</v>
          </cell>
          <cell r="L10">
            <v>0</v>
          </cell>
          <cell r="M10">
            <v>1</v>
          </cell>
          <cell r="N10">
            <v>2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26</v>
          </cell>
          <cell r="D11">
            <v>0</v>
          </cell>
          <cell r="E11">
            <v>0</v>
          </cell>
          <cell r="F11">
            <v>2</v>
          </cell>
          <cell r="G11">
            <v>5</v>
          </cell>
          <cell r="H11">
            <v>3</v>
          </cell>
          <cell r="I11">
            <v>5</v>
          </cell>
          <cell r="J11">
            <v>4</v>
          </cell>
          <cell r="K11">
            <v>3</v>
          </cell>
          <cell r="L11">
            <v>1</v>
          </cell>
          <cell r="M11">
            <v>1</v>
          </cell>
          <cell r="N11">
            <v>2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26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  <cell r="H12">
            <v>1</v>
          </cell>
          <cell r="I12">
            <v>7</v>
          </cell>
          <cell r="J12">
            <v>7</v>
          </cell>
          <cell r="K12">
            <v>1</v>
          </cell>
          <cell r="L12">
            <v>1</v>
          </cell>
          <cell r="M12">
            <v>4</v>
          </cell>
          <cell r="N12">
            <v>3</v>
          </cell>
          <cell r="O12">
            <v>1</v>
          </cell>
          <cell r="P12">
            <v>0</v>
          </cell>
          <cell r="Q12">
            <v>0</v>
          </cell>
        </row>
        <row r="13">
          <cell r="C13">
            <v>11</v>
          </cell>
          <cell r="D13">
            <v>0</v>
          </cell>
          <cell r="E13">
            <v>0</v>
          </cell>
          <cell r="F13">
            <v>0</v>
          </cell>
          <cell r="G13">
            <v>2</v>
          </cell>
          <cell r="H13">
            <v>2</v>
          </cell>
          <cell r="I13">
            <v>1</v>
          </cell>
          <cell r="J13">
            <v>4</v>
          </cell>
          <cell r="K13">
            <v>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26</v>
          </cell>
          <cell r="D14">
            <v>0</v>
          </cell>
          <cell r="E14">
            <v>0</v>
          </cell>
          <cell r="F14">
            <v>1</v>
          </cell>
          <cell r="G14">
            <v>3</v>
          </cell>
          <cell r="H14">
            <v>2</v>
          </cell>
          <cell r="I14">
            <v>5</v>
          </cell>
          <cell r="J14">
            <v>5</v>
          </cell>
          <cell r="K14">
            <v>2</v>
          </cell>
          <cell r="L14">
            <v>2</v>
          </cell>
          <cell r="M14">
            <v>0</v>
          </cell>
          <cell r="N14">
            <v>3</v>
          </cell>
          <cell r="O14">
            <v>2</v>
          </cell>
          <cell r="P14">
            <v>0</v>
          </cell>
          <cell r="Q14">
            <v>1</v>
          </cell>
        </row>
        <row r="15">
          <cell r="C15">
            <v>4</v>
          </cell>
          <cell r="D15">
            <v>0</v>
          </cell>
          <cell r="E15">
            <v>0</v>
          </cell>
          <cell r="F15">
            <v>0</v>
          </cell>
          <cell r="G15">
            <v>1</v>
          </cell>
          <cell r="H15">
            <v>0</v>
          </cell>
          <cell r="I15">
            <v>1</v>
          </cell>
          <cell r="J15">
            <v>1</v>
          </cell>
          <cell r="K15">
            <v>0</v>
          </cell>
          <cell r="L15">
            <v>0</v>
          </cell>
          <cell r="M15">
            <v>1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1</v>
          </cell>
          <cell r="J16">
            <v>2</v>
          </cell>
          <cell r="K16">
            <v>3</v>
          </cell>
          <cell r="L16">
            <v>3</v>
          </cell>
          <cell r="M16">
            <v>0</v>
          </cell>
          <cell r="N16">
            <v>0</v>
          </cell>
          <cell r="O16">
            <v>2</v>
          </cell>
          <cell r="P16">
            <v>0</v>
          </cell>
          <cell r="Q16">
            <v>0</v>
          </cell>
        </row>
        <row r="17">
          <cell r="C17">
            <v>7</v>
          </cell>
          <cell r="D17">
            <v>0</v>
          </cell>
          <cell r="E17">
            <v>0</v>
          </cell>
          <cell r="F17">
            <v>0</v>
          </cell>
          <cell r="G17">
            <v>2</v>
          </cell>
          <cell r="H17">
            <v>0</v>
          </cell>
          <cell r="I17">
            <v>3</v>
          </cell>
          <cell r="J17">
            <v>1</v>
          </cell>
          <cell r="K17">
            <v>0</v>
          </cell>
          <cell r="L17">
            <v>0</v>
          </cell>
          <cell r="M17">
            <v>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17</v>
          </cell>
          <cell r="D18">
            <v>0</v>
          </cell>
          <cell r="E18">
            <v>1</v>
          </cell>
          <cell r="F18">
            <v>1</v>
          </cell>
          <cell r="G18">
            <v>2</v>
          </cell>
          <cell r="H18">
            <v>2</v>
          </cell>
          <cell r="I18">
            <v>3</v>
          </cell>
          <cell r="J18">
            <v>3</v>
          </cell>
          <cell r="K18">
            <v>1</v>
          </cell>
          <cell r="L18">
            <v>2</v>
          </cell>
          <cell r="M18">
            <v>1</v>
          </cell>
          <cell r="N18">
            <v>0</v>
          </cell>
          <cell r="O18">
            <v>1</v>
          </cell>
          <cell r="P18">
            <v>0</v>
          </cell>
          <cell r="Q18">
            <v>0</v>
          </cell>
        </row>
        <row r="19">
          <cell r="C19">
            <v>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2</v>
          </cell>
          <cell r="I19">
            <v>3</v>
          </cell>
          <cell r="J19">
            <v>0</v>
          </cell>
          <cell r="K19">
            <v>1</v>
          </cell>
          <cell r="L19">
            <v>1</v>
          </cell>
          <cell r="M19">
            <v>1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9</v>
          </cell>
          <cell r="D20">
            <v>0</v>
          </cell>
          <cell r="E20">
            <v>0</v>
          </cell>
          <cell r="F20">
            <v>1</v>
          </cell>
          <cell r="G20">
            <v>0</v>
          </cell>
          <cell r="H20">
            <v>2</v>
          </cell>
          <cell r="I20">
            <v>1</v>
          </cell>
          <cell r="J20">
            <v>2</v>
          </cell>
          <cell r="K20">
            <v>2</v>
          </cell>
          <cell r="L20">
            <v>1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14</v>
          </cell>
          <cell r="D21">
            <v>0</v>
          </cell>
          <cell r="E21">
            <v>0</v>
          </cell>
          <cell r="F21">
            <v>0</v>
          </cell>
          <cell r="G21">
            <v>3</v>
          </cell>
          <cell r="H21">
            <v>2</v>
          </cell>
          <cell r="I21">
            <v>2</v>
          </cell>
          <cell r="J21">
            <v>3</v>
          </cell>
          <cell r="K21">
            <v>2</v>
          </cell>
          <cell r="L21">
            <v>1</v>
          </cell>
          <cell r="M21">
            <v>1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12</v>
          </cell>
          <cell r="D22">
            <v>0</v>
          </cell>
          <cell r="E22">
            <v>0</v>
          </cell>
          <cell r="F22">
            <v>2</v>
          </cell>
          <cell r="G22">
            <v>1</v>
          </cell>
          <cell r="H22">
            <v>3</v>
          </cell>
          <cell r="I22">
            <v>0</v>
          </cell>
          <cell r="J22">
            <v>3</v>
          </cell>
          <cell r="K22">
            <v>2</v>
          </cell>
          <cell r="L22">
            <v>0</v>
          </cell>
          <cell r="M22">
            <v>0</v>
          </cell>
          <cell r="N22">
            <v>0</v>
          </cell>
          <cell r="O22">
            <v>1</v>
          </cell>
          <cell r="P22">
            <v>0</v>
          </cell>
          <cell r="Q22">
            <v>0</v>
          </cell>
        </row>
        <row r="23">
          <cell r="C23">
            <v>10</v>
          </cell>
          <cell r="D23">
            <v>0</v>
          </cell>
          <cell r="E23">
            <v>0</v>
          </cell>
          <cell r="F23">
            <v>0</v>
          </cell>
          <cell r="G23">
            <v>2</v>
          </cell>
          <cell r="H23">
            <v>2</v>
          </cell>
          <cell r="I23">
            <v>1</v>
          </cell>
          <cell r="J23">
            <v>2</v>
          </cell>
          <cell r="K23">
            <v>0</v>
          </cell>
          <cell r="L23">
            <v>1</v>
          </cell>
          <cell r="M23">
            <v>1</v>
          </cell>
          <cell r="N23">
            <v>0</v>
          </cell>
          <cell r="O23">
            <v>1</v>
          </cell>
          <cell r="P23">
            <v>0</v>
          </cell>
          <cell r="Q23">
            <v>0</v>
          </cell>
        </row>
        <row r="24">
          <cell r="C24">
            <v>19</v>
          </cell>
          <cell r="D24">
            <v>0</v>
          </cell>
          <cell r="E24">
            <v>0</v>
          </cell>
          <cell r="F24">
            <v>0</v>
          </cell>
          <cell r="G24">
            <v>2</v>
          </cell>
          <cell r="H24">
            <v>5</v>
          </cell>
          <cell r="I24">
            <v>2</v>
          </cell>
          <cell r="J24">
            <v>4</v>
          </cell>
          <cell r="K24">
            <v>2</v>
          </cell>
          <cell r="L24">
            <v>3</v>
          </cell>
          <cell r="M24">
            <v>0</v>
          </cell>
          <cell r="N24">
            <v>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24</v>
          </cell>
          <cell r="D25">
            <v>0</v>
          </cell>
          <cell r="E25">
            <v>1</v>
          </cell>
          <cell r="F25">
            <v>2</v>
          </cell>
          <cell r="G25">
            <v>1</v>
          </cell>
          <cell r="H25">
            <v>6</v>
          </cell>
          <cell r="I25">
            <v>4</v>
          </cell>
          <cell r="J25">
            <v>2</v>
          </cell>
          <cell r="K25">
            <v>4</v>
          </cell>
          <cell r="L25">
            <v>3</v>
          </cell>
          <cell r="M25">
            <v>0</v>
          </cell>
          <cell r="N25">
            <v>0</v>
          </cell>
          <cell r="O25">
            <v>1</v>
          </cell>
          <cell r="P25">
            <v>0</v>
          </cell>
          <cell r="Q25">
            <v>0</v>
          </cell>
        </row>
        <row r="26">
          <cell r="C26">
            <v>20</v>
          </cell>
          <cell r="D26">
            <v>0</v>
          </cell>
          <cell r="E26">
            <v>0</v>
          </cell>
          <cell r="F26">
            <v>6</v>
          </cell>
          <cell r="G26">
            <v>3</v>
          </cell>
          <cell r="H26">
            <v>3</v>
          </cell>
          <cell r="I26">
            <v>1</v>
          </cell>
          <cell r="J26">
            <v>2</v>
          </cell>
          <cell r="K26">
            <v>3</v>
          </cell>
          <cell r="L26">
            <v>1</v>
          </cell>
          <cell r="M26">
            <v>0</v>
          </cell>
          <cell r="N26">
            <v>0</v>
          </cell>
          <cell r="O26">
            <v>1</v>
          </cell>
          <cell r="P26">
            <v>0</v>
          </cell>
          <cell r="Q26">
            <v>0</v>
          </cell>
        </row>
        <row r="27">
          <cell r="C27">
            <v>13</v>
          </cell>
          <cell r="D27">
            <v>0</v>
          </cell>
          <cell r="E27">
            <v>0</v>
          </cell>
          <cell r="F27">
            <v>0</v>
          </cell>
          <cell r="G27">
            <v>2</v>
          </cell>
          <cell r="H27">
            <v>4</v>
          </cell>
          <cell r="I27">
            <v>1</v>
          </cell>
          <cell r="J27">
            <v>5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>
            <v>20</v>
          </cell>
          <cell r="D28">
            <v>0</v>
          </cell>
          <cell r="E28">
            <v>0</v>
          </cell>
          <cell r="F28">
            <v>3</v>
          </cell>
          <cell r="G28">
            <v>0</v>
          </cell>
          <cell r="H28">
            <v>4</v>
          </cell>
          <cell r="I28">
            <v>5</v>
          </cell>
          <cell r="J28">
            <v>1</v>
          </cell>
          <cell r="K28">
            <v>2</v>
          </cell>
          <cell r="L28">
            <v>3</v>
          </cell>
          <cell r="M28">
            <v>1</v>
          </cell>
          <cell r="N28">
            <v>1</v>
          </cell>
          <cell r="O28">
            <v>0</v>
          </cell>
          <cell r="P28">
            <v>0</v>
          </cell>
          <cell r="Q28">
            <v>0</v>
          </cell>
        </row>
        <row r="29">
          <cell r="C29">
            <v>22</v>
          </cell>
          <cell r="D29">
            <v>0</v>
          </cell>
          <cell r="E29">
            <v>1</v>
          </cell>
          <cell r="F29">
            <v>0</v>
          </cell>
          <cell r="G29">
            <v>1</v>
          </cell>
          <cell r="H29">
            <v>2</v>
          </cell>
          <cell r="I29">
            <v>3</v>
          </cell>
          <cell r="J29">
            <v>5</v>
          </cell>
          <cell r="K29">
            <v>2</v>
          </cell>
          <cell r="L29">
            <v>4</v>
          </cell>
          <cell r="M29">
            <v>2</v>
          </cell>
          <cell r="N29">
            <v>1</v>
          </cell>
          <cell r="O29">
            <v>0</v>
          </cell>
          <cell r="P29">
            <v>0</v>
          </cell>
          <cell r="Q29">
            <v>1</v>
          </cell>
        </row>
        <row r="30">
          <cell r="C30">
            <v>30</v>
          </cell>
          <cell r="D30">
            <v>0</v>
          </cell>
          <cell r="E30">
            <v>2</v>
          </cell>
          <cell r="F30">
            <v>3</v>
          </cell>
          <cell r="G30">
            <v>5</v>
          </cell>
          <cell r="H30">
            <v>7</v>
          </cell>
          <cell r="I30">
            <v>4</v>
          </cell>
          <cell r="J30">
            <v>4</v>
          </cell>
          <cell r="K30">
            <v>3</v>
          </cell>
          <cell r="L30">
            <v>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>
            <v>52</v>
          </cell>
          <cell r="D31">
            <v>0</v>
          </cell>
          <cell r="E31">
            <v>4</v>
          </cell>
          <cell r="F31">
            <v>4</v>
          </cell>
          <cell r="G31">
            <v>3</v>
          </cell>
          <cell r="H31">
            <v>4</v>
          </cell>
          <cell r="I31">
            <v>24</v>
          </cell>
          <cell r="J31">
            <v>5</v>
          </cell>
          <cell r="K31">
            <v>1</v>
          </cell>
          <cell r="L31">
            <v>2</v>
          </cell>
          <cell r="M31">
            <v>1</v>
          </cell>
          <cell r="N31">
            <v>4</v>
          </cell>
          <cell r="O31">
            <v>0</v>
          </cell>
          <cell r="P31">
            <v>0</v>
          </cell>
          <cell r="Q31">
            <v>0</v>
          </cell>
        </row>
        <row r="32">
          <cell r="C32">
            <v>46</v>
          </cell>
          <cell r="D32">
            <v>0</v>
          </cell>
          <cell r="E32">
            <v>1</v>
          </cell>
          <cell r="F32">
            <v>3</v>
          </cell>
          <cell r="G32">
            <v>8</v>
          </cell>
          <cell r="H32">
            <v>3</v>
          </cell>
          <cell r="I32">
            <v>8</v>
          </cell>
          <cell r="J32">
            <v>12</v>
          </cell>
          <cell r="K32">
            <v>5</v>
          </cell>
          <cell r="L32">
            <v>3</v>
          </cell>
          <cell r="M32">
            <v>2</v>
          </cell>
          <cell r="N32">
            <v>0</v>
          </cell>
          <cell r="O32">
            <v>1</v>
          </cell>
          <cell r="P32">
            <v>0</v>
          </cell>
          <cell r="Q32">
            <v>0</v>
          </cell>
        </row>
        <row r="33">
          <cell r="C33">
            <v>50</v>
          </cell>
          <cell r="D33">
            <v>0</v>
          </cell>
          <cell r="E33">
            <v>0</v>
          </cell>
          <cell r="F33">
            <v>7</v>
          </cell>
          <cell r="G33">
            <v>11</v>
          </cell>
          <cell r="H33">
            <v>5</v>
          </cell>
          <cell r="I33">
            <v>7</v>
          </cell>
          <cell r="J33">
            <v>6</v>
          </cell>
          <cell r="K33">
            <v>4</v>
          </cell>
          <cell r="L33">
            <v>3</v>
          </cell>
          <cell r="M33">
            <v>0</v>
          </cell>
          <cell r="N33">
            <v>2</v>
          </cell>
          <cell r="O33">
            <v>5</v>
          </cell>
          <cell r="P33">
            <v>0</v>
          </cell>
          <cell r="Q33">
            <v>0</v>
          </cell>
        </row>
        <row r="34">
          <cell r="C34">
            <v>29</v>
          </cell>
          <cell r="D34">
            <v>0</v>
          </cell>
          <cell r="E34">
            <v>1</v>
          </cell>
          <cell r="F34">
            <v>3</v>
          </cell>
          <cell r="G34">
            <v>3</v>
          </cell>
          <cell r="H34">
            <v>6</v>
          </cell>
          <cell r="I34">
            <v>6</v>
          </cell>
          <cell r="J34">
            <v>4</v>
          </cell>
          <cell r="K34">
            <v>1</v>
          </cell>
          <cell r="L34">
            <v>2</v>
          </cell>
          <cell r="M34">
            <v>0</v>
          </cell>
          <cell r="N34">
            <v>0</v>
          </cell>
          <cell r="O34">
            <v>2</v>
          </cell>
          <cell r="P34">
            <v>0</v>
          </cell>
          <cell r="Q34">
            <v>1</v>
          </cell>
        </row>
        <row r="35">
          <cell r="C35">
            <v>39</v>
          </cell>
          <cell r="D35">
            <v>0</v>
          </cell>
          <cell r="E35">
            <v>1</v>
          </cell>
          <cell r="F35">
            <v>6</v>
          </cell>
          <cell r="G35">
            <v>4</v>
          </cell>
          <cell r="H35">
            <v>5</v>
          </cell>
          <cell r="I35">
            <v>8</v>
          </cell>
          <cell r="J35">
            <v>5</v>
          </cell>
          <cell r="K35">
            <v>3</v>
          </cell>
          <cell r="L35">
            <v>1</v>
          </cell>
          <cell r="M35">
            <v>4</v>
          </cell>
          <cell r="N35">
            <v>2</v>
          </cell>
          <cell r="O35">
            <v>0</v>
          </cell>
          <cell r="P35">
            <v>0</v>
          </cell>
          <cell r="Q35">
            <v>0</v>
          </cell>
        </row>
        <row r="36">
          <cell r="C36">
            <v>36</v>
          </cell>
          <cell r="D36">
            <v>0</v>
          </cell>
          <cell r="E36">
            <v>0</v>
          </cell>
          <cell r="F36">
            <v>3</v>
          </cell>
          <cell r="G36">
            <v>7</v>
          </cell>
          <cell r="H36">
            <v>10</v>
          </cell>
          <cell r="I36">
            <v>3</v>
          </cell>
          <cell r="J36">
            <v>4</v>
          </cell>
          <cell r="K36">
            <v>2</v>
          </cell>
          <cell r="L36">
            <v>4</v>
          </cell>
          <cell r="M36">
            <v>2</v>
          </cell>
          <cell r="N36">
            <v>0</v>
          </cell>
          <cell r="O36">
            <v>1</v>
          </cell>
          <cell r="P36">
            <v>0</v>
          </cell>
          <cell r="Q36">
            <v>0</v>
          </cell>
        </row>
        <row r="37">
          <cell r="C37">
            <v>38</v>
          </cell>
          <cell r="D37">
            <v>1</v>
          </cell>
          <cell r="E37">
            <v>0</v>
          </cell>
          <cell r="F37">
            <v>4</v>
          </cell>
          <cell r="G37">
            <v>8</v>
          </cell>
          <cell r="H37">
            <v>7</v>
          </cell>
          <cell r="I37">
            <v>8</v>
          </cell>
          <cell r="J37">
            <v>3</v>
          </cell>
          <cell r="K37">
            <v>2</v>
          </cell>
          <cell r="L37">
            <v>1</v>
          </cell>
          <cell r="M37">
            <v>2</v>
          </cell>
          <cell r="N37">
            <v>1</v>
          </cell>
          <cell r="O37">
            <v>0</v>
          </cell>
          <cell r="P37">
            <v>1</v>
          </cell>
          <cell r="Q37">
            <v>0</v>
          </cell>
        </row>
        <row r="38">
          <cell r="C38">
            <v>43</v>
          </cell>
          <cell r="D38">
            <v>0</v>
          </cell>
          <cell r="E38">
            <v>1</v>
          </cell>
          <cell r="F38">
            <v>3</v>
          </cell>
          <cell r="G38">
            <v>5</v>
          </cell>
          <cell r="H38">
            <v>3</v>
          </cell>
          <cell r="I38">
            <v>12</v>
          </cell>
          <cell r="J38">
            <v>4</v>
          </cell>
          <cell r="K38">
            <v>3</v>
          </cell>
          <cell r="L38">
            <v>4</v>
          </cell>
          <cell r="M38">
            <v>2</v>
          </cell>
          <cell r="N38">
            <v>1</v>
          </cell>
          <cell r="O38">
            <v>2</v>
          </cell>
          <cell r="P38">
            <v>0</v>
          </cell>
          <cell r="Q38">
            <v>3</v>
          </cell>
        </row>
        <row r="39">
          <cell r="C39">
            <v>38</v>
          </cell>
          <cell r="D39">
            <v>0</v>
          </cell>
          <cell r="E39">
            <v>2</v>
          </cell>
          <cell r="F39">
            <v>6</v>
          </cell>
          <cell r="G39">
            <v>4</v>
          </cell>
          <cell r="H39">
            <v>4</v>
          </cell>
          <cell r="I39">
            <v>7</v>
          </cell>
          <cell r="J39">
            <v>5</v>
          </cell>
          <cell r="K39">
            <v>3</v>
          </cell>
          <cell r="L39">
            <v>3</v>
          </cell>
          <cell r="M39">
            <v>1</v>
          </cell>
          <cell r="N39">
            <v>2</v>
          </cell>
          <cell r="O39">
            <v>0</v>
          </cell>
          <cell r="P39">
            <v>0</v>
          </cell>
          <cell r="Q39">
            <v>1</v>
          </cell>
        </row>
        <row r="40">
          <cell r="C40">
            <v>42</v>
          </cell>
          <cell r="D40">
            <v>0</v>
          </cell>
          <cell r="E40">
            <v>0</v>
          </cell>
          <cell r="F40">
            <v>9</v>
          </cell>
          <cell r="G40">
            <v>3</v>
          </cell>
          <cell r="H40">
            <v>3</v>
          </cell>
          <cell r="I40">
            <v>6</v>
          </cell>
          <cell r="J40">
            <v>8</v>
          </cell>
          <cell r="K40">
            <v>4</v>
          </cell>
          <cell r="L40">
            <v>1</v>
          </cell>
          <cell r="M40">
            <v>1</v>
          </cell>
          <cell r="N40">
            <v>1</v>
          </cell>
          <cell r="O40">
            <v>5</v>
          </cell>
          <cell r="P40">
            <v>1</v>
          </cell>
          <cell r="Q40">
            <v>0</v>
          </cell>
        </row>
        <row r="41">
          <cell r="C41">
            <v>22</v>
          </cell>
          <cell r="D41">
            <v>0</v>
          </cell>
          <cell r="E41">
            <v>0</v>
          </cell>
          <cell r="F41">
            <v>3</v>
          </cell>
          <cell r="G41">
            <v>1</v>
          </cell>
          <cell r="H41">
            <v>2</v>
          </cell>
          <cell r="I41">
            <v>4</v>
          </cell>
          <cell r="J41">
            <v>3</v>
          </cell>
          <cell r="K41">
            <v>4</v>
          </cell>
          <cell r="L41">
            <v>1</v>
          </cell>
          <cell r="M41">
            <v>1</v>
          </cell>
          <cell r="N41">
            <v>0</v>
          </cell>
          <cell r="O41">
            <v>2</v>
          </cell>
          <cell r="P41">
            <v>0</v>
          </cell>
          <cell r="Q41">
            <v>1</v>
          </cell>
        </row>
        <row r="42">
          <cell r="C42">
            <v>26</v>
          </cell>
          <cell r="D42">
            <v>0</v>
          </cell>
          <cell r="E42">
            <v>1</v>
          </cell>
          <cell r="F42">
            <v>3</v>
          </cell>
          <cell r="G42">
            <v>3</v>
          </cell>
          <cell r="H42">
            <v>5</v>
          </cell>
          <cell r="I42">
            <v>2</v>
          </cell>
          <cell r="J42">
            <v>3</v>
          </cell>
          <cell r="K42">
            <v>3</v>
          </cell>
          <cell r="L42">
            <v>4</v>
          </cell>
          <cell r="M42">
            <v>0</v>
          </cell>
          <cell r="N42">
            <v>0</v>
          </cell>
          <cell r="O42">
            <v>1</v>
          </cell>
          <cell r="P42">
            <v>0</v>
          </cell>
          <cell r="Q42">
            <v>1</v>
          </cell>
        </row>
        <row r="43">
          <cell r="C43">
            <v>34</v>
          </cell>
          <cell r="D43">
            <v>0</v>
          </cell>
          <cell r="E43">
            <v>3</v>
          </cell>
          <cell r="F43">
            <v>5</v>
          </cell>
          <cell r="G43">
            <v>3</v>
          </cell>
          <cell r="H43">
            <v>4</v>
          </cell>
          <cell r="I43">
            <v>5</v>
          </cell>
          <cell r="J43">
            <v>4</v>
          </cell>
          <cell r="K43">
            <v>1</v>
          </cell>
          <cell r="L43">
            <v>4</v>
          </cell>
          <cell r="M43">
            <v>0</v>
          </cell>
          <cell r="N43">
            <v>0</v>
          </cell>
          <cell r="O43">
            <v>1</v>
          </cell>
          <cell r="P43">
            <v>1</v>
          </cell>
          <cell r="Q43">
            <v>3</v>
          </cell>
        </row>
        <row r="44">
          <cell r="C44">
            <v>14</v>
          </cell>
          <cell r="D44">
            <v>0</v>
          </cell>
          <cell r="E44">
            <v>1</v>
          </cell>
          <cell r="F44">
            <v>0</v>
          </cell>
          <cell r="G44">
            <v>1</v>
          </cell>
          <cell r="H44">
            <v>2</v>
          </cell>
          <cell r="I44">
            <v>2</v>
          </cell>
          <cell r="J44">
            <v>2</v>
          </cell>
          <cell r="K44">
            <v>3</v>
          </cell>
          <cell r="L44">
            <v>1</v>
          </cell>
          <cell r="M44">
            <v>0</v>
          </cell>
          <cell r="N44">
            <v>0</v>
          </cell>
          <cell r="O44">
            <v>1</v>
          </cell>
          <cell r="P44">
            <v>0</v>
          </cell>
          <cell r="Q44">
            <v>1</v>
          </cell>
        </row>
        <row r="45">
          <cell r="C45">
            <v>17</v>
          </cell>
          <cell r="D45">
            <v>0</v>
          </cell>
          <cell r="E45">
            <v>1</v>
          </cell>
          <cell r="F45">
            <v>0</v>
          </cell>
          <cell r="G45">
            <v>3</v>
          </cell>
          <cell r="H45">
            <v>3</v>
          </cell>
          <cell r="I45">
            <v>0</v>
          </cell>
          <cell r="J45">
            <v>2</v>
          </cell>
          <cell r="K45">
            <v>2</v>
          </cell>
          <cell r="L45">
            <v>1</v>
          </cell>
          <cell r="M45">
            <v>2</v>
          </cell>
          <cell r="N45">
            <v>1</v>
          </cell>
          <cell r="O45">
            <v>1</v>
          </cell>
          <cell r="P45">
            <v>0</v>
          </cell>
          <cell r="Q45">
            <v>1</v>
          </cell>
        </row>
        <row r="46">
          <cell r="C46">
            <v>17</v>
          </cell>
          <cell r="D46">
            <v>0</v>
          </cell>
          <cell r="E46">
            <v>0</v>
          </cell>
          <cell r="F46">
            <v>1</v>
          </cell>
          <cell r="G46">
            <v>3</v>
          </cell>
          <cell r="H46">
            <v>6</v>
          </cell>
          <cell r="I46">
            <v>1</v>
          </cell>
          <cell r="J46">
            <v>2</v>
          </cell>
          <cell r="K46">
            <v>0</v>
          </cell>
          <cell r="L46">
            <v>2</v>
          </cell>
          <cell r="M46">
            <v>0</v>
          </cell>
          <cell r="N46">
            <v>2</v>
          </cell>
          <cell r="O46">
            <v>0</v>
          </cell>
          <cell r="P46">
            <v>0</v>
          </cell>
          <cell r="Q46">
            <v>0</v>
          </cell>
        </row>
        <row r="47">
          <cell r="C47">
            <v>15</v>
          </cell>
          <cell r="D47">
            <v>0</v>
          </cell>
          <cell r="E47">
            <v>0</v>
          </cell>
          <cell r="F47">
            <v>1</v>
          </cell>
          <cell r="G47">
            <v>1</v>
          </cell>
          <cell r="H47">
            <v>2</v>
          </cell>
          <cell r="I47">
            <v>3</v>
          </cell>
          <cell r="J47">
            <v>2</v>
          </cell>
          <cell r="K47">
            <v>0</v>
          </cell>
          <cell r="L47">
            <v>0</v>
          </cell>
          <cell r="M47">
            <v>1</v>
          </cell>
          <cell r="N47">
            <v>2</v>
          </cell>
          <cell r="O47">
            <v>2</v>
          </cell>
          <cell r="P47">
            <v>1</v>
          </cell>
          <cell r="Q47">
            <v>0</v>
          </cell>
        </row>
        <row r="48">
          <cell r="C48">
            <v>11</v>
          </cell>
          <cell r="D48">
            <v>0</v>
          </cell>
          <cell r="E48">
            <v>1</v>
          </cell>
          <cell r="F48">
            <v>0</v>
          </cell>
          <cell r="G48">
            <v>2</v>
          </cell>
          <cell r="H48">
            <v>1</v>
          </cell>
          <cell r="I48">
            <v>1</v>
          </cell>
          <cell r="J48">
            <v>2</v>
          </cell>
          <cell r="K48">
            <v>3</v>
          </cell>
          <cell r="L48">
            <v>0</v>
          </cell>
          <cell r="M48">
            <v>1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>
            <v>9</v>
          </cell>
          <cell r="D49">
            <v>0</v>
          </cell>
          <cell r="E49">
            <v>0</v>
          </cell>
          <cell r="F49">
            <v>2</v>
          </cell>
          <cell r="G49">
            <v>0</v>
          </cell>
          <cell r="H49">
            <v>1</v>
          </cell>
          <cell r="I49">
            <v>3</v>
          </cell>
          <cell r="J49">
            <v>2</v>
          </cell>
          <cell r="K49">
            <v>0</v>
          </cell>
          <cell r="L49">
            <v>0</v>
          </cell>
          <cell r="M49">
            <v>1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>
            <v>9</v>
          </cell>
          <cell r="D50">
            <v>0</v>
          </cell>
          <cell r="E50">
            <v>1</v>
          </cell>
          <cell r="F50">
            <v>1</v>
          </cell>
          <cell r="G50">
            <v>2</v>
          </cell>
          <cell r="H50">
            <v>2</v>
          </cell>
          <cell r="I50">
            <v>0</v>
          </cell>
          <cell r="J50">
            <v>1</v>
          </cell>
          <cell r="K50">
            <v>1</v>
          </cell>
          <cell r="L50">
            <v>0</v>
          </cell>
          <cell r="M50">
            <v>0</v>
          </cell>
          <cell r="N50">
            <v>1</v>
          </cell>
          <cell r="O50">
            <v>0</v>
          </cell>
          <cell r="P50">
            <v>0</v>
          </cell>
          <cell r="Q50">
            <v>0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9">
        <row r="2">
          <cell r="C2">
            <v>3</v>
          </cell>
          <cell r="D2">
            <v>0</v>
          </cell>
          <cell r="E2">
            <v>1</v>
          </cell>
          <cell r="F2">
            <v>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9</v>
          </cell>
          <cell r="D3">
            <v>0</v>
          </cell>
          <cell r="E3">
            <v>2</v>
          </cell>
          <cell r="F3">
            <v>5</v>
          </cell>
          <cell r="G3">
            <v>2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4</v>
          </cell>
          <cell r="D4">
            <v>0</v>
          </cell>
          <cell r="E4">
            <v>2</v>
          </cell>
          <cell r="F4">
            <v>2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3</v>
          </cell>
          <cell r="D5">
            <v>0</v>
          </cell>
          <cell r="E5">
            <v>0</v>
          </cell>
          <cell r="F5">
            <v>3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6</v>
          </cell>
          <cell r="D6">
            <v>0</v>
          </cell>
          <cell r="E6">
            <v>1</v>
          </cell>
          <cell r="F6">
            <v>4</v>
          </cell>
          <cell r="G6">
            <v>0</v>
          </cell>
          <cell r="H6">
            <v>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9</v>
          </cell>
          <cell r="D7">
            <v>0</v>
          </cell>
          <cell r="E7">
            <v>0</v>
          </cell>
          <cell r="F7">
            <v>9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8</v>
          </cell>
          <cell r="D8">
            <v>0</v>
          </cell>
          <cell r="E8">
            <v>0</v>
          </cell>
          <cell r="F8">
            <v>7</v>
          </cell>
          <cell r="G8">
            <v>1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4</v>
          </cell>
          <cell r="D9">
            <v>0</v>
          </cell>
          <cell r="E9">
            <v>0</v>
          </cell>
          <cell r="F9">
            <v>3</v>
          </cell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7</v>
          </cell>
          <cell r="D10">
            <v>0</v>
          </cell>
          <cell r="E10">
            <v>1</v>
          </cell>
          <cell r="F10">
            <v>4</v>
          </cell>
          <cell r="G10">
            <v>2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11</v>
          </cell>
          <cell r="D11">
            <v>0</v>
          </cell>
          <cell r="E11">
            <v>4</v>
          </cell>
          <cell r="F11">
            <v>5</v>
          </cell>
          <cell r="G11">
            <v>1</v>
          </cell>
          <cell r="H11">
            <v>0</v>
          </cell>
          <cell r="I11">
            <v>1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8</v>
          </cell>
          <cell r="D12">
            <v>0</v>
          </cell>
          <cell r="E12">
            <v>0</v>
          </cell>
          <cell r="F12">
            <v>6</v>
          </cell>
          <cell r="G12">
            <v>2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7</v>
          </cell>
          <cell r="D13">
            <v>0</v>
          </cell>
          <cell r="E13">
            <v>0</v>
          </cell>
          <cell r="F13">
            <v>5</v>
          </cell>
          <cell r="G13">
            <v>2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6</v>
          </cell>
          <cell r="D14">
            <v>0</v>
          </cell>
          <cell r="E14">
            <v>2</v>
          </cell>
          <cell r="F14">
            <v>4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</v>
          </cell>
          <cell r="D15">
            <v>0</v>
          </cell>
          <cell r="E15">
            <v>1</v>
          </cell>
          <cell r="F15">
            <v>2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</v>
          </cell>
          <cell r="D16">
            <v>0</v>
          </cell>
          <cell r="E16">
            <v>1</v>
          </cell>
          <cell r="F16">
            <v>2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0</v>
          </cell>
          <cell r="E17">
            <v>0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5</v>
          </cell>
          <cell r="D18">
            <v>0</v>
          </cell>
          <cell r="E18">
            <v>2</v>
          </cell>
          <cell r="F18">
            <v>2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6</v>
          </cell>
          <cell r="D19">
            <v>0</v>
          </cell>
          <cell r="E19">
            <v>0</v>
          </cell>
          <cell r="F19">
            <v>5</v>
          </cell>
          <cell r="G19">
            <v>0</v>
          </cell>
          <cell r="H19">
            <v>0</v>
          </cell>
          <cell r="I19">
            <v>0</v>
          </cell>
          <cell r="J19">
            <v>1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6</v>
          </cell>
          <cell r="D20">
            <v>0</v>
          </cell>
          <cell r="E20">
            <v>1</v>
          </cell>
          <cell r="F20">
            <v>4</v>
          </cell>
          <cell r="G20">
            <v>0</v>
          </cell>
          <cell r="H20">
            <v>1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8</v>
          </cell>
          <cell r="D21">
            <v>0</v>
          </cell>
          <cell r="E21">
            <v>0</v>
          </cell>
          <cell r="F21">
            <v>6</v>
          </cell>
          <cell r="G21">
            <v>1</v>
          </cell>
          <cell r="H21">
            <v>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7</v>
          </cell>
          <cell r="D22">
            <v>0</v>
          </cell>
          <cell r="E22">
            <v>1</v>
          </cell>
          <cell r="F22">
            <v>5</v>
          </cell>
          <cell r="G22">
            <v>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6</v>
          </cell>
          <cell r="D23">
            <v>0</v>
          </cell>
          <cell r="E23">
            <v>2</v>
          </cell>
          <cell r="F23">
            <v>2</v>
          </cell>
          <cell r="G23">
            <v>1</v>
          </cell>
          <cell r="H23">
            <v>1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</v>
          </cell>
          <cell r="D24">
            <v>0</v>
          </cell>
          <cell r="E24">
            <v>0</v>
          </cell>
          <cell r="F24">
            <v>3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10</v>
          </cell>
          <cell r="D25">
            <v>0</v>
          </cell>
          <cell r="E25">
            <v>2</v>
          </cell>
          <cell r="F25">
            <v>6</v>
          </cell>
          <cell r="G25">
            <v>1</v>
          </cell>
          <cell r="H25">
            <v>1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9</v>
          </cell>
          <cell r="D26">
            <v>0</v>
          </cell>
          <cell r="E26">
            <v>1</v>
          </cell>
          <cell r="F26">
            <v>7</v>
          </cell>
          <cell r="G26">
            <v>0</v>
          </cell>
          <cell r="H26">
            <v>0</v>
          </cell>
          <cell r="I26">
            <v>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11</v>
          </cell>
          <cell r="D27">
            <v>0</v>
          </cell>
          <cell r="E27">
            <v>2</v>
          </cell>
          <cell r="F27">
            <v>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>
            <v>6</v>
          </cell>
          <cell r="D28">
            <v>0</v>
          </cell>
          <cell r="E28">
            <v>0</v>
          </cell>
          <cell r="F28">
            <v>6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>
            <v>9</v>
          </cell>
          <cell r="D29">
            <v>0</v>
          </cell>
          <cell r="E29">
            <v>7</v>
          </cell>
          <cell r="F29">
            <v>1</v>
          </cell>
          <cell r="G29">
            <v>0</v>
          </cell>
          <cell r="H29">
            <v>0</v>
          </cell>
          <cell r="I29">
            <v>0</v>
          </cell>
          <cell r="J29">
            <v>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>
            <v>11</v>
          </cell>
          <cell r="D30">
            <v>0</v>
          </cell>
          <cell r="E30">
            <v>2</v>
          </cell>
          <cell r="F30">
            <v>8</v>
          </cell>
          <cell r="G30">
            <v>1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>
            <v>5</v>
          </cell>
          <cell r="D31">
            <v>0</v>
          </cell>
          <cell r="E31">
            <v>0</v>
          </cell>
          <cell r="F31">
            <v>5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>
            <v>9</v>
          </cell>
          <cell r="D32">
            <v>0</v>
          </cell>
          <cell r="E32">
            <v>2</v>
          </cell>
          <cell r="F32">
            <v>5</v>
          </cell>
          <cell r="G32">
            <v>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C33">
            <v>11</v>
          </cell>
          <cell r="D33">
            <v>0</v>
          </cell>
          <cell r="E33">
            <v>3</v>
          </cell>
          <cell r="F33">
            <v>4</v>
          </cell>
          <cell r="G33">
            <v>3</v>
          </cell>
          <cell r="H33">
            <v>0</v>
          </cell>
          <cell r="I33">
            <v>1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C34">
            <v>9</v>
          </cell>
          <cell r="D34">
            <v>0</v>
          </cell>
          <cell r="E34">
            <v>1</v>
          </cell>
          <cell r="F34">
            <v>5</v>
          </cell>
          <cell r="G34">
            <v>2</v>
          </cell>
          <cell r="H34">
            <v>0</v>
          </cell>
          <cell r="I34">
            <v>1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>
            <v>10</v>
          </cell>
          <cell r="D35">
            <v>0</v>
          </cell>
          <cell r="E35">
            <v>3</v>
          </cell>
          <cell r="F35">
            <v>4</v>
          </cell>
          <cell r="G35">
            <v>2</v>
          </cell>
          <cell r="H35">
            <v>0</v>
          </cell>
          <cell r="I35">
            <v>1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>
            <v>10</v>
          </cell>
          <cell r="D36">
            <v>0</v>
          </cell>
          <cell r="E36">
            <v>5</v>
          </cell>
          <cell r="F36">
            <v>5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>
            <v>11</v>
          </cell>
          <cell r="D37">
            <v>0</v>
          </cell>
          <cell r="E37">
            <v>1</v>
          </cell>
          <cell r="F37">
            <v>6</v>
          </cell>
          <cell r="G37">
            <v>3</v>
          </cell>
          <cell r="H37">
            <v>1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>
            <v>8</v>
          </cell>
          <cell r="D38">
            <v>0</v>
          </cell>
          <cell r="E38">
            <v>4</v>
          </cell>
          <cell r="F38">
            <v>2</v>
          </cell>
          <cell r="G38">
            <v>1</v>
          </cell>
          <cell r="H38">
            <v>1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>
            <v>1</v>
          </cell>
          <cell r="D39">
            <v>0</v>
          </cell>
          <cell r="E39">
            <v>1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>
            <v>3</v>
          </cell>
          <cell r="D40">
            <v>0</v>
          </cell>
          <cell r="E40">
            <v>1</v>
          </cell>
          <cell r="F40">
            <v>2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>
            <v>6</v>
          </cell>
          <cell r="D41">
            <v>0</v>
          </cell>
          <cell r="E41">
            <v>2</v>
          </cell>
          <cell r="F41">
            <v>3</v>
          </cell>
          <cell r="G41">
            <v>1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>
            <v>8</v>
          </cell>
          <cell r="D42">
            <v>0</v>
          </cell>
          <cell r="E42">
            <v>3</v>
          </cell>
          <cell r="F42">
            <v>3</v>
          </cell>
          <cell r="G42">
            <v>1</v>
          </cell>
          <cell r="H42">
            <v>1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>
            <v>5</v>
          </cell>
          <cell r="D43">
            <v>0</v>
          </cell>
          <cell r="E43">
            <v>1</v>
          </cell>
          <cell r="F43">
            <v>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>
            <v>10</v>
          </cell>
          <cell r="D44">
            <v>0</v>
          </cell>
          <cell r="E44">
            <v>2</v>
          </cell>
          <cell r="F44">
            <v>7</v>
          </cell>
          <cell r="G44">
            <v>1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>
            <v>6</v>
          </cell>
          <cell r="D45">
            <v>2</v>
          </cell>
          <cell r="E45">
            <v>1</v>
          </cell>
          <cell r="F45">
            <v>2</v>
          </cell>
          <cell r="G45">
            <v>0</v>
          </cell>
          <cell r="H45">
            <v>0</v>
          </cell>
          <cell r="I45">
            <v>1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>
            <v>5</v>
          </cell>
          <cell r="D46">
            <v>0</v>
          </cell>
          <cell r="E46">
            <v>0</v>
          </cell>
          <cell r="F46">
            <v>4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1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C47">
            <v>5</v>
          </cell>
          <cell r="D47">
            <v>0</v>
          </cell>
          <cell r="E47">
            <v>0</v>
          </cell>
          <cell r="F47">
            <v>4</v>
          </cell>
          <cell r="G47">
            <v>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C48">
            <v>11</v>
          </cell>
          <cell r="D48">
            <v>0</v>
          </cell>
          <cell r="E48">
            <v>2</v>
          </cell>
          <cell r="F48">
            <v>8</v>
          </cell>
          <cell r="G48">
            <v>1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>
            <v>7</v>
          </cell>
          <cell r="D49">
            <v>0</v>
          </cell>
          <cell r="E49">
            <v>1</v>
          </cell>
          <cell r="F49">
            <v>4</v>
          </cell>
          <cell r="G49">
            <v>1</v>
          </cell>
          <cell r="H49">
            <v>1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>
            <v>4</v>
          </cell>
          <cell r="D50">
            <v>0</v>
          </cell>
          <cell r="E50">
            <v>0</v>
          </cell>
          <cell r="F50">
            <v>3</v>
          </cell>
          <cell r="G50">
            <v>1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0">
        <row r="2">
          <cell r="C2">
            <v>1</v>
          </cell>
          <cell r="D2">
            <v>0</v>
          </cell>
          <cell r="E2">
            <v>1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1</v>
          </cell>
          <cell r="D6">
            <v>0</v>
          </cell>
          <cell r="E6">
            <v>0</v>
          </cell>
          <cell r="F6">
            <v>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1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1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0</v>
          </cell>
          <cell r="E17">
            <v>1</v>
          </cell>
          <cell r="F17">
            <v>1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0</v>
          </cell>
          <cell r="E18">
            <v>1</v>
          </cell>
          <cell r="F18">
            <v>0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</v>
          </cell>
          <cell r="D19">
            <v>0</v>
          </cell>
          <cell r="E19">
            <v>1</v>
          </cell>
          <cell r="F19">
            <v>1</v>
          </cell>
          <cell r="G19">
            <v>0</v>
          </cell>
          <cell r="H19">
            <v>1</v>
          </cell>
          <cell r="I19">
            <v>1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8</v>
          </cell>
          <cell r="D20">
            <v>0</v>
          </cell>
          <cell r="E20">
            <v>2</v>
          </cell>
          <cell r="F20">
            <v>4</v>
          </cell>
          <cell r="G20">
            <v>0</v>
          </cell>
          <cell r="H20">
            <v>1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1</v>
          </cell>
          <cell r="P20">
            <v>0</v>
          </cell>
          <cell r="Q20">
            <v>0</v>
          </cell>
        </row>
        <row r="21">
          <cell r="C21">
            <v>21</v>
          </cell>
          <cell r="D21">
            <v>0</v>
          </cell>
          <cell r="E21">
            <v>4</v>
          </cell>
          <cell r="F21">
            <v>14</v>
          </cell>
          <cell r="G21">
            <v>2</v>
          </cell>
          <cell r="H21">
            <v>0</v>
          </cell>
          <cell r="I21">
            <v>0</v>
          </cell>
          <cell r="J21">
            <v>1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32</v>
          </cell>
          <cell r="D22">
            <v>0</v>
          </cell>
          <cell r="E22">
            <v>10</v>
          </cell>
          <cell r="F22">
            <v>12</v>
          </cell>
          <cell r="G22">
            <v>6</v>
          </cell>
          <cell r="H22">
            <v>1</v>
          </cell>
          <cell r="I22">
            <v>0</v>
          </cell>
          <cell r="J22">
            <v>3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12</v>
          </cell>
          <cell r="D23">
            <v>0</v>
          </cell>
          <cell r="E23">
            <v>3</v>
          </cell>
          <cell r="F23">
            <v>3</v>
          </cell>
          <cell r="G23">
            <v>1</v>
          </cell>
          <cell r="H23">
            <v>1</v>
          </cell>
          <cell r="I23">
            <v>1</v>
          </cell>
          <cell r="J23">
            <v>2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</v>
          </cell>
          <cell r="P23">
            <v>0</v>
          </cell>
          <cell r="Q23">
            <v>0</v>
          </cell>
        </row>
        <row r="24">
          <cell r="C24">
            <v>16</v>
          </cell>
          <cell r="D24">
            <v>1</v>
          </cell>
          <cell r="E24">
            <v>4</v>
          </cell>
          <cell r="F24">
            <v>4</v>
          </cell>
          <cell r="G24">
            <v>2</v>
          </cell>
          <cell r="H24">
            <v>2</v>
          </cell>
          <cell r="I24">
            <v>0</v>
          </cell>
          <cell r="J24">
            <v>1</v>
          </cell>
          <cell r="K24">
            <v>1</v>
          </cell>
          <cell r="L24">
            <v>1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16</v>
          </cell>
          <cell r="D25">
            <v>0</v>
          </cell>
          <cell r="E25">
            <v>5</v>
          </cell>
          <cell r="F25">
            <v>6</v>
          </cell>
          <cell r="G25">
            <v>3</v>
          </cell>
          <cell r="H25">
            <v>0</v>
          </cell>
          <cell r="I25">
            <v>1</v>
          </cell>
          <cell r="J25">
            <v>0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18</v>
          </cell>
          <cell r="D26">
            <v>0</v>
          </cell>
          <cell r="E26">
            <v>7</v>
          </cell>
          <cell r="F26">
            <v>6</v>
          </cell>
          <cell r="G26">
            <v>2</v>
          </cell>
          <cell r="H26">
            <v>2</v>
          </cell>
          <cell r="I26">
            <v>0</v>
          </cell>
          <cell r="J26">
            <v>0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</v>
          </cell>
          <cell r="D27">
            <v>0</v>
          </cell>
          <cell r="E27">
            <v>2</v>
          </cell>
          <cell r="F27">
            <v>0</v>
          </cell>
          <cell r="G27">
            <v>1</v>
          </cell>
          <cell r="H27">
            <v>0</v>
          </cell>
          <cell r="I27">
            <v>1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>
            <v>5</v>
          </cell>
          <cell r="D28">
            <v>0</v>
          </cell>
          <cell r="E28">
            <v>1</v>
          </cell>
          <cell r="F28">
            <v>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>
            <v>13</v>
          </cell>
          <cell r="D29">
            <v>0</v>
          </cell>
          <cell r="E29">
            <v>8</v>
          </cell>
          <cell r="F29">
            <v>5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>
            <v>11</v>
          </cell>
          <cell r="D30">
            <v>0</v>
          </cell>
          <cell r="E30">
            <v>3</v>
          </cell>
          <cell r="F30">
            <v>3</v>
          </cell>
          <cell r="G30">
            <v>2</v>
          </cell>
          <cell r="H30">
            <v>1</v>
          </cell>
          <cell r="I30">
            <v>1</v>
          </cell>
          <cell r="J30">
            <v>0</v>
          </cell>
          <cell r="K30">
            <v>0</v>
          </cell>
          <cell r="L30">
            <v>1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>
            <v>6</v>
          </cell>
          <cell r="D31">
            <v>0</v>
          </cell>
          <cell r="E31">
            <v>1</v>
          </cell>
          <cell r="F31">
            <v>3</v>
          </cell>
          <cell r="G31">
            <v>0</v>
          </cell>
          <cell r="H31">
            <v>1</v>
          </cell>
          <cell r="I31">
            <v>1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>
            <v>7</v>
          </cell>
          <cell r="D32">
            <v>0</v>
          </cell>
          <cell r="E32">
            <v>3</v>
          </cell>
          <cell r="F32">
            <v>2</v>
          </cell>
          <cell r="G32">
            <v>1</v>
          </cell>
          <cell r="H32">
            <v>0</v>
          </cell>
          <cell r="I32">
            <v>0</v>
          </cell>
          <cell r="J32">
            <v>0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C33">
            <v>5</v>
          </cell>
          <cell r="D33">
            <v>0</v>
          </cell>
          <cell r="E33">
            <v>0</v>
          </cell>
          <cell r="F33">
            <v>2</v>
          </cell>
          <cell r="G33">
            <v>1</v>
          </cell>
          <cell r="H33">
            <v>1</v>
          </cell>
          <cell r="I33">
            <v>0</v>
          </cell>
          <cell r="J33">
            <v>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C34">
            <v>7</v>
          </cell>
          <cell r="D34">
            <v>1</v>
          </cell>
          <cell r="E34">
            <v>1</v>
          </cell>
          <cell r="F34">
            <v>4</v>
          </cell>
          <cell r="G34">
            <v>0</v>
          </cell>
          <cell r="H34">
            <v>0</v>
          </cell>
          <cell r="I34">
            <v>1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>
            <v>5</v>
          </cell>
          <cell r="D35">
            <v>1</v>
          </cell>
          <cell r="E35">
            <v>1</v>
          </cell>
          <cell r="F35">
            <v>3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>
            <v>7</v>
          </cell>
          <cell r="D36">
            <v>0</v>
          </cell>
          <cell r="E36">
            <v>1</v>
          </cell>
          <cell r="F36">
            <v>4</v>
          </cell>
          <cell r="G36">
            <v>2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>
            <v>11</v>
          </cell>
          <cell r="D37">
            <v>0</v>
          </cell>
          <cell r="E37">
            <v>2</v>
          </cell>
          <cell r="F37">
            <v>6</v>
          </cell>
          <cell r="G37">
            <v>2</v>
          </cell>
          <cell r="H37">
            <v>0</v>
          </cell>
          <cell r="I37">
            <v>1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>
            <v>8</v>
          </cell>
          <cell r="D38">
            <v>0</v>
          </cell>
          <cell r="E38">
            <v>4</v>
          </cell>
          <cell r="F38">
            <v>3</v>
          </cell>
          <cell r="G38">
            <v>0</v>
          </cell>
          <cell r="H38">
            <v>1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>
            <v>5</v>
          </cell>
          <cell r="D39">
            <v>1</v>
          </cell>
          <cell r="E39">
            <v>1</v>
          </cell>
          <cell r="F39">
            <v>0</v>
          </cell>
          <cell r="G39">
            <v>1</v>
          </cell>
          <cell r="H39">
            <v>0</v>
          </cell>
          <cell r="I39">
            <v>1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  <cell r="P39">
            <v>0</v>
          </cell>
          <cell r="Q39">
            <v>0</v>
          </cell>
        </row>
        <row r="40">
          <cell r="C40">
            <v>11</v>
          </cell>
          <cell r="D40">
            <v>0</v>
          </cell>
          <cell r="E40">
            <v>6</v>
          </cell>
          <cell r="F40">
            <v>4</v>
          </cell>
          <cell r="G40">
            <v>0</v>
          </cell>
          <cell r="H40">
            <v>0</v>
          </cell>
          <cell r="I40">
            <v>1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>
            <v>9</v>
          </cell>
          <cell r="D41">
            <v>0</v>
          </cell>
          <cell r="E41">
            <v>1</v>
          </cell>
          <cell r="F41">
            <v>6</v>
          </cell>
          <cell r="G41">
            <v>2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>
            <v>7</v>
          </cell>
          <cell r="D42">
            <v>0</v>
          </cell>
          <cell r="E42">
            <v>1</v>
          </cell>
          <cell r="F42">
            <v>0</v>
          </cell>
          <cell r="G42">
            <v>1</v>
          </cell>
          <cell r="H42">
            <v>1</v>
          </cell>
          <cell r="I42">
            <v>4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>
            <v>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>
            <v>7</v>
          </cell>
          <cell r="D44">
            <v>0</v>
          </cell>
          <cell r="E44">
            <v>3</v>
          </cell>
          <cell r="F44">
            <v>2</v>
          </cell>
          <cell r="G44">
            <v>1</v>
          </cell>
          <cell r="H44">
            <v>1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>
            <v>7</v>
          </cell>
          <cell r="D45">
            <v>0</v>
          </cell>
          <cell r="E45">
            <v>3</v>
          </cell>
          <cell r="F45">
            <v>4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>
            <v>6</v>
          </cell>
          <cell r="D46">
            <v>0</v>
          </cell>
          <cell r="E46">
            <v>3</v>
          </cell>
          <cell r="F46">
            <v>3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C47">
            <v>9</v>
          </cell>
          <cell r="D47">
            <v>0</v>
          </cell>
          <cell r="E47">
            <v>4</v>
          </cell>
          <cell r="F47">
            <v>3</v>
          </cell>
          <cell r="G47">
            <v>1</v>
          </cell>
          <cell r="H47">
            <v>1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C48">
            <v>4</v>
          </cell>
          <cell r="D48">
            <v>0</v>
          </cell>
          <cell r="E48">
            <v>0</v>
          </cell>
          <cell r="F48">
            <v>2</v>
          </cell>
          <cell r="G48">
            <v>2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>
            <v>2</v>
          </cell>
          <cell r="D49">
            <v>0</v>
          </cell>
          <cell r="E49">
            <v>0</v>
          </cell>
          <cell r="F49">
            <v>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>
            <v>1</v>
          </cell>
          <cell r="D50">
            <v>0</v>
          </cell>
          <cell r="E50">
            <v>0</v>
          </cell>
          <cell r="F50">
            <v>1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1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2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</v>
          </cell>
          <cell r="I5">
            <v>1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4</v>
          </cell>
          <cell r="D6">
            <v>0</v>
          </cell>
          <cell r="E6">
            <v>0</v>
          </cell>
          <cell r="F6">
            <v>1</v>
          </cell>
          <cell r="G6">
            <v>0</v>
          </cell>
          <cell r="H6">
            <v>0</v>
          </cell>
          <cell r="I6">
            <v>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1</v>
          </cell>
          <cell r="P6">
            <v>0</v>
          </cell>
          <cell r="Q6">
            <v>0</v>
          </cell>
        </row>
        <row r="7">
          <cell r="C7">
            <v>2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1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2</v>
          </cell>
          <cell r="D10">
            <v>0</v>
          </cell>
          <cell r="E10">
            <v>1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2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1</v>
          </cell>
          <cell r="I11">
            <v>0</v>
          </cell>
          <cell r="J11">
            <v>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</v>
          </cell>
          <cell r="P12">
            <v>0</v>
          </cell>
          <cell r="Q12">
            <v>0</v>
          </cell>
        </row>
        <row r="13">
          <cell r="C13">
            <v>4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2</v>
          </cell>
          <cell r="J13">
            <v>1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1</v>
          </cell>
          <cell r="I15">
            <v>1</v>
          </cell>
          <cell r="J15">
            <v>0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0</v>
          </cell>
          <cell r="E16">
            <v>0</v>
          </cell>
          <cell r="F16">
            <v>1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1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2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</v>
          </cell>
          <cell r="D19">
            <v>0</v>
          </cell>
          <cell r="E19">
            <v>0</v>
          </cell>
          <cell r="F19">
            <v>1</v>
          </cell>
          <cell r="G19">
            <v>1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1</v>
          </cell>
          <cell r="I23">
            <v>1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1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1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>
            <v>1</v>
          </cell>
          <cell r="D28">
            <v>0</v>
          </cell>
          <cell r="E28">
            <v>0</v>
          </cell>
          <cell r="F28">
            <v>0</v>
          </cell>
          <cell r="G28">
            <v>1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>
            <v>1</v>
          </cell>
          <cell r="D30">
            <v>0</v>
          </cell>
          <cell r="E30">
            <v>0</v>
          </cell>
          <cell r="F30">
            <v>0</v>
          </cell>
          <cell r="G30">
            <v>1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>
            <v>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1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>
            <v>2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1</v>
          </cell>
          <cell r="I32">
            <v>1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C33">
            <v>2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1</v>
          </cell>
          <cell r="J33">
            <v>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>
            <v>3</v>
          </cell>
          <cell r="D35">
            <v>0</v>
          </cell>
          <cell r="E35">
            <v>0</v>
          </cell>
          <cell r="F35">
            <v>1</v>
          </cell>
          <cell r="G35">
            <v>0</v>
          </cell>
          <cell r="H35">
            <v>0</v>
          </cell>
          <cell r="I35">
            <v>1</v>
          </cell>
          <cell r="J35">
            <v>0</v>
          </cell>
          <cell r="K35">
            <v>0</v>
          </cell>
          <cell r="L35">
            <v>0</v>
          </cell>
          <cell r="M35">
            <v>1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>
            <v>1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1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>
            <v>1</v>
          </cell>
          <cell r="D37">
            <v>0</v>
          </cell>
          <cell r="E37">
            <v>0</v>
          </cell>
          <cell r="F37">
            <v>0</v>
          </cell>
          <cell r="G37">
            <v>1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>
            <v>2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1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  <cell r="P41">
            <v>0</v>
          </cell>
          <cell r="Q41">
            <v>0</v>
          </cell>
        </row>
        <row r="42">
          <cell r="C42">
            <v>2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1</v>
          </cell>
        </row>
        <row r="43">
          <cell r="C43">
            <v>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2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>
            <v>2</v>
          </cell>
          <cell r="D44">
            <v>0</v>
          </cell>
          <cell r="E44">
            <v>0</v>
          </cell>
          <cell r="F44">
            <v>0</v>
          </cell>
          <cell r="G44">
            <v>1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</v>
          </cell>
          <cell r="O44">
            <v>0</v>
          </cell>
          <cell r="P44">
            <v>0</v>
          </cell>
          <cell r="Q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C48">
            <v>2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1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1</v>
          </cell>
          <cell r="P48">
            <v>0</v>
          </cell>
          <cell r="Q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出血"/>
      <sheetName val="流行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C3">
            <v>1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1</v>
          </cell>
          <cell r="T3">
            <v>0</v>
          </cell>
          <cell r="U3">
            <v>0</v>
          </cell>
          <cell r="V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C6">
            <v>1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1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C7">
            <v>2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1</v>
          </cell>
          <cell r="V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1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1</v>
          </cell>
          <cell r="T13">
            <v>0</v>
          </cell>
          <cell r="U13">
            <v>0</v>
          </cell>
          <cell r="V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C25">
            <v>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1</v>
          </cell>
        </row>
        <row r="26">
          <cell r="C26">
            <v>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1</v>
          </cell>
          <cell r="T26">
            <v>0</v>
          </cell>
          <cell r="U26">
            <v>0</v>
          </cell>
          <cell r="V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C33">
            <v>2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1</v>
          </cell>
          <cell r="T33">
            <v>0</v>
          </cell>
          <cell r="U33">
            <v>1</v>
          </cell>
          <cell r="V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C37">
            <v>1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1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C39">
            <v>1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C50">
            <v>1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1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</row>
      </sheetData>
      <sheetData sheetId="1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C3">
            <v>20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1</v>
          </cell>
          <cell r="K3">
            <v>0</v>
          </cell>
          <cell r="L3">
            <v>0</v>
          </cell>
          <cell r="M3">
            <v>0</v>
          </cell>
          <cell r="N3">
            <v>1</v>
          </cell>
          <cell r="O3">
            <v>0</v>
          </cell>
          <cell r="P3">
            <v>0</v>
          </cell>
          <cell r="Q3">
            <v>4</v>
          </cell>
          <cell r="R3">
            <v>2</v>
          </cell>
          <cell r="S3">
            <v>4</v>
          </cell>
          <cell r="T3">
            <v>3</v>
          </cell>
          <cell r="U3">
            <v>1</v>
          </cell>
          <cell r="V3">
            <v>4</v>
          </cell>
        </row>
        <row r="4">
          <cell r="C4">
            <v>13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1</v>
          </cell>
          <cell r="O4">
            <v>0</v>
          </cell>
          <cell r="P4">
            <v>0</v>
          </cell>
          <cell r="Q4">
            <v>1</v>
          </cell>
          <cell r="R4">
            <v>4</v>
          </cell>
          <cell r="S4">
            <v>2</v>
          </cell>
          <cell r="T4">
            <v>4</v>
          </cell>
          <cell r="U4">
            <v>1</v>
          </cell>
          <cell r="V4">
            <v>0</v>
          </cell>
        </row>
        <row r="5">
          <cell r="C5">
            <v>13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2</v>
          </cell>
          <cell r="R5">
            <v>3</v>
          </cell>
          <cell r="S5">
            <v>2</v>
          </cell>
          <cell r="T5">
            <v>2</v>
          </cell>
          <cell r="U5">
            <v>2</v>
          </cell>
          <cell r="V5">
            <v>1</v>
          </cell>
        </row>
        <row r="6">
          <cell r="C6">
            <v>35</v>
          </cell>
          <cell r="D6">
            <v>0</v>
          </cell>
          <cell r="E6">
            <v>0</v>
          </cell>
          <cell r="F6">
            <v>0</v>
          </cell>
          <cell r="G6">
            <v>1</v>
          </cell>
          <cell r="H6">
            <v>1</v>
          </cell>
          <cell r="I6">
            <v>3</v>
          </cell>
          <cell r="J6">
            <v>2</v>
          </cell>
          <cell r="K6">
            <v>0</v>
          </cell>
          <cell r="L6">
            <v>0</v>
          </cell>
          <cell r="M6">
            <v>1</v>
          </cell>
          <cell r="N6">
            <v>0</v>
          </cell>
          <cell r="O6">
            <v>1</v>
          </cell>
          <cell r="P6">
            <v>2</v>
          </cell>
          <cell r="Q6">
            <v>0</v>
          </cell>
          <cell r="R6">
            <v>8</v>
          </cell>
          <cell r="S6">
            <v>7</v>
          </cell>
          <cell r="T6">
            <v>2</v>
          </cell>
          <cell r="U6">
            <v>4</v>
          </cell>
          <cell r="V6">
            <v>3</v>
          </cell>
        </row>
        <row r="7">
          <cell r="C7">
            <v>41</v>
          </cell>
          <cell r="D7">
            <v>0</v>
          </cell>
          <cell r="E7">
            <v>1</v>
          </cell>
          <cell r="F7">
            <v>0</v>
          </cell>
          <cell r="G7">
            <v>2</v>
          </cell>
          <cell r="H7">
            <v>2</v>
          </cell>
          <cell r="I7">
            <v>2</v>
          </cell>
          <cell r="J7">
            <v>0</v>
          </cell>
          <cell r="K7">
            <v>0</v>
          </cell>
          <cell r="L7">
            <v>1</v>
          </cell>
          <cell r="M7">
            <v>1</v>
          </cell>
          <cell r="N7">
            <v>0</v>
          </cell>
          <cell r="O7">
            <v>2</v>
          </cell>
          <cell r="P7">
            <v>1</v>
          </cell>
          <cell r="Q7">
            <v>2</v>
          </cell>
          <cell r="R7">
            <v>9</v>
          </cell>
          <cell r="S7">
            <v>8</v>
          </cell>
          <cell r="T7">
            <v>2</v>
          </cell>
          <cell r="U7">
            <v>5</v>
          </cell>
          <cell r="V7">
            <v>3</v>
          </cell>
        </row>
        <row r="8">
          <cell r="C8">
            <v>46</v>
          </cell>
          <cell r="D8">
            <v>0</v>
          </cell>
          <cell r="E8">
            <v>0</v>
          </cell>
          <cell r="F8">
            <v>1</v>
          </cell>
          <cell r="G8">
            <v>1</v>
          </cell>
          <cell r="H8">
            <v>7</v>
          </cell>
          <cell r="I8">
            <v>3</v>
          </cell>
          <cell r="J8">
            <v>4</v>
          </cell>
          <cell r="K8">
            <v>2</v>
          </cell>
          <cell r="L8">
            <v>0</v>
          </cell>
          <cell r="M8">
            <v>2</v>
          </cell>
          <cell r="N8">
            <v>2</v>
          </cell>
          <cell r="O8">
            <v>2</v>
          </cell>
          <cell r="P8">
            <v>1</v>
          </cell>
          <cell r="Q8">
            <v>5</v>
          </cell>
          <cell r="R8">
            <v>8</v>
          </cell>
          <cell r="S8">
            <v>4</v>
          </cell>
          <cell r="T8">
            <v>2</v>
          </cell>
          <cell r="U8">
            <v>2</v>
          </cell>
          <cell r="V8">
            <v>0</v>
          </cell>
        </row>
        <row r="9">
          <cell r="C9">
            <v>62</v>
          </cell>
          <cell r="D9">
            <v>0</v>
          </cell>
          <cell r="E9">
            <v>0</v>
          </cell>
          <cell r="F9">
            <v>7</v>
          </cell>
          <cell r="G9">
            <v>0</v>
          </cell>
          <cell r="H9">
            <v>6</v>
          </cell>
          <cell r="I9">
            <v>3</v>
          </cell>
          <cell r="J9">
            <v>1</v>
          </cell>
          <cell r="K9">
            <v>2</v>
          </cell>
          <cell r="L9">
            <v>4</v>
          </cell>
          <cell r="M9">
            <v>0</v>
          </cell>
          <cell r="N9">
            <v>1</v>
          </cell>
          <cell r="O9">
            <v>7</v>
          </cell>
          <cell r="P9">
            <v>1</v>
          </cell>
          <cell r="Q9">
            <v>3</v>
          </cell>
          <cell r="R9">
            <v>8</v>
          </cell>
          <cell r="S9">
            <v>8</v>
          </cell>
          <cell r="T9">
            <v>3</v>
          </cell>
          <cell r="U9">
            <v>4</v>
          </cell>
          <cell r="V9">
            <v>4</v>
          </cell>
        </row>
        <row r="10">
          <cell r="C10">
            <v>68</v>
          </cell>
          <cell r="D10">
            <v>0</v>
          </cell>
          <cell r="E10">
            <v>0</v>
          </cell>
          <cell r="F10">
            <v>1</v>
          </cell>
          <cell r="G10">
            <v>0</v>
          </cell>
          <cell r="H10">
            <v>2</v>
          </cell>
          <cell r="I10">
            <v>3</v>
          </cell>
          <cell r="J10">
            <v>4</v>
          </cell>
          <cell r="K10">
            <v>5</v>
          </cell>
          <cell r="L10">
            <v>4</v>
          </cell>
          <cell r="M10">
            <v>3</v>
          </cell>
          <cell r="N10">
            <v>3</v>
          </cell>
          <cell r="O10">
            <v>8</v>
          </cell>
          <cell r="P10">
            <v>1</v>
          </cell>
          <cell r="Q10">
            <v>7</v>
          </cell>
          <cell r="R10">
            <v>7</v>
          </cell>
          <cell r="S10">
            <v>9</v>
          </cell>
          <cell r="T10">
            <v>5</v>
          </cell>
          <cell r="U10">
            <v>5</v>
          </cell>
          <cell r="V10">
            <v>1</v>
          </cell>
        </row>
        <row r="11">
          <cell r="C11">
            <v>83</v>
          </cell>
          <cell r="D11">
            <v>0</v>
          </cell>
          <cell r="E11">
            <v>0</v>
          </cell>
          <cell r="F11">
            <v>4</v>
          </cell>
          <cell r="G11">
            <v>3</v>
          </cell>
          <cell r="H11">
            <v>8</v>
          </cell>
          <cell r="I11">
            <v>6</v>
          </cell>
          <cell r="J11">
            <v>1</v>
          </cell>
          <cell r="K11">
            <v>3</v>
          </cell>
          <cell r="L11">
            <v>2</v>
          </cell>
          <cell r="M11">
            <v>2</v>
          </cell>
          <cell r="N11">
            <v>4</v>
          </cell>
          <cell r="O11">
            <v>8</v>
          </cell>
          <cell r="P11">
            <v>1</v>
          </cell>
          <cell r="Q11">
            <v>1</v>
          </cell>
          <cell r="R11">
            <v>14</v>
          </cell>
          <cell r="S11">
            <v>12</v>
          </cell>
          <cell r="T11">
            <v>2</v>
          </cell>
          <cell r="U11">
            <v>8</v>
          </cell>
          <cell r="V11">
            <v>4</v>
          </cell>
        </row>
        <row r="12">
          <cell r="C12">
            <v>83</v>
          </cell>
          <cell r="D12">
            <v>0</v>
          </cell>
          <cell r="E12">
            <v>0</v>
          </cell>
          <cell r="F12">
            <v>2</v>
          </cell>
          <cell r="G12">
            <v>3</v>
          </cell>
          <cell r="H12">
            <v>3</v>
          </cell>
          <cell r="I12">
            <v>7</v>
          </cell>
          <cell r="J12">
            <v>0</v>
          </cell>
          <cell r="K12">
            <v>2</v>
          </cell>
          <cell r="L12">
            <v>4</v>
          </cell>
          <cell r="M12">
            <v>5</v>
          </cell>
          <cell r="N12">
            <v>6</v>
          </cell>
          <cell r="O12">
            <v>8</v>
          </cell>
          <cell r="P12">
            <v>0</v>
          </cell>
          <cell r="Q12">
            <v>9</v>
          </cell>
          <cell r="R12">
            <v>5</v>
          </cell>
          <cell r="S12">
            <v>13</v>
          </cell>
          <cell r="T12">
            <v>4</v>
          </cell>
          <cell r="U12">
            <v>8</v>
          </cell>
          <cell r="V12">
            <v>4</v>
          </cell>
        </row>
        <row r="13">
          <cell r="C13">
            <v>99</v>
          </cell>
          <cell r="D13">
            <v>1</v>
          </cell>
          <cell r="E13">
            <v>1</v>
          </cell>
          <cell r="F13">
            <v>5</v>
          </cell>
          <cell r="G13">
            <v>3</v>
          </cell>
          <cell r="H13">
            <v>5</v>
          </cell>
          <cell r="I13">
            <v>4</v>
          </cell>
          <cell r="J13">
            <v>7</v>
          </cell>
          <cell r="K13">
            <v>5</v>
          </cell>
          <cell r="L13">
            <v>2</v>
          </cell>
          <cell r="M13">
            <v>4</v>
          </cell>
          <cell r="N13">
            <v>0</v>
          </cell>
          <cell r="O13">
            <v>5</v>
          </cell>
          <cell r="P13">
            <v>3</v>
          </cell>
          <cell r="Q13">
            <v>3</v>
          </cell>
          <cell r="R13">
            <v>12</v>
          </cell>
          <cell r="S13">
            <v>15</v>
          </cell>
          <cell r="T13">
            <v>6</v>
          </cell>
          <cell r="U13">
            <v>9</v>
          </cell>
          <cell r="V13">
            <v>9</v>
          </cell>
        </row>
        <row r="14">
          <cell r="C14">
            <v>62</v>
          </cell>
          <cell r="D14">
            <v>1</v>
          </cell>
          <cell r="E14">
            <v>1</v>
          </cell>
          <cell r="F14">
            <v>1</v>
          </cell>
          <cell r="G14">
            <v>1</v>
          </cell>
          <cell r="H14">
            <v>3</v>
          </cell>
          <cell r="I14">
            <v>4</v>
          </cell>
          <cell r="J14">
            <v>0</v>
          </cell>
          <cell r="K14">
            <v>4</v>
          </cell>
          <cell r="L14">
            <v>2</v>
          </cell>
          <cell r="M14">
            <v>3</v>
          </cell>
          <cell r="N14">
            <v>5</v>
          </cell>
          <cell r="O14">
            <v>5</v>
          </cell>
          <cell r="P14">
            <v>0</v>
          </cell>
          <cell r="Q14">
            <v>2</v>
          </cell>
          <cell r="R14">
            <v>4</v>
          </cell>
          <cell r="S14">
            <v>10</v>
          </cell>
          <cell r="T14">
            <v>8</v>
          </cell>
          <cell r="U14">
            <v>6</v>
          </cell>
          <cell r="V14">
            <v>2</v>
          </cell>
        </row>
        <row r="15">
          <cell r="C15">
            <v>44</v>
          </cell>
          <cell r="D15">
            <v>0</v>
          </cell>
          <cell r="E15">
            <v>0</v>
          </cell>
          <cell r="F15">
            <v>1</v>
          </cell>
          <cell r="G15">
            <v>1</v>
          </cell>
          <cell r="H15">
            <v>0</v>
          </cell>
          <cell r="I15">
            <v>2</v>
          </cell>
          <cell r="J15">
            <v>3</v>
          </cell>
          <cell r="K15">
            <v>0</v>
          </cell>
          <cell r="L15">
            <v>0</v>
          </cell>
          <cell r="M15">
            <v>0</v>
          </cell>
          <cell r="N15">
            <v>2</v>
          </cell>
          <cell r="O15">
            <v>2</v>
          </cell>
          <cell r="P15">
            <v>0</v>
          </cell>
          <cell r="Q15">
            <v>4</v>
          </cell>
          <cell r="R15">
            <v>8</v>
          </cell>
          <cell r="S15">
            <v>4</v>
          </cell>
          <cell r="T15">
            <v>0</v>
          </cell>
          <cell r="U15">
            <v>8</v>
          </cell>
          <cell r="V15">
            <v>9</v>
          </cell>
        </row>
        <row r="16">
          <cell r="C16">
            <v>43</v>
          </cell>
          <cell r="D16">
            <v>0</v>
          </cell>
          <cell r="E16">
            <v>0</v>
          </cell>
          <cell r="F16">
            <v>0</v>
          </cell>
          <cell r="G16">
            <v>1</v>
          </cell>
          <cell r="H16">
            <v>0</v>
          </cell>
          <cell r="I16">
            <v>2</v>
          </cell>
          <cell r="J16">
            <v>3</v>
          </cell>
          <cell r="K16">
            <v>0</v>
          </cell>
          <cell r="L16">
            <v>1</v>
          </cell>
          <cell r="M16">
            <v>0</v>
          </cell>
          <cell r="N16">
            <v>1</v>
          </cell>
          <cell r="O16">
            <v>2</v>
          </cell>
          <cell r="P16">
            <v>1</v>
          </cell>
          <cell r="Q16">
            <v>9</v>
          </cell>
          <cell r="R16">
            <v>7</v>
          </cell>
          <cell r="S16">
            <v>5</v>
          </cell>
          <cell r="T16">
            <v>3</v>
          </cell>
          <cell r="U16">
            <v>7</v>
          </cell>
          <cell r="V16">
            <v>1</v>
          </cell>
        </row>
        <row r="17">
          <cell r="C17">
            <v>43</v>
          </cell>
          <cell r="D17">
            <v>0</v>
          </cell>
          <cell r="E17">
            <v>0</v>
          </cell>
          <cell r="F17">
            <v>3</v>
          </cell>
          <cell r="G17">
            <v>1</v>
          </cell>
          <cell r="H17">
            <v>1</v>
          </cell>
          <cell r="I17">
            <v>4</v>
          </cell>
          <cell r="J17">
            <v>3</v>
          </cell>
          <cell r="K17">
            <v>1</v>
          </cell>
          <cell r="L17">
            <v>1</v>
          </cell>
          <cell r="M17">
            <v>0</v>
          </cell>
          <cell r="N17">
            <v>0</v>
          </cell>
          <cell r="O17">
            <v>4</v>
          </cell>
          <cell r="P17">
            <v>0</v>
          </cell>
          <cell r="Q17">
            <v>1</v>
          </cell>
          <cell r="R17">
            <v>11</v>
          </cell>
          <cell r="S17">
            <v>3</v>
          </cell>
          <cell r="T17">
            <v>3</v>
          </cell>
          <cell r="U17">
            <v>5</v>
          </cell>
          <cell r="V17">
            <v>2</v>
          </cell>
        </row>
        <row r="18">
          <cell r="C18">
            <v>49</v>
          </cell>
          <cell r="D18">
            <v>0</v>
          </cell>
          <cell r="E18">
            <v>1</v>
          </cell>
          <cell r="F18">
            <v>3</v>
          </cell>
          <cell r="G18">
            <v>5</v>
          </cell>
          <cell r="H18">
            <v>7</v>
          </cell>
          <cell r="I18">
            <v>2</v>
          </cell>
          <cell r="J18">
            <v>3</v>
          </cell>
          <cell r="K18">
            <v>2</v>
          </cell>
          <cell r="L18">
            <v>0</v>
          </cell>
          <cell r="M18">
            <v>0</v>
          </cell>
          <cell r="N18">
            <v>0</v>
          </cell>
          <cell r="O18">
            <v>2</v>
          </cell>
          <cell r="P18">
            <v>0</v>
          </cell>
          <cell r="Q18">
            <v>0</v>
          </cell>
          <cell r="R18">
            <v>12</v>
          </cell>
          <cell r="S18">
            <v>2</v>
          </cell>
          <cell r="T18">
            <v>4</v>
          </cell>
          <cell r="U18">
            <v>3</v>
          </cell>
          <cell r="V18">
            <v>3</v>
          </cell>
        </row>
        <row r="19">
          <cell r="C19">
            <v>45</v>
          </cell>
          <cell r="D19">
            <v>0</v>
          </cell>
          <cell r="E19">
            <v>0</v>
          </cell>
          <cell r="F19">
            <v>2</v>
          </cell>
          <cell r="G19">
            <v>2</v>
          </cell>
          <cell r="H19">
            <v>1</v>
          </cell>
          <cell r="I19">
            <v>3</v>
          </cell>
          <cell r="J19">
            <v>2</v>
          </cell>
          <cell r="K19">
            <v>0</v>
          </cell>
          <cell r="L19">
            <v>0</v>
          </cell>
          <cell r="M19">
            <v>1</v>
          </cell>
          <cell r="N19">
            <v>1</v>
          </cell>
          <cell r="O19">
            <v>3</v>
          </cell>
          <cell r="P19">
            <v>1</v>
          </cell>
          <cell r="Q19">
            <v>7</v>
          </cell>
          <cell r="R19">
            <v>9</v>
          </cell>
          <cell r="S19">
            <v>6</v>
          </cell>
          <cell r="T19">
            <v>1</v>
          </cell>
          <cell r="U19">
            <v>2</v>
          </cell>
          <cell r="V19">
            <v>4</v>
          </cell>
        </row>
        <row r="20">
          <cell r="C20">
            <v>37</v>
          </cell>
          <cell r="D20">
            <v>0</v>
          </cell>
          <cell r="E20">
            <v>0</v>
          </cell>
          <cell r="F20">
            <v>1</v>
          </cell>
          <cell r="G20">
            <v>0</v>
          </cell>
          <cell r="H20">
            <v>4</v>
          </cell>
          <cell r="I20">
            <v>0</v>
          </cell>
          <cell r="J20">
            <v>3</v>
          </cell>
          <cell r="K20">
            <v>1</v>
          </cell>
          <cell r="L20">
            <v>0</v>
          </cell>
          <cell r="M20">
            <v>2</v>
          </cell>
          <cell r="N20">
            <v>0</v>
          </cell>
          <cell r="O20">
            <v>1</v>
          </cell>
          <cell r="P20">
            <v>2</v>
          </cell>
          <cell r="Q20">
            <v>3</v>
          </cell>
          <cell r="R20">
            <v>2</v>
          </cell>
          <cell r="S20">
            <v>6</v>
          </cell>
          <cell r="T20">
            <v>4</v>
          </cell>
          <cell r="U20">
            <v>5</v>
          </cell>
          <cell r="V20">
            <v>3</v>
          </cell>
        </row>
        <row r="21">
          <cell r="C21">
            <v>40</v>
          </cell>
          <cell r="D21">
            <v>0</v>
          </cell>
          <cell r="E21">
            <v>0</v>
          </cell>
          <cell r="F21">
            <v>3</v>
          </cell>
          <cell r="G21">
            <v>1</v>
          </cell>
          <cell r="H21">
            <v>3</v>
          </cell>
          <cell r="I21">
            <v>2</v>
          </cell>
          <cell r="J21">
            <v>1</v>
          </cell>
          <cell r="K21">
            <v>2</v>
          </cell>
          <cell r="L21">
            <v>2</v>
          </cell>
          <cell r="M21">
            <v>0</v>
          </cell>
          <cell r="N21">
            <v>1</v>
          </cell>
          <cell r="O21">
            <v>2</v>
          </cell>
          <cell r="P21">
            <v>2</v>
          </cell>
          <cell r="Q21">
            <v>4</v>
          </cell>
          <cell r="R21">
            <v>5</v>
          </cell>
          <cell r="S21">
            <v>5</v>
          </cell>
          <cell r="T21">
            <v>5</v>
          </cell>
          <cell r="U21">
            <v>1</v>
          </cell>
          <cell r="V21">
            <v>1</v>
          </cell>
        </row>
        <row r="22">
          <cell r="C22">
            <v>33</v>
          </cell>
          <cell r="D22">
            <v>0</v>
          </cell>
          <cell r="E22">
            <v>1</v>
          </cell>
          <cell r="F22">
            <v>2</v>
          </cell>
          <cell r="G22">
            <v>1</v>
          </cell>
          <cell r="H22">
            <v>1</v>
          </cell>
          <cell r="I22">
            <v>0</v>
          </cell>
          <cell r="J22">
            <v>0</v>
          </cell>
          <cell r="K22">
            <v>1</v>
          </cell>
          <cell r="L22">
            <v>1</v>
          </cell>
          <cell r="M22">
            <v>1</v>
          </cell>
          <cell r="N22">
            <v>0</v>
          </cell>
          <cell r="O22">
            <v>1</v>
          </cell>
          <cell r="P22">
            <v>2</v>
          </cell>
          <cell r="Q22">
            <v>2</v>
          </cell>
          <cell r="R22">
            <v>5</v>
          </cell>
          <cell r="S22">
            <v>0</v>
          </cell>
          <cell r="T22">
            <v>7</v>
          </cell>
          <cell r="U22">
            <v>4</v>
          </cell>
          <cell r="V22">
            <v>4</v>
          </cell>
        </row>
        <row r="23">
          <cell r="C23">
            <v>23</v>
          </cell>
          <cell r="D23">
            <v>0</v>
          </cell>
          <cell r="E23">
            <v>0</v>
          </cell>
          <cell r="F23">
            <v>1</v>
          </cell>
          <cell r="G23">
            <v>0</v>
          </cell>
          <cell r="H23">
            <v>0</v>
          </cell>
          <cell r="I23">
            <v>0</v>
          </cell>
          <cell r="J23">
            <v>1</v>
          </cell>
          <cell r="K23">
            <v>1</v>
          </cell>
          <cell r="L23">
            <v>0</v>
          </cell>
          <cell r="M23">
            <v>0</v>
          </cell>
          <cell r="N23">
            <v>1</v>
          </cell>
          <cell r="O23">
            <v>5</v>
          </cell>
          <cell r="P23">
            <v>2</v>
          </cell>
          <cell r="Q23">
            <v>2</v>
          </cell>
          <cell r="R23">
            <v>2</v>
          </cell>
          <cell r="S23">
            <v>3</v>
          </cell>
          <cell r="T23">
            <v>1</v>
          </cell>
          <cell r="U23">
            <v>1</v>
          </cell>
          <cell r="V23">
            <v>3</v>
          </cell>
        </row>
        <row r="24">
          <cell r="C24">
            <v>33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1</v>
          </cell>
          <cell r="I24">
            <v>2</v>
          </cell>
          <cell r="J24">
            <v>2</v>
          </cell>
          <cell r="K24">
            <v>2</v>
          </cell>
          <cell r="L24">
            <v>2</v>
          </cell>
          <cell r="M24">
            <v>2</v>
          </cell>
          <cell r="N24">
            <v>1</v>
          </cell>
          <cell r="O24">
            <v>4</v>
          </cell>
          <cell r="P24">
            <v>2</v>
          </cell>
          <cell r="Q24">
            <v>2</v>
          </cell>
          <cell r="R24">
            <v>3</v>
          </cell>
          <cell r="S24">
            <v>3</v>
          </cell>
          <cell r="T24">
            <v>4</v>
          </cell>
          <cell r="U24">
            <v>1</v>
          </cell>
          <cell r="V24">
            <v>2</v>
          </cell>
        </row>
        <row r="25">
          <cell r="C25">
            <v>34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1</v>
          </cell>
          <cell r="J25">
            <v>1</v>
          </cell>
          <cell r="K25">
            <v>0</v>
          </cell>
          <cell r="L25">
            <v>0</v>
          </cell>
          <cell r="M25">
            <v>2</v>
          </cell>
          <cell r="N25">
            <v>1</v>
          </cell>
          <cell r="O25">
            <v>3</v>
          </cell>
          <cell r="P25">
            <v>1</v>
          </cell>
          <cell r="Q25">
            <v>5</v>
          </cell>
          <cell r="R25">
            <v>4</v>
          </cell>
          <cell r="S25">
            <v>5</v>
          </cell>
          <cell r="T25">
            <v>4</v>
          </cell>
          <cell r="U25">
            <v>2</v>
          </cell>
          <cell r="V25">
            <v>5</v>
          </cell>
        </row>
        <row r="26">
          <cell r="C26">
            <v>25</v>
          </cell>
          <cell r="D26">
            <v>0</v>
          </cell>
          <cell r="E26">
            <v>1</v>
          </cell>
          <cell r="F26">
            <v>0</v>
          </cell>
          <cell r="G26">
            <v>3</v>
          </cell>
          <cell r="H26">
            <v>2</v>
          </cell>
          <cell r="I26">
            <v>0</v>
          </cell>
          <cell r="J26">
            <v>0</v>
          </cell>
          <cell r="K26">
            <v>0</v>
          </cell>
          <cell r="L26">
            <v>1</v>
          </cell>
          <cell r="M26">
            <v>2</v>
          </cell>
          <cell r="N26">
            <v>0</v>
          </cell>
          <cell r="O26">
            <v>0</v>
          </cell>
          <cell r="P26">
            <v>0</v>
          </cell>
          <cell r="Q26">
            <v>2</v>
          </cell>
          <cell r="R26">
            <v>7</v>
          </cell>
          <cell r="S26">
            <v>2</v>
          </cell>
          <cell r="T26">
            <v>0</v>
          </cell>
          <cell r="U26">
            <v>2</v>
          </cell>
          <cell r="V26">
            <v>3</v>
          </cell>
        </row>
        <row r="27">
          <cell r="C27">
            <v>36</v>
          </cell>
          <cell r="D27">
            <v>0</v>
          </cell>
          <cell r="E27">
            <v>0</v>
          </cell>
          <cell r="F27">
            <v>0</v>
          </cell>
          <cell r="G27">
            <v>1</v>
          </cell>
          <cell r="H27">
            <v>0</v>
          </cell>
          <cell r="I27">
            <v>1</v>
          </cell>
          <cell r="J27">
            <v>0</v>
          </cell>
          <cell r="K27">
            <v>1</v>
          </cell>
          <cell r="L27">
            <v>0</v>
          </cell>
          <cell r="M27">
            <v>1</v>
          </cell>
          <cell r="N27">
            <v>2</v>
          </cell>
          <cell r="O27">
            <v>4</v>
          </cell>
          <cell r="P27">
            <v>2</v>
          </cell>
          <cell r="Q27">
            <v>4</v>
          </cell>
          <cell r="R27">
            <v>4</v>
          </cell>
          <cell r="S27">
            <v>2</v>
          </cell>
          <cell r="T27">
            <v>4</v>
          </cell>
          <cell r="U27">
            <v>7</v>
          </cell>
          <cell r="V27">
            <v>3</v>
          </cell>
        </row>
        <row r="28">
          <cell r="C28">
            <v>29</v>
          </cell>
          <cell r="D28">
            <v>0</v>
          </cell>
          <cell r="E28">
            <v>0</v>
          </cell>
          <cell r="F28">
            <v>2</v>
          </cell>
          <cell r="G28">
            <v>2</v>
          </cell>
          <cell r="H28">
            <v>0</v>
          </cell>
          <cell r="I28">
            <v>1</v>
          </cell>
          <cell r="J28">
            <v>1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4</v>
          </cell>
          <cell r="P28">
            <v>0</v>
          </cell>
          <cell r="Q28">
            <v>1</v>
          </cell>
          <cell r="R28">
            <v>4</v>
          </cell>
          <cell r="S28">
            <v>3</v>
          </cell>
          <cell r="T28">
            <v>9</v>
          </cell>
          <cell r="U28">
            <v>2</v>
          </cell>
          <cell r="V28">
            <v>0</v>
          </cell>
        </row>
        <row r="29">
          <cell r="C29">
            <v>24</v>
          </cell>
          <cell r="D29">
            <v>0</v>
          </cell>
          <cell r="E29">
            <v>2</v>
          </cell>
          <cell r="F29">
            <v>1</v>
          </cell>
          <cell r="G29">
            <v>1</v>
          </cell>
          <cell r="H29">
            <v>2</v>
          </cell>
          <cell r="I29">
            <v>1</v>
          </cell>
          <cell r="J29">
            <v>0</v>
          </cell>
          <cell r="K29">
            <v>1</v>
          </cell>
          <cell r="L29">
            <v>0</v>
          </cell>
          <cell r="M29">
            <v>1</v>
          </cell>
          <cell r="N29">
            <v>0</v>
          </cell>
          <cell r="O29">
            <v>0</v>
          </cell>
          <cell r="P29">
            <v>1</v>
          </cell>
          <cell r="Q29">
            <v>0</v>
          </cell>
          <cell r="R29">
            <v>3</v>
          </cell>
          <cell r="S29">
            <v>3</v>
          </cell>
          <cell r="T29">
            <v>4</v>
          </cell>
          <cell r="U29">
            <v>1</v>
          </cell>
          <cell r="V29">
            <v>3</v>
          </cell>
        </row>
        <row r="30">
          <cell r="C30">
            <v>39</v>
          </cell>
          <cell r="D30">
            <v>0</v>
          </cell>
          <cell r="E30">
            <v>0</v>
          </cell>
          <cell r="F30">
            <v>2</v>
          </cell>
          <cell r="G30">
            <v>3</v>
          </cell>
          <cell r="H30">
            <v>2</v>
          </cell>
          <cell r="I30">
            <v>2</v>
          </cell>
          <cell r="J30">
            <v>0</v>
          </cell>
          <cell r="K30">
            <v>1</v>
          </cell>
          <cell r="L30">
            <v>2</v>
          </cell>
          <cell r="M30">
            <v>1</v>
          </cell>
          <cell r="N30">
            <v>0</v>
          </cell>
          <cell r="O30">
            <v>0</v>
          </cell>
          <cell r="P30">
            <v>1</v>
          </cell>
          <cell r="Q30">
            <v>3</v>
          </cell>
          <cell r="R30">
            <v>4</v>
          </cell>
          <cell r="S30">
            <v>4</v>
          </cell>
          <cell r="T30">
            <v>3</v>
          </cell>
          <cell r="U30">
            <v>6</v>
          </cell>
          <cell r="V30">
            <v>5</v>
          </cell>
        </row>
        <row r="31">
          <cell r="C31">
            <v>23</v>
          </cell>
          <cell r="D31">
            <v>1</v>
          </cell>
          <cell r="E31">
            <v>0</v>
          </cell>
          <cell r="F31">
            <v>2</v>
          </cell>
          <cell r="G31">
            <v>1</v>
          </cell>
          <cell r="H31">
            <v>2</v>
          </cell>
          <cell r="I31">
            <v>1</v>
          </cell>
          <cell r="J31">
            <v>0</v>
          </cell>
          <cell r="K31">
            <v>0</v>
          </cell>
          <cell r="L31">
            <v>1</v>
          </cell>
          <cell r="M31">
            <v>1</v>
          </cell>
          <cell r="N31">
            <v>0</v>
          </cell>
          <cell r="O31">
            <v>1</v>
          </cell>
          <cell r="P31">
            <v>0</v>
          </cell>
          <cell r="Q31">
            <v>0</v>
          </cell>
          <cell r="R31">
            <v>4</v>
          </cell>
          <cell r="S31">
            <v>4</v>
          </cell>
          <cell r="T31">
            <v>0</v>
          </cell>
          <cell r="U31">
            <v>3</v>
          </cell>
          <cell r="V31">
            <v>2</v>
          </cell>
        </row>
        <row r="32">
          <cell r="C32">
            <v>33</v>
          </cell>
          <cell r="D32">
            <v>0</v>
          </cell>
          <cell r="E32">
            <v>1</v>
          </cell>
          <cell r="F32">
            <v>2</v>
          </cell>
          <cell r="G32">
            <v>1</v>
          </cell>
          <cell r="H32">
            <v>1</v>
          </cell>
          <cell r="I32">
            <v>2</v>
          </cell>
          <cell r="J32">
            <v>1</v>
          </cell>
          <cell r="K32">
            <v>0</v>
          </cell>
          <cell r="L32">
            <v>0</v>
          </cell>
          <cell r="M32">
            <v>1</v>
          </cell>
          <cell r="N32">
            <v>0</v>
          </cell>
          <cell r="O32">
            <v>1</v>
          </cell>
          <cell r="P32">
            <v>1</v>
          </cell>
          <cell r="Q32">
            <v>3</v>
          </cell>
          <cell r="R32">
            <v>5</v>
          </cell>
          <cell r="S32">
            <v>3</v>
          </cell>
          <cell r="T32">
            <v>3</v>
          </cell>
          <cell r="U32">
            <v>5</v>
          </cell>
          <cell r="V32">
            <v>3</v>
          </cell>
        </row>
        <row r="33">
          <cell r="C33">
            <v>19</v>
          </cell>
          <cell r="D33">
            <v>1</v>
          </cell>
          <cell r="E33">
            <v>0</v>
          </cell>
          <cell r="F33">
            <v>2</v>
          </cell>
          <cell r="G33">
            <v>0</v>
          </cell>
          <cell r="H33">
            <v>0</v>
          </cell>
          <cell r="I33">
            <v>2</v>
          </cell>
          <cell r="J33">
            <v>1</v>
          </cell>
          <cell r="K33">
            <v>1</v>
          </cell>
          <cell r="L33">
            <v>2</v>
          </cell>
          <cell r="M33">
            <v>1</v>
          </cell>
          <cell r="N33">
            <v>1</v>
          </cell>
          <cell r="O33">
            <v>0</v>
          </cell>
          <cell r="P33">
            <v>0</v>
          </cell>
          <cell r="Q33">
            <v>0</v>
          </cell>
          <cell r="R33">
            <v>1</v>
          </cell>
          <cell r="S33">
            <v>0</v>
          </cell>
          <cell r="T33">
            <v>4</v>
          </cell>
          <cell r="U33">
            <v>1</v>
          </cell>
          <cell r="V33">
            <v>2</v>
          </cell>
        </row>
        <row r="34">
          <cell r="C34">
            <v>25</v>
          </cell>
          <cell r="D34">
            <v>0</v>
          </cell>
          <cell r="E34">
            <v>0</v>
          </cell>
          <cell r="F34">
            <v>2</v>
          </cell>
          <cell r="G34">
            <v>3</v>
          </cell>
          <cell r="H34">
            <v>1</v>
          </cell>
          <cell r="I34">
            <v>0</v>
          </cell>
          <cell r="J34">
            <v>1</v>
          </cell>
          <cell r="K34">
            <v>1</v>
          </cell>
          <cell r="L34">
            <v>0</v>
          </cell>
          <cell r="M34">
            <v>1</v>
          </cell>
          <cell r="N34">
            <v>0</v>
          </cell>
          <cell r="O34">
            <v>2</v>
          </cell>
          <cell r="P34">
            <v>1</v>
          </cell>
          <cell r="Q34">
            <v>2</v>
          </cell>
          <cell r="R34">
            <v>2</v>
          </cell>
          <cell r="S34">
            <v>3</v>
          </cell>
          <cell r="T34">
            <v>2</v>
          </cell>
          <cell r="U34">
            <v>4</v>
          </cell>
          <cell r="V34">
            <v>0</v>
          </cell>
        </row>
        <row r="35">
          <cell r="C35">
            <v>33</v>
          </cell>
          <cell r="D35">
            <v>1</v>
          </cell>
          <cell r="E35">
            <v>0</v>
          </cell>
          <cell r="F35">
            <v>0</v>
          </cell>
          <cell r="G35">
            <v>3</v>
          </cell>
          <cell r="H35">
            <v>2</v>
          </cell>
          <cell r="I35">
            <v>1</v>
          </cell>
          <cell r="J35">
            <v>2</v>
          </cell>
          <cell r="K35">
            <v>4</v>
          </cell>
          <cell r="L35">
            <v>2</v>
          </cell>
          <cell r="M35">
            <v>0</v>
          </cell>
          <cell r="N35">
            <v>2</v>
          </cell>
          <cell r="O35">
            <v>0</v>
          </cell>
          <cell r="P35">
            <v>0</v>
          </cell>
          <cell r="Q35">
            <v>3</v>
          </cell>
          <cell r="R35">
            <v>3</v>
          </cell>
          <cell r="S35">
            <v>4</v>
          </cell>
          <cell r="T35">
            <v>4</v>
          </cell>
          <cell r="U35">
            <v>0</v>
          </cell>
          <cell r="V35">
            <v>2</v>
          </cell>
        </row>
        <row r="36">
          <cell r="C36">
            <v>44</v>
          </cell>
          <cell r="D36">
            <v>0</v>
          </cell>
          <cell r="E36">
            <v>0</v>
          </cell>
          <cell r="F36">
            <v>3</v>
          </cell>
          <cell r="G36">
            <v>1</v>
          </cell>
          <cell r="H36">
            <v>2</v>
          </cell>
          <cell r="I36">
            <v>1</v>
          </cell>
          <cell r="J36">
            <v>4</v>
          </cell>
          <cell r="K36">
            <v>1</v>
          </cell>
          <cell r="L36">
            <v>0</v>
          </cell>
          <cell r="M36">
            <v>1</v>
          </cell>
          <cell r="N36">
            <v>2</v>
          </cell>
          <cell r="O36">
            <v>3</v>
          </cell>
          <cell r="P36">
            <v>2</v>
          </cell>
          <cell r="Q36">
            <v>5</v>
          </cell>
          <cell r="R36">
            <v>6</v>
          </cell>
          <cell r="S36">
            <v>6</v>
          </cell>
          <cell r="T36">
            <v>5</v>
          </cell>
          <cell r="U36">
            <v>1</v>
          </cell>
          <cell r="V36">
            <v>1</v>
          </cell>
        </row>
        <row r="37">
          <cell r="C37">
            <v>46</v>
          </cell>
          <cell r="D37">
            <v>0</v>
          </cell>
          <cell r="E37">
            <v>0</v>
          </cell>
          <cell r="F37">
            <v>0</v>
          </cell>
          <cell r="G37">
            <v>2</v>
          </cell>
          <cell r="H37">
            <v>1</v>
          </cell>
          <cell r="I37">
            <v>1</v>
          </cell>
          <cell r="J37">
            <v>1</v>
          </cell>
          <cell r="K37">
            <v>2</v>
          </cell>
          <cell r="L37">
            <v>4</v>
          </cell>
          <cell r="M37">
            <v>1</v>
          </cell>
          <cell r="N37">
            <v>0</v>
          </cell>
          <cell r="O37">
            <v>2</v>
          </cell>
          <cell r="P37">
            <v>2</v>
          </cell>
          <cell r="Q37">
            <v>3</v>
          </cell>
          <cell r="R37">
            <v>7</v>
          </cell>
          <cell r="S37">
            <v>5</v>
          </cell>
          <cell r="T37">
            <v>1</v>
          </cell>
          <cell r="U37">
            <v>6</v>
          </cell>
          <cell r="V37">
            <v>8</v>
          </cell>
        </row>
        <row r="38">
          <cell r="C38">
            <v>25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2</v>
          </cell>
          <cell r="K38">
            <v>1</v>
          </cell>
          <cell r="L38">
            <v>0</v>
          </cell>
          <cell r="M38">
            <v>1</v>
          </cell>
          <cell r="N38">
            <v>0</v>
          </cell>
          <cell r="O38">
            <v>3</v>
          </cell>
          <cell r="P38">
            <v>0</v>
          </cell>
          <cell r="Q38">
            <v>2</v>
          </cell>
          <cell r="R38">
            <v>6</v>
          </cell>
          <cell r="S38">
            <v>4</v>
          </cell>
          <cell r="T38">
            <v>4</v>
          </cell>
          <cell r="U38">
            <v>0</v>
          </cell>
          <cell r="V38">
            <v>2</v>
          </cell>
        </row>
        <row r="39">
          <cell r="C39">
            <v>53</v>
          </cell>
          <cell r="D39">
            <v>0</v>
          </cell>
          <cell r="E39">
            <v>0</v>
          </cell>
          <cell r="F39">
            <v>2</v>
          </cell>
          <cell r="G39">
            <v>2</v>
          </cell>
          <cell r="H39">
            <v>4</v>
          </cell>
          <cell r="I39">
            <v>0</v>
          </cell>
          <cell r="J39">
            <v>1</v>
          </cell>
          <cell r="K39">
            <v>2</v>
          </cell>
          <cell r="L39">
            <v>1</v>
          </cell>
          <cell r="M39">
            <v>0</v>
          </cell>
          <cell r="N39">
            <v>3</v>
          </cell>
          <cell r="O39">
            <v>3</v>
          </cell>
          <cell r="P39">
            <v>2</v>
          </cell>
          <cell r="Q39">
            <v>9</v>
          </cell>
          <cell r="R39">
            <v>7</v>
          </cell>
          <cell r="S39">
            <v>4</v>
          </cell>
          <cell r="T39">
            <v>3</v>
          </cell>
          <cell r="U39">
            <v>3</v>
          </cell>
          <cell r="V39">
            <v>7</v>
          </cell>
        </row>
        <row r="40">
          <cell r="C40">
            <v>39</v>
          </cell>
          <cell r="D40">
            <v>0</v>
          </cell>
          <cell r="E40">
            <v>0</v>
          </cell>
          <cell r="F40">
            <v>2</v>
          </cell>
          <cell r="G40">
            <v>3</v>
          </cell>
          <cell r="H40">
            <v>0</v>
          </cell>
          <cell r="I40">
            <v>0</v>
          </cell>
          <cell r="J40">
            <v>1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  <cell r="P40">
            <v>3</v>
          </cell>
          <cell r="Q40">
            <v>7</v>
          </cell>
          <cell r="R40">
            <v>4</v>
          </cell>
          <cell r="S40">
            <v>5</v>
          </cell>
          <cell r="T40">
            <v>2</v>
          </cell>
          <cell r="U40">
            <v>4</v>
          </cell>
          <cell r="V40">
            <v>6</v>
          </cell>
        </row>
        <row r="41">
          <cell r="C41">
            <v>49</v>
          </cell>
          <cell r="D41">
            <v>1</v>
          </cell>
          <cell r="E41">
            <v>1</v>
          </cell>
          <cell r="F41">
            <v>5</v>
          </cell>
          <cell r="G41">
            <v>3</v>
          </cell>
          <cell r="H41">
            <v>0</v>
          </cell>
          <cell r="I41">
            <v>2</v>
          </cell>
          <cell r="J41">
            <v>1</v>
          </cell>
          <cell r="K41">
            <v>0</v>
          </cell>
          <cell r="L41">
            <v>0</v>
          </cell>
          <cell r="M41">
            <v>1</v>
          </cell>
          <cell r="N41">
            <v>0</v>
          </cell>
          <cell r="O41">
            <v>2</v>
          </cell>
          <cell r="P41">
            <v>5</v>
          </cell>
          <cell r="Q41">
            <v>0</v>
          </cell>
          <cell r="R41">
            <v>8</v>
          </cell>
          <cell r="S41">
            <v>5</v>
          </cell>
          <cell r="T41">
            <v>4</v>
          </cell>
          <cell r="U41">
            <v>5</v>
          </cell>
          <cell r="V41">
            <v>6</v>
          </cell>
        </row>
        <row r="42">
          <cell r="C42">
            <v>44</v>
          </cell>
          <cell r="D42">
            <v>0</v>
          </cell>
          <cell r="E42">
            <v>1</v>
          </cell>
          <cell r="F42">
            <v>3</v>
          </cell>
          <cell r="G42">
            <v>1</v>
          </cell>
          <cell r="H42">
            <v>1</v>
          </cell>
          <cell r="I42">
            <v>1</v>
          </cell>
          <cell r="J42">
            <v>1</v>
          </cell>
          <cell r="K42">
            <v>1</v>
          </cell>
          <cell r="L42">
            <v>1</v>
          </cell>
          <cell r="M42">
            <v>2</v>
          </cell>
          <cell r="N42">
            <v>1</v>
          </cell>
          <cell r="O42">
            <v>2</v>
          </cell>
          <cell r="P42">
            <v>2</v>
          </cell>
          <cell r="Q42">
            <v>4</v>
          </cell>
          <cell r="R42">
            <v>10</v>
          </cell>
          <cell r="S42">
            <v>0</v>
          </cell>
          <cell r="T42">
            <v>7</v>
          </cell>
          <cell r="U42">
            <v>3</v>
          </cell>
          <cell r="V42">
            <v>3</v>
          </cell>
        </row>
        <row r="43">
          <cell r="C43">
            <v>39</v>
          </cell>
          <cell r="D43">
            <v>0</v>
          </cell>
          <cell r="E43">
            <v>1</v>
          </cell>
          <cell r="F43">
            <v>2</v>
          </cell>
          <cell r="G43">
            <v>6</v>
          </cell>
          <cell r="H43">
            <v>0</v>
          </cell>
          <cell r="I43">
            <v>2</v>
          </cell>
          <cell r="J43">
            <v>2</v>
          </cell>
          <cell r="K43">
            <v>1</v>
          </cell>
          <cell r="L43">
            <v>1</v>
          </cell>
          <cell r="M43">
            <v>1</v>
          </cell>
          <cell r="N43">
            <v>0</v>
          </cell>
          <cell r="O43">
            <v>1</v>
          </cell>
          <cell r="P43">
            <v>1</v>
          </cell>
          <cell r="Q43">
            <v>5</v>
          </cell>
          <cell r="R43">
            <v>6</v>
          </cell>
          <cell r="S43">
            <v>1</v>
          </cell>
          <cell r="T43">
            <v>5</v>
          </cell>
          <cell r="U43">
            <v>3</v>
          </cell>
          <cell r="V43">
            <v>1</v>
          </cell>
        </row>
        <row r="44">
          <cell r="C44">
            <v>34</v>
          </cell>
          <cell r="D44">
            <v>1</v>
          </cell>
          <cell r="E44">
            <v>2</v>
          </cell>
          <cell r="F44">
            <v>2</v>
          </cell>
          <cell r="G44">
            <v>1</v>
          </cell>
          <cell r="H44">
            <v>1</v>
          </cell>
          <cell r="I44">
            <v>0</v>
          </cell>
          <cell r="J44">
            <v>3</v>
          </cell>
          <cell r="K44">
            <v>3</v>
          </cell>
          <cell r="L44">
            <v>0</v>
          </cell>
          <cell r="M44">
            <v>1</v>
          </cell>
          <cell r="N44">
            <v>1</v>
          </cell>
          <cell r="O44">
            <v>0</v>
          </cell>
          <cell r="P44">
            <v>1</v>
          </cell>
          <cell r="Q44">
            <v>1</v>
          </cell>
          <cell r="R44">
            <v>9</v>
          </cell>
          <cell r="S44">
            <v>2</v>
          </cell>
          <cell r="T44">
            <v>3</v>
          </cell>
          <cell r="U44">
            <v>3</v>
          </cell>
          <cell r="V44">
            <v>0</v>
          </cell>
        </row>
        <row r="45">
          <cell r="C45">
            <v>39</v>
          </cell>
          <cell r="D45">
            <v>0</v>
          </cell>
          <cell r="E45">
            <v>1</v>
          </cell>
          <cell r="F45">
            <v>1</v>
          </cell>
          <cell r="G45">
            <v>3</v>
          </cell>
          <cell r="H45">
            <v>1</v>
          </cell>
          <cell r="I45">
            <v>1</v>
          </cell>
          <cell r="J45">
            <v>2</v>
          </cell>
          <cell r="K45">
            <v>1</v>
          </cell>
          <cell r="L45">
            <v>1</v>
          </cell>
          <cell r="M45">
            <v>0</v>
          </cell>
          <cell r="N45">
            <v>0</v>
          </cell>
          <cell r="O45">
            <v>2</v>
          </cell>
          <cell r="P45">
            <v>1</v>
          </cell>
          <cell r="Q45">
            <v>8</v>
          </cell>
          <cell r="R45">
            <v>10</v>
          </cell>
          <cell r="S45">
            <v>2</v>
          </cell>
          <cell r="T45">
            <v>1</v>
          </cell>
          <cell r="U45">
            <v>2</v>
          </cell>
          <cell r="V45">
            <v>2</v>
          </cell>
        </row>
        <row r="46">
          <cell r="C46">
            <v>32</v>
          </cell>
          <cell r="D46">
            <v>0</v>
          </cell>
          <cell r="E46">
            <v>1</v>
          </cell>
          <cell r="F46">
            <v>2</v>
          </cell>
          <cell r="G46">
            <v>1</v>
          </cell>
          <cell r="H46">
            <v>0</v>
          </cell>
          <cell r="I46">
            <v>3</v>
          </cell>
          <cell r="J46">
            <v>2</v>
          </cell>
          <cell r="K46">
            <v>0</v>
          </cell>
          <cell r="L46">
            <v>0</v>
          </cell>
          <cell r="M46">
            <v>1</v>
          </cell>
          <cell r="N46">
            <v>1</v>
          </cell>
          <cell r="O46">
            <v>2</v>
          </cell>
          <cell r="P46">
            <v>1</v>
          </cell>
          <cell r="Q46">
            <v>4</v>
          </cell>
          <cell r="R46">
            <v>3</v>
          </cell>
          <cell r="S46">
            <v>3</v>
          </cell>
          <cell r="T46">
            <v>4</v>
          </cell>
          <cell r="U46">
            <v>3</v>
          </cell>
          <cell r="V46">
            <v>1</v>
          </cell>
        </row>
        <row r="47">
          <cell r="C47">
            <v>34</v>
          </cell>
          <cell r="D47">
            <v>0</v>
          </cell>
          <cell r="E47">
            <v>0</v>
          </cell>
          <cell r="F47">
            <v>2</v>
          </cell>
          <cell r="G47">
            <v>3</v>
          </cell>
          <cell r="H47">
            <v>0</v>
          </cell>
          <cell r="I47">
            <v>1</v>
          </cell>
          <cell r="J47">
            <v>3</v>
          </cell>
          <cell r="K47">
            <v>0</v>
          </cell>
          <cell r="L47">
            <v>4</v>
          </cell>
          <cell r="M47">
            <v>0</v>
          </cell>
          <cell r="N47">
            <v>0</v>
          </cell>
          <cell r="O47">
            <v>3</v>
          </cell>
          <cell r="P47">
            <v>1</v>
          </cell>
          <cell r="Q47">
            <v>6</v>
          </cell>
          <cell r="R47">
            <v>3</v>
          </cell>
          <cell r="S47">
            <v>4</v>
          </cell>
          <cell r="T47">
            <v>1</v>
          </cell>
          <cell r="U47">
            <v>3</v>
          </cell>
          <cell r="V47">
            <v>0</v>
          </cell>
        </row>
        <row r="48">
          <cell r="C48">
            <v>44</v>
          </cell>
          <cell r="D48">
            <v>2</v>
          </cell>
          <cell r="E48">
            <v>1</v>
          </cell>
          <cell r="F48">
            <v>2</v>
          </cell>
          <cell r="G48">
            <v>2</v>
          </cell>
          <cell r="H48">
            <v>3</v>
          </cell>
          <cell r="I48">
            <v>0</v>
          </cell>
          <cell r="J48">
            <v>1</v>
          </cell>
          <cell r="K48">
            <v>0</v>
          </cell>
          <cell r="L48">
            <v>1</v>
          </cell>
          <cell r="M48">
            <v>0</v>
          </cell>
          <cell r="N48">
            <v>1</v>
          </cell>
          <cell r="O48">
            <v>3</v>
          </cell>
          <cell r="P48">
            <v>2</v>
          </cell>
          <cell r="Q48">
            <v>4</v>
          </cell>
          <cell r="R48">
            <v>6</v>
          </cell>
          <cell r="S48">
            <v>7</v>
          </cell>
          <cell r="T48">
            <v>1</v>
          </cell>
          <cell r="U48">
            <v>6</v>
          </cell>
          <cell r="V48">
            <v>2</v>
          </cell>
        </row>
        <row r="49">
          <cell r="C49">
            <v>47</v>
          </cell>
          <cell r="D49">
            <v>1</v>
          </cell>
          <cell r="E49">
            <v>0</v>
          </cell>
          <cell r="F49">
            <v>3</v>
          </cell>
          <cell r="G49">
            <v>3</v>
          </cell>
          <cell r="H49">
            <v>3</v>
          </cell>
          <cell r="I49">
            <v>4</v>
          </cell>
          <cell r="J49">
            <v>1</v>
          </cell>
          <cell r="K49">
            <v>1</v>
          </cell>
          <cell r="L49">
            <v>1</v>
          </cell>
          <cell r="M49">
            <v>1</v>
          </cell>
          <cell r="N49">
            <v>0</v>
          </cell>
          <cell r="O49">
            <v>2</v>
          </cell>
          <cell r="P49">
            <v>2</v>
          </cell>
          <cell r="Q49">
            <v>3</v>
          </cell>
          <cell r="R49">
            <v>7</v>
          </cell>
          <cell r="S49">
            <v>5</v>
          </cell>
          <cell r="T49">
            <v>2</v>
          </cell>
          <cell r="U49">
            <v>5</v>
          </cell>
          <cell r="V49">
            <v>3</v>
          </cell>
        </row>
        <row r="50">
          <cell r="C50">
            <v>27</v>
          </cell>
          <cell r="D50">
            <v>0</v>
          </cell>
          <cell r="E50">
            <v>0</v>
          </cell>
          <cell r="F50">
            <v>2</v>
          </cell>
          <cell r="G50">
            <v>1</v>
          </cell>
          <cell r="H50">
            <v>0</v>
          </cell>
          <cell r="I50">
            <v>1</v>
          </cell>
          <cell r="J50">
            <v>2</v>
          </cell>
          <cell r="K50">
            <v>2</v>
          </cell>
          <cell r="L50">
            <v>0</v>
          </cell>
          <cell r="M50">
            <v>1</v>
          </cell>
          <cell r="N50">
            <v>0</v>
          </cell>
          <cell r="O50">
            <v>4</v>
          </cell>
          <cell r="P50">
            <v>2</v>
          </cell>
          <cell r="Q50">
            <v>1</v>
          </cell>
          <cell r="R50">
            <v>2</v>
          </cell>
          <cell r="S50">
            <v>5</v>
          </cell>
          <cell r="T50">
            <v>0</v>
          </cell>
          <cell r="U50">
            <v>3</v>
          </cell>
          <cell r="V50">
            <v>1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細髄"/>
      <sheetName val="無髄"/>
      <sheetName val="ﾏｲｺ"/>
      <sheetName val="ｸﾗﾐ"/>
      <sheetName val="ロタ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1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1</v>
          </cell>
          <cell r="D12">
            <v>1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1</v>
          </cell>
          <cell r="D20">
            <v>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1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C49">
            <v>1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1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1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1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2</v>
          </cell>
          <cell r="D9">
            <v>0</v>
          </cell>
          <cell r="E9">
            <v>0</v>
          </cell>
          <cell r="F9">
            <v>1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1</v>
          </cell>
        </row>
        <row r="10">
          <cell r="C10">
            <v>1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1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1</v>
          </cell>
        </row>
        <row r="13">
          <cell r="C13">
            <v>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1</v>
          </cell>
          <cell r="P13">
            <v>0</v>
          </cell>
          <cell r="Q13">
            <v>0</v>
          </cell>
          <cell r="R13">
            <v>0</v>
          </cell>
          <cell r="S13">
            <v>1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1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C22">
            <v>1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1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1</v>
          </cell>
        </row>
        <row r="25">
          <cell r="C25">
            <v>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1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1</v>
          </cell>
          <cell r="D28">
            <v>1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>
            <v>1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1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1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1</v>
          </cell>
        </row>
        <row r="33">
          <cell r="C33">
            <v>1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1</v>
          </cell>
        </row>
        <row r="34">
          <cell r="C34">
            <v>1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C36">
            <v>1</v>
          </cell>
          <cell r="D36">
            <v>1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C37">
            <v>1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1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C39">
            <v>1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>
            <v>2</v>
          </cell>
          <cell r="D40">
            <v>1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1</v>
          </cell>
          <cell r="S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>
            <v>1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1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C46">
            <v>1</v>
          </cell>
          <cell r="D46">
            <v>1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>
            <v>1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1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C50">
            <v>1</v>
          </cell>
          <cell r="D50">
            <v>1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2">
        <row r="2">
          <cell r="C2">
            <v>3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1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2</v>
          </cell>
          <cell r="D3">
            <v>0</v>
          </cell>
          <cell r="E3">
            <v>2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2</v>
          </cell>
          <cell r="D5">
            <v>0</v>
          </cell>
          <cell r="E5">
            <v>0</v>
          </cell>
          <cell r="F5">
            <v>0</v>
          </cell>
          <cell r="G5">
            <v>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2</v>
          </cell>
          <cell r="D6">
            <v>0</v>
          </cell>
          <cell r="E6">
            <v>0</v>
          </cell>
          <cell r="F6">
            <v>0</v>
          </cell>
          <cell r="G6">
            <v>2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2</v>
          </cell>
          <cell r="D8">
            <v>0</v>
          </cell>
          <cell r="E8">
            <v>0</v>
          </cell>
          <cell r="F8">
            <v>1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1</v>
          </cell>
        </row>
        <row r="9"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1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1</v>
          </cell>
          <cell r="D13">
            <v>0</v>
          </cell>
          <cell r="E13">
            <v>0</v>
          </cell>
          <cell r="F13">
            <v>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3</v>
          </cell>
          <cell r="D14">
            <v>0</v>
          </cell>
          <cell r="E14">
            <v>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1</v>
          </cell>
          <cell r="R14">
            <v>0</v>
          </cell>
          <cell r="S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1</v>
          </cell>
          <cell r="D17">
            <v>0</v>
          </cell>
          <cell r="E17">
            <v>1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1</v>
          </cell>
          <cell r="D18">
            <v>0</v>
          </cell>
          <cell r="E18">
            <v>0</v>
          </cell>
          <cell r="F18">
            <v>0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1</v>
          </cell>
          <cell r="D19">
            <v>0</v>
          </cell>
          <cell r="E19">
            <v>0</v>
          </cell>
          <cell r="F19">
            <v>0</v>
          </cell>
          <cell r="G19">
            <v>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1</v>
          </cell>
          <cell r="D21">
            <v>0</v>
          </cell>
          <cell r="E21">
            <v>0</v>
          </cell>
          <cell r="F21">
            <v>0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C22">
            <v>1</v>
          </cell>
          <cell r="D22">
            <v>0</v>
          </cell>
          <cell r="E22">
            <v>1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1</v>
          </cell>
          <cell r="D27">
            <v>0</v>
          </cell>
          <cell r="E27">
            <v>0</v>
          </cell>
          <cell r="F27">
            <v>1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1">
          <cell r="C31">
            <v>1</v>
          </cell>
          <cell r="D31">
            <v>0</v>
          </cell>
          <cell r="E31">
            <v>0</v>
          </cell>
          <cell r="F31">
            <v>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C37">
            <v>1</v>
          </cell>
          <cell r="D37">
            <v>0</v>
          </cell>
          <cell r="E37">
            <v>0</v>
          </cell>
          <cell r="F37">
            <v>0</v>
          </cell>
          <cell r="G37">
            <v>1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C46">
            <v>3</v>
          </cell>
          <cell r="D46">
            <v>0</v>
          </cell>
          <cell r="E46">
            <v>0</v>
          </cell>
          <cell r="F46">
            <v>0</v>
          </cell>
          <cell r="G46">
            <v>1</v>
          </cell>
          <cell r="H46">
            <v>0</v>
          </cell>
          <cell r="I46">
            <v>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3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4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1</v>
          </cell>
          <cell r="D8">
            <v>0</v>
          </cell>
          <cell r="E8">
            <v>0</v>
          </cell>
          <cell r="F8">
            <v>0</v>
          </cell>
          <cell r="G8">
            <v>1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2</v>
          </cell>
          <cell r="D17">
            <v>0</v>
          </cell>
          <cell r="E17">
            <v>0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2</v>
          </cell>
          <cell r="D18">
            <v>0</v>
          </cell>
          <cell r="E18">
            <v>1</v>
          </cell>
          <cell r="F18">
            <v>1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2</v>
          </cell>
          <cell r="D19">
            <v>0</v>
          </cell>
          <cell r="E19">
            <v>0</v>
          </cell>
          <cell r="F19">
            <v>0</v>
          </cell>
          <cell r="G19">
            <v>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C22">
            <v>1</v>
          </cell>
          <cell r="D22">
            <v>0</v>
          </cell>
          <cell r="E22">
            <v>0</v>
          </cell>
          <cell r="F22">
            <v>0</v>
          </cell>
          <cell r="G22">
            <v>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1</v>
          </cell>
          <cell r="D23">
            <v>1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79DCFF"/>
    <pageSetUpPr autoPageBreaks="0"/>
  </sheetPr>
  <dimension ref="A1:T1506"/>
  <sheetViews>
    <sheetView showGridLines="0" tabSelected="1" view="pageBreakPreview" zoomScale="115" zoomScaleNormal="100" zoomScaleSheetLayoutView="115" workbookViewId="0">
      <selection activeCell="T8" sqref="T8"/>
    </sheetView>
  </sheetViews>
  <sheetFormatPr defaultRowHeight="16.5"/>
  <cols>
    <col min="1" max="9" width="9" customWidth="1"/>
    <col min="10" max="10" width="4.625" customWidth="1"/>
    <col min="11" max="11" width="8.75" customWidth="1"/>
    <col min="12" max="12" width="10" bestFit="1" customWidth="1"/>
    <col min="13" max="13" width="3.875" customWidth="1"/>
    <col min="14" max="14" width="5.625" customWidth="1"/>
    <col min="15" max="15" width="3.25" customWidth="1"/>
    <col min="16" max="16" width="5.625" customWidth="1"/>
    <col min="17" max="17" width="5.25" customWidth="1"/>
    <col min="18" max="18" width="22.5" bestFit="1" customWidth="1"/>
  </cols>
  <sheetData>
    <row r="1" spans="1:20" ht="24.75" thickBot="1">
      <c r="A1" s="13" t="str">
        <f>T1&amp;K2&amp;L2&amp;M2&amp;N2&amp;O2&amp;P2&amp;Q2</f>
        <v xml:space="preserve">2025年第49週 (12/1～12/7) </v>
      </c>
      <c r="H1" s="98" t="str">
        <f>TEXT(R2,"yyyy年mm月dd日現在")</f>
        <v>2025年12月10日現在</v>
      </c>
      <c r="T1" s="100" t="s">
        <v>258</v>
      </c>
    </row>
    <row r="2" spans="1:20" ht="25.5" thickTop="1" thickBot="1">
      <c r="A2" s="11" t="s">
        <v>78</v>
      </c>
      <c r="K2" s="31" t="s">
        <v>251</v>
      </c>
      <c r="L2" s="32">
        <v>49</v>
      </c>
      <c r="M2" s="30" t="s">
        <v>192</v>
      </c>
      <c r="N2" t="str">
        <f>TEXT(INDEX(カレンダー!$C:$C,MATCH(疾病別報告状況!$L$2,カレンダー!$B:$B,0)),"m/d")</f>
        <v>12/1</v>
      </c>
      <c r="O2" s="30" t="s">
        <v>190</v>
      </c>
      <c r="P2" t="str">
        <f>TEXT(INDEX(カレンダー!$D:$D,MATCH(疾病別報告状況!$L$2,カレンダー!$B:$B,0)),"m/d")</f>
        <v>12/7</v>
      </c>
      <c r="Q2" s="30" t="s">
        <v>191</v>
      </c>
      <c r="R2" s="96">
        <v>46001</v>
      </c>
      <c r="S2" s="95"/>
    </row>
    <row r="3" spans="1:20" ht="18.75">
      <c r="A3" s="15"/>
      <c r="L3" s="34" t="s">
        <v>193</v>
      </c>
      <c r="R3" s="97" t="s">
        <v>250</v>
      </c>
    </row>
    <row r="4" spans="1:20" ht="18.75">
      <c r="A4" s="15"/>
      <c r="L4" s="33"/>
    </row>
    <row r="5" spans="1:20" ht="18.75">
      <c r="A5" s="15"/>
      <c r="R5" s="94"/>
    </row>
    <row r="6" spans="1:20" ht="18.75">
      <c r="A6" s="15"/>
    </row>
    <row r="7" spans="1:20" ht="18.75">
      <c r="A7" s="15"/>
    </row>
    <row r="8" spans="1:20" ht="18.75">
      <c r="A8" s="15"/>
    </row>
    <row r="9" spans="1:20" ht="18.75">
      <c r="A9" s="15"/>
    </row>
    <row r="10" spans="1:20" ht="18.75">
      <c r="A10" s="15"/>
    </row>
    <row r="11" spans="1:20" ht="18.75">
      <c r="A11" s="15"/>
    </row>
    <row r="12" spans="1:20" ht="18.75">
      <c r="A12" s="15"/>
    </row>
    <row r="13" spans="1:20" ht="18.75">
      <c r="A13" s="15"/>
    </row>
    <row r="14" spans="1:20" ht="18.75">
      <c r="A14" s="15"/>
    </row>
    <row r="15" spans="1:20" ht="18.75">
      <c r="A15" s="15"/>
    </row>
    <row r="16" spans="1:20" ht="18.75">
      <c r="A16" s="15"/>
    </row>
    <row r="17" spans="1:1" ht="18.75">
      <c r="A17" s="15"/>
    </row>
    <row r="18" spans="1:1" ht="18.75">
      <c r="A18" s="15"/>
    </row>
    <row r="19" spans="1:1" ht="18.75">
      <c r="A19" s="15"/>
    </row>
    <row r="20" spans="1:1" ht="18.75">
      <c r="A20" s="15"/>
    </row>
    <row r="21" spans="1:1" ht="18.75">
      <c r="A21" s="15"/>
    </row>
    <row r="22" spans="1:1" ht="18.75">
      <c r="A22" s="15"/>
    </row>
    <row r="23" spans="1:1" ht="18.75">
      <c r="A23" s="15"/>
    </row>
    <row r="24" spans="1:1" ht="18.75">
      <c r="A24" s="15"/>
    </row>
    <row r="25" spans="1:1" ht="18.75">
      <c r="A25" s="15"/>
    </row>
    <row r="26" spans="1:1" ht="18.75">
      <c r="A26" s="15"/>
    </row>
    <row r="27" spans="1:1" ht="18.75">
      <c r="A27" s="15"/>
    </row>
    <row r="28" spans="1:1" ht="18.75">
      <c r="A28" s="15"/>
    </row>
    <row r="29" spans="1:1" ht="18.75">
      <c r="A29" s="15"/>
    </row>
    <row r="30" spans="1:1" ht="18.75">
      <c r="A30" s="15"/>
    </row>
    <row r="31" spans="1:1" ht="18.75">
      <c r="A31" s="15"/>
    </row>
    <row r="32" spans="1:1" ht="18.75">
      <c r="A32" s="15"/>
    </row>
    <row r="33" spans="1:1" ht="18.75">
      <c r="A33" s="15"/>
    </row>
    <row r="34" spans="1:1" ht="18.75">
      <c r="A34" s="15"/>
    </row>
    <row r="35" spans="1:1" ht="18.75">
      <c r="A35" s="15"/>
    </row>
    <row r="36" spans="1:1" ht="18.75">
      <c r="A36" s="15"/>
    </row>
    <row r="37" spans="1:1" ht="18.75">
      <c r="A37" s="15"/>
    </row>
    <row r="38" spans="1:1" ht="18.75">
      <c r="A38" s="15"/>
    </row>
    <row r="39" spans="1:1" ht="18.75">
      <c r="A39" s="15"/>
    </row>
    <row r="40" spans="1:1" ht="18.75">
      <c r="A40" s="15"/>
    </row>
    <row r="41" spans="1:1" ht="18.75">
      <c r="A41" s="15"/>
    </row>
    <row r="42" spans="1:1" ht="18.75">
      <c r="A42" s="15"/>
    </row>
    <row r="43" spans="1:1" ht="18.75">
      <c r="A43" s="15"/>
    </row>
    <row r="44" spans="1:1" ht="18.75">
      <c r="A44" s="15"/>
    </row>
    <row r="45" spans="1:1" ht="18.75">
      <c r="A45" s="15"/>
    </row>
    <row r="46" spans="1:1" ht="18.75">
      <c r="A46" s="15"/>
    </row>
    <row r="47" spans="1:1" ht="18.75">
      <c r="A47" s="15"/>
    </row>
    <row r="48" spans="1:1" ht="18.75">
      <c r="A48" s="15"/>
    </row>
    <row r="49" spans="1:12" ht="18.75">
      <c r="A49" s="15"/>
    </row>
    <row r="50" spans="1:12" ht="18.75">
      <c r="A50" s="15"/>
    </row>
    <row r="51" spans="1:12" ht="18.75">
      <c r="A51" s="15"/>
    </row>
    <row r="52" spans="1:12" ht="18.75">
      <c r="A52" s="15"/>
    </row>
    <row r="53" spans="1:12" ht="18.75">
      <c r="A53" s="15"/>
    </row>
    <row r="54" spans="1:12" ht="18.75">
      <c r="A54" s="15"/>
    </row>
    <row r="55" spans="1:12" ht="18.75">
      <c r="A55" s="15"/>
    </row>
    <row r="56" spans="1:12" ht="18.75">
      <c r="A56" s="15"/>
    </row>
    <row r="57" spans="1:12" ht="18.75">
      <c r="A57" s="15"/>
      <c r="L57" s="99"/>
    </row>
    <row r="58" spans="1:12" ht="18.75">
      <c r="A58" s="15"/>
    </row>
    <row r="59" spans="1:12" ht="18.75">
      <c r="A59" s="15"/>
    </row>
    <row r="60" spans="1:12" ht="18.75">
      <c r="A60" s="15"/>
    </row>
    <row r="61" spans="1:12" ht="18.75">
      <c r="A61" s="15"/>
    </row>
    <row r="62" spans="1:12" ht="18.75">
      <c r="A62" s="15"/>
    </row>
    <row r="63" spans="1:12" ht="18.75">
      <c r="A63" s="15"/>
    </row>
    <row r="64" spans="1:12" ht="18.75">
      <c r="A64" s="15"/>
    </row>
    <row r="65" spans="1:1" ht="18.75">
      <c r="A65" s="15"/>
    </row>
    <row r="66" spans="1:1" ht="18.75">
      <c r="A66" s="15"/>
    </row>
    <row r="67" spans="1:1" ht="18.75">
      <c r="A67" s="15"/>
    </row>
    <row r="68" spans="1:1" ht="18.75">
      <c r="A68" s="15"/>
    </row>
    <row r="69" spans="1:1" ht="18.75">
      <c r="A69" s="15"/>
    </row>
    <row r="70" spans="1:1" ht="18.75">
      <c r="A70" s="15"/>
    </row>
    <row r="71" spans="1:1" ht="18.75">
      <c r="A71" s="15"/>
    </row>
    <row r="72" spans="1:1" ht="18.75">
      <c r="A72" s="15"/>
    </row>
    <row r="73" spans="1:1" ht="18.75">
      <c r="A73" s="15"/>
    </row>
    <row r="74" spans="1:1" ht="18.75">
      <c r="A74" s="15"/>
    </row>
    <row r="75" spans="1:1" ht="18.75">
      <c r="A75" s="15"/>
    </row>
    <row r="76" spans="1:1" ht="18.75">
      <c r="A76" s="15"/>
    </row>
    <row r="77" spans="1:1" ht="18.75">
      <c r="A77" s="15"/>
    </row>
    <row r="78" spans="1:1" ht="18.75">
      <c r="A78" s="15"/>
    </row>
    <row r="79" spans="1:1" ht="18.75">
      <c r="A79" s="15"/>
    </row>
    <row r="80" spans="1:1" ht="18.75">
      <c r="A80" s="15"/>
    </row>
    <row r="81" spans="1:10" ht="18.75">
      <c r="A81" s="15"/>
    </row>
    <row r="82" spans="1:10" ht="24">
      <c r="A82" s="11" t="str">
        <f>+A1</f>
        <v xml:space="preserve">2025年第49週 (12/1～12/7) </v>
      </c>
    </row>
    <row r="83" spans="1:10" ht="24">
      <c r="A83" s="11" t="s">
        <v>157</v>
      </c>
      <c r="B83" s="15"/>
      <c r="C83" s="15"/>
      <c r="D83" s="15"/>
      <c r="E83" s="15"/>
      <c r="F83" s="15"/>
      <c r="G83" s="15"/>
      <c r="H83" s="15"/>
      <c r="I83" s="15"/>
      <c r="J83" s="15"/>
    </row>
    <row r="84" spans="1:10" ht="18.75">
      <c r="A84" s="15"/>
    </row>
    <row r="85" spans="1:10" ht="18.75">
      <c r="A85" s="15"/>
    </row>
    <row r="86" spans="1:10" ht="18.75">
      <c r="A86" s="15"/>
    </row>
    <row r="87" spans="1:10" ht="18.75">
      <c r="A87" s="15"/>
    </row>
    <row r="88" spans="1:10" ht="18.75">
      <c r="A88" s="15"/>
    </row>
    <row r="89" spans="1:10" ht="18.75">
      <c r="A89" s="15"/>
    </row>
    <row r="90" spans="1:10" ht="18.75">
      <c r="A90" s="15"/>
    </row>
    <row r="91" spans="1:10" ht="18.75">
      <c r="A91" s="15"/>
    </row>
    <row r="92" spans="1:10" ht="18.75">
      <c r="A92" s="15"/>
    </row>
    <row r="93" spans="1:10" ht="18.75">
      <c r="A93" s="15"/>
    </row>
    <row r="94" spans="1:10" ht="18.75">
      <c r="A94" s="15"/>
    </row>
    <row r="95" spans="1:10" ht="18.75">
      <c r="A95" s="15"/>
    </row>
    <row r="96" spans="1:10" ht="18.75">
      <c r="A96" s="15"/>
    </row>
    <row r="97" spans="1:1" ht="18.75">
      <c r="A97" s="15"/>
    </row>
    <row r="98" spans="1:1" ht="18.75">
      <c r="A98" s="15"/>
    </row>
    <row r="99" spans="1:1" ht="18.75">
      <c r="A99" s="15"/>
    </row>
    <row r="100" spans="1:1" ht="18.75">
      <c r="A100" s="15"/>
    </row>
    <row r="101" spans="1:1" ht="18.75">
      <c r="A101" s="15"/>
    </row>
    <row r="102" spans="1:1" ht="18.75">
      <c r="A102" s="15"/>
    </row>
    <row r="103" spans="1:1" ht="18.75">
      <c r="A103" s="15"/>
    </row>
    <row r="104" spans="1:1" ht="18.75">
      <c r="A104" s="15"/>
    </row>
    <row r="105" spans="1:1" ht="18.75">
      <c r="A105" s="15"/>
    </row>
    <row r="106" spans="1:1" ht="18.75">
      <c r="A106" s="15"/>
    </row>
    <row r="107" spans="1:1" ht="18.75">
      <c r="A107" s="15"/>
    </row>
    <row r="108" spans="1:1" ht="18.75">
      <c r="A108" s="15"/>
    </row>
    <row r="109" spans="1:1" ht="18.75">
      <c r="A109" s="15"/>
    </row>
    <row r="110" spans="1:1" ht="18.75">
      <c r="A110" s="15"/>
    </row>
    <row r="111" spans="1:1" ht="18.75">
      <c r="A111" s="15"/>
    </row>
    <row r="112" spans="1:1" ht="18.75">
      <c r="A112" s="15"/>
    </row>
    <row r="113" spans="1:1" ht="18.75">
      <c r="A113" s="15"/>
    </row>
    <row r="114" spans="1:1" ht="18.75">
      <c r="A114" s="15"/>
    </row>
    <row r="115" spans="1:1" ht="18.75">
      <c r="A115" s="15"/>
    </row>
    <row r="116" spans="1:1" ht="18.75">
      <c r="A116" s="15"/>
    </row>
    <row r="117" spans="1:1" ht="18.75">
      <c r="A117" s="15"/>
    </row>
    <row r="118" spans="1:1" ht="18.75">
      <c r="A118" s="15"/>
    </row>
    <row r="119" spans="1:1" ht="18.75">
      <c r="A119" s="15"/>
    </row>
    <row r="120" spans="1:1" ht="18.75">
      <c r="A120" s="15"/>
    </row>
    <row r="121" spans="1:1" ht="18.75">
      <c r="A121" s="15"/>
    </row>
    <row r="122" spans="1:1" ht="18.75">
      <c r="A122" s="15"/>
    </row>
    <row r="123" spans="1:1" ht="18.75">
      <c r="A123" s="15"/>
    </row>
    <row r="124" spans="1:1" ht="18.75">
      <c r="A124" s="15"/>
    </row>
    <row r="125" spans="1:1" ht="18.75">
      <c r="A125" s="15"/>
    </row>
    <row r="126" spans="1:1" ht="18.75">
      <c r="A126" s="15"/>
    </row>
    <row r="127" spans="1:1" ht="18.75">
      <c r="A127" s="15"/>
    </row>
    <row r="128" spans="1:1" ht="18.75">
      <c r="A128" s="15"/>
    </row>
    <row r="129" spans="1:1" ht="18.75">
      <c r="A129" s="15"/>
    </row>
    <row r="130" spans="1:1" ht="18.75">
      <c r="A130" s="15"/>
    </row>
    <row r="131" spans="1:1" ht="18.75">
      <c r="A131" s="15"/>
    </row>
    <row r="132" spans="1:1" ht="18.75">
      <c r="A132" s="15"/>
    </row>
    <row r="133" spans="1:1" ht="18.75">
      <c r="A133" s="15"/>
    </row>
    <row r="134" spans="1:1" ht="18.75">
      <c r="A134" s="15"/>
    </row>
    <row r="135" spans="1:1" ht="18.75">
      <c r="A135" s="15"/>
    </row>
    <row r="136" spans="1:1" ht="18.75">
      <c r="A136" s="15"/>
    </row>
    <row r="137" spans="1:1" ht="18.75">
      <c r="A137" s="15"/>
    </row>
    <row r="138" spans="1:1" ht="18.75">
      <c r="A138" s="15"/>
    </row>
    <row r="139" spans="1:1" ht="18.75">
      <c r="A139" s="15"/>
    </row>
    <row r="140" spans="1:1" ht="18.75">
      <c r="A140" s="15"/>
    </row>
    <row r="141" spans="1:1" ht="18.75">
      <c r="A141" s="15"/>
    </row>
    <row r="142" spans="1:1" ht="18.75">
      <c r="A142" s="15"/>
    </row>
    <row r="143" spans="1:1" ht="18.75">
      <c r="A143" s="15"/>
    </row>
    <row r="144" spans="1:1" ht="18.75">
      <c r="A144" s="15"/>
    </row>
    <row r="145" spans="1:1" ht="18.75">
      <c r="A145" s="15"/>
    </row>
    <row r="146" spans="1:1" ht="18.75">
      <c r="A146" s="15"/>
    </row>
    <row r="147" spans="1:1" ht="18.75">
      <c r="A147" s="15"/>
    </row>
    <row r="148" spans="1:1" ht="18.75">
      <c r="A148" s="15"/>
    </row>
    <row r="149" spans="1:1" ht="18.75">
      <c r="A149" s="15"/>
    </row>
    <row r="150" spans="1:1" ht="18.75">
      <c r="A150" s="15"/>
    </row>
    <row r="151" spans="1:1" ht="18.75">
      <c r="A151" s="15"/>
    </row>
    <row r="152" spans="1:1" ht="18.75">
      <c r="A152" s="15"/>
    </row>
    <row r="153" spans="1:1" ht="18.75">
      <c r="A153" s="15"/>
    </row>
    <row r="154" spans="1:1" ht="18.75">
      <c r="A154" s="15"/>
    </row>
    <row r="155" spans="1:1" ht="18.75">
      <c r="A155" s="15"/>
    </row>
    <row r="156" spans="1:1" ht="18.75">
      <c r="A156" s="15"/>
    </row>
    <row r="157" spans="1:1" ht="18.75">
      <c r="A157" s="15"/>
    </row>
    <row r="158" spans="1:1" ht="18.75">
      <c r="A158" s="15"/>
    </row>
    <row r="159" spans="1:1" ht="18.75">
      <c r="A159" s="15"/>
    </row>
    <row r="160" spans="1:1" ht="18.75">
      <c r="A160" s="15"/>
    </row>
    <row r="161" spans="1:1" ht="18.75">
      <c r="A161" s="15"/>
    </row>
    <row r="162" spans="1:1" ht="18.75">
      <c r="A162" s="15"/>
    </row>
    <row r="163" spans="1:1" ht="24">
      <c r="A163" s="11" t="str">
        <f>+A1</f>
        <v xml:space="preserve">2025年第49週 (12/1～12/7) </v>
      </c>
    </row>
    <row r="164" spans="1:1" ht="24">
      <c r="A164" s="11" t="s">
        <v>160</v>
      </c>
    </row>
    <row r="165" spans="1:1" ht="18.75">
      <c r="A165" s="15"/>
    </row>
    <row r="166" spans="1:1" ht="18.75">
      <c r="A166" s="15"/>
    </row>
    <row r="167" spans="1:1" ht="18.75">
      <c r="A167" s="15"/>
    </row>
    <row r="168" spans="1:1" ht="18.75">
      <c r="A168" s="15"/>
    </row>
    <row r="169" spans="1:1" ht="18.75">
      <c r="A169" s="15"/>
    </row>
    <row r="170" spans="1:1" ht="18.75">
      <c r="A170" s="15"/>
    </row>
    <row r="171" spans="1:1" ht="18.75">
      <c r="A171" s="15"/>
    </row>
    <row r="172" spans="1:1" ht="18.75">
      <c r="A172" s="15"/>
    </row>
    <row r="173" spans="1:1" ht="18.75">
      <c r="A173" s="15"/>
    </row>
    <row r="174" spans="1:1" ht="18.75">
      <c r="A174" s="15"/>
    </row>
    <row r="175" spans="1:1" ht="18.75">
      <c r="A175" s="15"/>
    </row>
    <row r="176" spans="1:1" ht="18.75">
      <c r="A176" s="15"/>
    </row>
    <row r="177" spans="1:1" ht="18.75">
      <c r="A177" s="15"/>
    </row>
    <row r="178" spans="1:1" ht="18.75">
      <c r="A178" s="15"/>
    </row>
    <row r="179" spans="1:1" ht="18.75">
      <c r="A179" s="15"/>
    </row>
    <row r="180" spans="1:1" ht="18.75">
      <c r="A180" s="15"/>
    </row>
    <row r="181" spans="1:1" ht="18.75">
      <c r="A181" s="15"/>
    </row>
    <row r="182" spans="1:1" ht="18.75">
      <c r="A182" s="15"/>
    </row>
    <row r="183" spans="1:1" ht="18.75">
      <c r="A183" s="15"/>
    </row>
    <row r="184" spans="1:1" ht="18.75">
      <c r="A184" s="15"/>
    </row>
    <row r="185" spans="1:1" ht="18.75">
      <c r="A185" s="15"/>
    </row>
    <row r="186" spans="1:1" ht="18.75">
      <c r="A186" s="15"/>
    </row>
    <row r="187" spans="1:1" ht="18.75">
      <c r="A187" s="15"/>
    </row>
    <row r="188" spans="1:1" ht="18.75">
      <c r="A188" s="15"/>
    </row>
    <row r="189" spans="1:1" ht="18.75">
      <c r="A189" s="15"/>
    </row>
    <row r="190" spans="1:1" ht="18.75">
      <c r="A190" s="15"/>
    </row>
    <row r="191" spans="1:1" ht="18.75">
      <c r="A191" s="15"/>
    </row>
    <row r="192" spans="1:1" ht="18.75">
      <c r="A192" s="15"/>
    </row>
    <row r="193" spans="1:1" ht="18.75">
      <c r="A193" s="15"/>
    </row>
    <row r="194" spans="1:1" ht="18.75">
      <c r="A194" s="15"/>
    </row>
    <row r="195" spans="1:1" ht="18.75">
      <c r="A195" s="15"/>
    </row>
    <row r="196" spans="1:1" ht="18.75">
      <c r="A196" s="15"/>
    </row>
    <row r="197" spans="1:1" ht="18.75">
      <c r="A197" s="15"/>
    </row>
    <row r="198" spans="1:1" ht="18.75">
      <c r="A198" s="15"/>
    </row>
    <row r="199" spans="1:1" ht="18.75">
      <c r="A199" s="15"/>
    </row>
    <row r="200" spans="1:1" ht="18.75">
      <c r="A200" s="15"/>
    </row>
    <row r="201" spans="1:1" ht="18.75">
      <c r="A201" s="15"/>
    </row>
    <row r="202" spans="1:1" ht="18.75">
      <c r="A202" s="15"/>
    </row>
    <row r="203" spans="1:1" ht="18.75">
      <c r="A203" s="15"/>
    </row>
    <row r="204" spans="1:1" ht="18.75">
      <c r="A204" s="15"/>
    </row>
    <row r="205" spans="1:1" ht="18.75">
      <c r="A205" s="15"/>
    </row>
    <row r="206" spans="1:1" ht="18.75">
      <c r="A206" s="15"/>
    </row>
    <row r="207" spans="1:1" ht="18.75">
      <c r="A207" s="15"/>
    </row>
    <row r="208" spans="1:1" ht="18.75">
      <c r="A208" s="15"/>
    </row>
    <row r="209" spans="1:1" ht="18.75">
      <c r="A209" s="15"/>
    </row>
    <row r="210" spans="1:1" ht="18.75">
      <c r="A210" s="15"/>
    </row>
    <row r="211" spans="1:1" ht="18.75">
      <c r="A211" s="15"/>
    </row>
    <row r="212" spans="1:1" ht="18.75">
      <c r="A212" s="15"/>
    </row>
    <row r="213" spans="1:1" ht="18.75">
      <c r="A213" s="15"/>
    </row>
    <row r="214" spans="1:1" ht="18.75">
      <c r="A214" s="15"/>
    </row>
    <row r="215" spans="1:1" ht="18.75">
      <c r="A215" s="15"/>
    </row>
    <row r="216" spans="1:1" ht="18.75">
      <c r="A216" s="15"/>
    </row>
    <row r="217" spans="1:1" ht="18.75">
      <c r="A217" s="15"/>
    </row>
    <row r="218" spans="1:1" ht="18.75">
      <c r="A218" s="15"/>
    </row>
    <row r="219" spans="1:1" ht="18.75">
      <c r="A219" s="15"/>
    </row>
    <row r="220" spans="1:1" ht="18.75">
      <c r="A220" s="15"/>
    </row>
    <row r="221" spans="1:1" ht="18.75">
      <c r="A221" s="15"/>
    </row>
    <row r="222" spans="1:1" ht="18.75">
      <c r="A222" s="15"/>
    </row>
    <row r="223" spans="1:1" ht="18.75">
      <c r="A223" s="15"/>
    </row>
    <row r="224" spans="1:1" ht="18.75">
      <c r="A224" s="15"/>
    </row>
    <row r="225" spans="1:1" ht="18.75">
      <c r="A225" s="15"/>
    </row>
    <row r="226" spans="1:1" ht="18.75">
      <c r="A226" s="15"/>
    </row>
    <row r="227" spans="1:1" ht="18.75">
      <c r="A227" s="15"/>
    </row>
    <row r="228" spans="1:1" ht="18.75">
      <c r="A228" s="15"/>
    </row>
    <row r="229" spans="1:1" ht="18.75">
      <c r="A229" s="15"/>
    </row>
    <row r="230" spans="1:1" ht="18.75">
      <c r="A230" s="15"/>
    </row>
    <row r="231" spans="1:1" ht="18.75">
      <c r="A231" s="15"/>
    </row>
    <row r="232" spans="1:1" ht="18.75">
      <c r="A232" s="15"/>
    </row>
    <row r="233" spans="1:1" ht="18.75">
      <c r="A233" s="15"/>
    </row>
    <row r="234" spans="1:1" ht="18.75">
      <c r="A234" s="15"/>
    </row>
    <row r="235" spans="1:1" ht="18.75">
      <c r="A235" s="15"/>
    </row>
    <row r="236" spans="1:1" ht="18.75">
      <c r="A236" s="15"/>
    </row>
    <row r="237" spans="1:1" ht="18.75">
      <c r="A237" s="15"/>
    </row>
    <row r="238" spans="1:1" ht="18.75">
      <c r="A238" s="15"/>
    </row>
    <row r="239" spans="1:1" ht="18.75">
      <c r="A239" s="15"/>
    </row>
    <row r="240" spans="1:1" ht="18.75">
      <c r="A240" s="15"/>
    </row>
    <row r="241" spans="1:1" ht="18.75">
      <c r="A241" s="15"/>
    </row>
    <row r="242" spans="1:1" ht="18.75">
      <c r="A242" s="15"/>
    </row>
    <row r="243" spans="1:1" ht="18.75">
      <c r="A243" s="15"/>
    </row>
    <row r="244" spans="1:1" ht="24">
      <c r="A244" s="11" t="str">
        <f>+A1</f>
        <v xml:space="preserve">2025年第49週 (12/1～12/7) </v>
      </c>
    </row>
    <row r="245" spans="1:1" ht="24">
      <c r="A245" s="11" t="s">
        <v>161</v>
      </c>
    </row>
    <row r="246" spans="1:1" ht="18.75">
      <c r="A246" s="15"/>
    </row>
    <row r="247" spans="1:1" ht="18.75">
      <c r="A247" s="15"/>
    </row>
    <row r="248" spans="1:1" ht="18.75">
      <c r="A248" s="15"/>
    </row>
    <row r="249" spans="1:1" ht="18.75">
      <c r="A249" s="15"/>
    </row>
    <row r="250" spans="1:1" ht="18.75">
      <c r="A250" s="15"/>
    </row>
    <row r="251" spans="1:1" ht="18.75">
      <c r="A251" s="15"/>
    </row>
    <row r="252" spans="1:1" ht="18.75">
      <c r="A252" s="15"/>
    </row>
    <row r="253" spans="1:1" ht="18.75">
      <c r="A253" s="15"/>
    </row>
    <row r="254" spans="1:1" ht="18.75">
      <c r="A254" s="15"/>
    </row>
    <row r="255" spans="1:1" ht="18.75">
      <c r="A255" s="15"/>
    </row>
    <row r="256" spans="1:1" ht="18.75">
      <c r="A256" s="15"/>
    </row>
    <row r="257" spans="1:1" ht="18.75">
      <c r="A257" s="15"/>
    </row>
    <row r="258" spans="1:1" ht="18.75">
      <c r="A258" s="15"/>
    </row>
    <row r="259" spans="1:1" ht="18.75">
      <c r="A259" s="15"/>
    </row>
    <row r="260" spans="1:1" ht="18.75">
      <c r="A260" s="15"/>
    </row>
    <row r="261" spans="1:1" ht="18.75">
      <c r="A261" s="15"/>
    </row>
    <row r="262" spans="1:1" ht="18.75">
      <c r="A262" s="15"/>
    </row>
    <row r="263" spans="1:1" ht="18.75">
      <c r="A263" s="15"/>
    </row>
    <row r="264" spans="1:1" ht="18.75">
      <c r="A264" s="15"/>
    </row>
    <row r="265" spans="1:1" ht="18.75">
      <c r="A265" s="15"/>
    </row>
    <row r="266" spans="1:1" ht="18.75">
      <c r="A266" s="15"/>
    </row>
    <row r="267" spans="1:1" ht="18.75">
      <c r="A267" s="15"/>
    </row>
    <row r="268" spans="1:1" ht="18.75">
      <c r="A268" s="15"/>
    </row>
    <row r="269" spans="1:1" ht="18.75">
      <c r="A269" s="15"/>
    </row>
    <row r="270" spans="1:1" ht="18.75">
      <c r="A270" s="15"/>
    </row>
    <row r="271" spans="1:1" ht="18.75">
      <c r="A271" s="15"/>
    </row>
    <row r="272" spans="1:1" ht="18.75">
      <c r="A272" s="15"/>
    </row>
    <row r="273" spans="1:1" ht="18.75">
      <c r="A273" s="15"/>
    </row>
    <row r="274" spans="1:1" ht="18.75">
      <c r="A274" s="15"/>
    </row>
    <row r="275" spans="1:1" ht="18.75">
      <c r="A275" s="15"/>
    </row>
    <row r="276" spans="1:1" ht="18.75">
      <c r="A276" s="15"/>
    </row>
    <row r="277" spans="1:1" ht="18.75">
      <c r="A277" s="15"/>
    </row>
    <row r="278" spans="1:1" ht="18.75">
      <c r="A278" s="15"/>
    </row>
    <row r="279" spans="1:1" ht="18.75">
      <c r="A279" s="15"/>
    </row>
    <row r="280" spans="1:1" ht="18.75">
      <c r="A280" s="15"/>
    </row>
    <row r="281" spans="1:1" ht="18.75">
      <c r="A281" s="15"/>
    </row>
    <row r="282" spans="1:1" ht="18.75">
      <c r="A282" s="15"/>
    </row>
    <row r="283" spans="1:1" ht="18.75">
      <c r="A283" s="15"/>
    </row>
    <row r="284" spans="1:1" ht="18.75">
      <c r="A284" s="15"/>
    </row>
    <row r="285" spans="1:1" ht="18.75">
      <c r="A285" s="15"/>
    </row>
    <row r="286" spans="1:1" ht="18.75">
      <c r="A286" s="15"/>
    </row>
    <row r="287" spans="1:1" ht="18.75">
      <c r="A287" s="15"/>
    </row>
    <row r="288" spans="1:1" ht="18.75">
      <c r="A288" s="15"/>
    </row>
    <row r="289" spans="1:1" ht="18.75">
      <c r="A289" s="15"/>
    </row>
    <row r="290" spans="1:1" ht="18.75">
      <c r="A290" s="15"/>
    </row>
    <row r="291" spans="1:1" ht="18.75">
      <c r="A291" s="15"/>
    </row>
    <row r="292" spans="1:1" ht="18.75">
      <c r="A292" s="15"/>
    </row>
    <row r="293" spans="1:1" ht="18.75">
      <c r="A293" s="15"/>
    </row>
    <row r="294" spans="1:1" ht="18.75">
      <c r="A294" s="15"/>
    </row>
    <row r="295" spans="1:1" ht="18.75">
      <c r="A295" s="15"/>
    </row>
    <row r="296" spans="1:1" ht="18.75">
      <c r="A296" s="15"/>
    </row>
    <row r="297" spans="1:1" ht="18.75">
      <c r="A297" s="15"/>
    </row>
    <row r="298" spans="1:1" ht="18.75">
      <c r="A298" s="15"/>
    </row>
    <row r="299" spans="1:1" ht="18.75">
      <c r="A299" s="15"/>
    </row>
    <row r="300" spans="1:1" ht="18.75">
      <c r="A300" s="15"/>
    </row>
    <row r="301" spans="1:1" ht="18.75">
      <c r="A301" s="15"/>
    </row>
    <row r="302" spans="1:1" ht="18.75">
      <c r="A302" s="15"/>
    </row>
    <row r="303" spans="1:1" ht="18.75">
      <c r="A303" s="15"/>
    </row>
    <row r="304" spans="1:1" ht="18.75">
      <c r="A304" s="15"/>
    </row>
    <row r="305" spans="1:1" ht="18.75">
      <c r="A305" s="15"/>
    </row>
    <row r="306" spans="1:1" ht="18.75">
      <c r="A306" s="15"/>
    </row>
    <row r="307" spans="1:1" ht="18.75">
      <c r="A307" s="15"/>
    </row>
    <row r="308" spans="1:1" ht="18.75">
      <c r="A308" s="15"/>
    </row>
    <row r="309" spans="1:1" ht="18.75">
      <c r="A309" s="15"/>
    </row>
    <row r="310" spans="1:1" ht="18.75">
      <c r="A310" s="15"/>
    </row>
    <row r="311" spans="1:1" ht="18.75">
      <c r="A311" s="15"/>
    </row>
    <row r="312" spans="1:1" ht="18.75">
      <c r="A312" s="15"/>
    </row>
    <row r="313" spans="1:1" ht="18.75">
      <c r="A313" s="15"/>
    </row>
    <row r="314" spans="1:1" ht="18.75">
      <c r="A314" s="15"/>
    </row>
    <row r="315" spans="1:1" ht="18.75">
      <c r="A315" s="15"/>
    </row>
    <row r="316" spans="1:1" ht="18.75">
      <c r="A316" s="15"/>
    </row>
    <row r="317" spans="1:1" ht="18.75">
      <c r="A317" s="15"/>
    </row>
    <row r="318" spans="1:1" ht="18.75">
      <c r="A318" s="15"/>
    </row>
    <row r="319" spans="1:1" ht="18.75">
      <c r="A319" s="15"/>
    </row>
    <row r="320" spans="1:1" ht="18.75">
      <c r="A320" s="15"/>
    </row>
    <row r="321" spans="1:1" ht="18.75">
      <c r="A321" s="15"/>
    </row>
    <row r="322" spans="1:1" ht="18.75">
      <c r="A322" s="15"/>
    </row>
    <row r="323" spans="1:1" ht="18.75">
      <c r="A323" s="15"/>
    </row>
    <row r="324" spans="1:1" ht="18.75">
      <c r="A324" s="15"/>
    </row>
    <row r="325" spans="1:1" ht="24">
      <c r="A325" s="11" t="str">
        <f>+A1</f>
        <v xml:space="preserve">2025年第49週 (12/1～12/7) </v>
      </c>
    </row>
    <row r="326" spans="1:1" ht="24">
      <c r="A326" s="11" t="s">
        <v>162</v>
      </c>
    </row>
    <row r="327" spans="1:1" ht="18.75">
      <c r="A327" s="15"/>
    </row>
    <row r="328" spans="1:1" ht="18.75">
      <c r="A328" s="15"/>
    </row>
    <row r="329" spans="1:1" ht="18.75">
      <c r="A329" s="15"/>
    </row>
    <row r="330" spans="1:1" ht="18.75">
      <c r="A330" s="15"/>
    </row>
    <row r="331" spans="1:1" ht="18.75">
      <c r="A331" s="15"/>
    </row>
    <row r="332" spans="1:1" ht="18.75">
      <c r="A332" s="15"/>
    </row>
    <row r="333" spans="1:1" ht="18.75">
      <c r="A333" s="15"/>
    </row>
    <row r="334" spans="1:1" ht="18.75">
      <c r="A334" s="15"/>
    </row>
    <row r="335" spans="1:1" ht="18.75">
      <c r="A335" s="15"/>
    </row>
    <row r="336" spans="1:1" ht="18.75">
      <c r="A336" s="15"/>
    </row>
    <row r="337" spans="1:1" ht="18.75">
      <c r="A337" s="15"/>
    </row>
    <row r="338" spans="1:1" ht="18.75">
      <c r="A338" s="15"/>
    </row>
    <row r="339" spans="1:1" ht="18.75">
      <c r="A339" s="15"/>
    </row>
    <row r="340" spans="1:1" ht="18.75">
      <c r="A340" s="15"/>
    </row>
    <row r="341" spans="1:1" ht="18.75">
      <c r="A341" s="15"/>
    </row>
    <row r="342" spans="1:1" ht="18.75">
      <c r="A342" s="15"/>
    </row>
    <row r="343" spans="1:1" ht="18.75">
      <c r="A343" s="15"/>
    </row>
    <row r="344" spans="1:1" ht="18.75">
      <c r="A344" s="15"/>
    </row>
    <row r="345" spans="1:1" ht="18.75">
      <c r="A345" s="15"/>
    </row>
    <row r="346" spans="1:1" ht="18.75">
      <c r="A346" s="15"/>
    </row>
    <row r="347" spans="1:1" ht="18.75">
      <c r="A347" s="15"/>
    </row>
    <row r="348" spans="1:1" ht="18.75">
      <c r="A348" s="15"/>
    </row>
    <row r="349" spans="1:1" ht="18.75">
      <c r="A349" s="15"/>
    </row>
    <row r="350" spans="1:1" ht="18.75">
      <c r="A350" s="15"/>
    </row>
    <row r="351" spans="1:1" ht="18.75">
      <c r="A351" s="15"/>
    </row>
    <row r="352" spans="1:1" ht="18.75">
      <c r="A352" s="15"/>
    </row>
    <row r="353" spans="1:1" ht="18.75">
      <c r="A353" s="15"/>
    </row>
    <row r="354" spans="1:1" ht="18.75">
      <c r="A354" s="15"/>
    </row>
    <row r="355" spans="1:1" ht="18.75">
      <c r="A355" s="15"/>
    </row>
    <row r="356" spans="1:1" ht="18.75">
      <c r="A356" s="15"/>
    </row>
    <row r="357" spans="1:1" ht="18.75">
      <c r="A357" s="15"/>
    </row>
    <row r="358" spans="1:1" ht="18.75">
      <c r="A358" s="15"/>
    </row>
    <row r="359" spans="1:1" ht="18.75">
      <c r="A359" s="15"/>
    </row>
    <row r="360" spans="1:1" ht="18.75">
      <c r="A360" s="15"/>
    </row>
    <row r="361" spans="1:1" ht="18.75">
      <c r="A361" s="15"/>
    </row>
    <row r="362" spans="1:1" ht="18.75">
      <c r="A362" s="15"/>
    </row>
    <row r="363" spans="1:1" ht="18.75">
      <c r="A363" s="15"/>
    </row>
    <row r="364" spans="1:1" ht="18.75">
      <c r="A364" s="15"/>
    </row>
    <row r="365" spans="1:1" ht="18.75">
      <c r="A365" s="15"/>
    </row>
    <row r="366" spans="1:1" ht="18.75">
      <c r="A366" s="15"/>
    </row>
    <row r="367" spans="1:1" ht="18.75">
      <c r="A367" s="15"/>
    </row>
    <row r="368" spans="1:1" ht="18.75">
      <c r="A368" s="15"/>
    </row>
    <row r="369" spans="1:1" ht="18.75">
      <c r="A369" s="15"/>
    </row>
    <row r="370" spans="1:1" ht="18.75">
      <c r="A370" s="15"/>
    </row>
    <row r="371" spans="1:1" ht="18.75">
      <c r="A371" s="15"/>
    </row>
    <row r="372" spans="1:1" ht="18.75">
      <c r="A372" s="15"/>
    </row>
    <row r="373" spans="1:1" ht="18.75">
      <c r="A373" s="15"/>
    </row>
    <row r="374" spans="1:1" ht="18.75">
      <c r="A374" s="15"/>
    </row>
    <row r="375" spans="1:1" ht="18.75">
      <c r="A375" s="15"/>
    </row>
    <row r="376" spans="1:1" ht="18.75">
      <c r="A376" s="15"/>
    </row>
    <row r="377" spans="1:1" ht="18.75">
      <c r="A377" s="15"/>
    </row>
    <row r="378" spans="1:1" ht="18.75">
      <c r="A378" s="15"/>
    </row>
    <row r="379" spans="1:1" ht="18.75">
      <c r="A379" s="15"/>
    </row>
    <row r="380" spans="1:1" ht="18.75">
      <c r="A380" s="15"/>
    </row>
    <row r="381" spans="1:1" ht="18.75">
      <c r="A381" s="15"/>
    </row>
    <row r="382" spans="1:1" ht="18.75">
      <c r="A382" s="15"/>
    </row>
    <row r="383" spans="1:1" ht="18.75">
      <c r="A383" s="15"/>
    </row>
    <row r="384" spans="1:1" ht="18.75">
      <c r="A384" s="15"/>
    </row>
    <row r="385" spans="1:1" ht="18.75">
      <c r="A385" s="15"/>
    </row>
    <row r="386" spans="1:1" ht="18.75">
      <c r="A386" s="15"/>
    </row>
    <row r="387" spans="1:1" ht="18.75">
      <c r="A387" s="15"/>
    </row>
    <row r="388" spans="1:1" ht="18.75">
      <c r="A388" s="15"/>
    </row>
    <row r="389" spans="1:1" ht="18.75">
      <c r="A389" s="15"/>
    </row>
    <row r="390" spans="1:1" ht="18.75">
      <c r="A390" s="15"/>
    </row>
    <row r="391" spans="1:1" ht="18.75">
      <c r="A391" s="15"/>
    </row>
    <row r="392" spans="1:1" ht="18.75">
      <c r="A392" s="15"/>
    </row>
    <row r="393" spans="1:1" ht="18.75">
      <c r="A393" s="15"/>
    </row>
    <row r="394" spans="1:1" ht="18.75">
      <c r="A394" s="15"/>
    </row>
    <row r="395" spans="1:1" ht="18.75">
      <c r="A395" s="15"/>
    </row>
    <row r="396" spans="1:1" ht="18.75">
      <c r="A396" s="15"/>
    </row>
    <row r="397" spans="1:1" ht="18.75">
      <c r="A397" s="15"/>
    </row>
    <row r="398" spans="1:1" ht="18.75">
      <c r="A398" s="15"/>
    </row>
    <row r="399" spans="1:1" ht="18.75">
      <c r="A399" s="15"/>
    </row>
    <row r="400" spans="1:1" ht="18.75">
      <c r="A400" s="15"/>
    </row>
    <row r="401" spans="1:1" ht="18.75">
      <c r="A401" s="15"/>
    </row>
    <row r="402" spans="1:1" ht="18.75">
      <c r="A402" s="15"/>
    </row>
    <row r="403" spans="1:1" ht="18.75">
      <c r="A403" s="15"/>
    </row>
    <row r="404" spans="1:1" ht="18.75">
      <c r="A404" s="15"/>
    </row>
    <row r="405" spans="1:1" ht="18.75">
      <c r="A405" s="15"/>
    </row>
    <row r="406" spans="1:1" ht="24">
      <c r="A406" s="11" t="str">
        <f>+A1</f>
        <v xml:space="preserve">2025年第49週 (12/1～12/7) </v>
      </c>
    </row>
    <row r="407" spans="1:1" ht="24">
      <c r="A407" s="11" t="s">
        <v>163</v>
      </c>
    </row>
    <row r="408" spans="1:1" ht="18.75">
      <c r="A408" s="15"/>
    </row>
    <row r="409" spans="1:1" ht="18.75">
      <c r="A409" s="15"/>
    </row>
    <row r="410" spans="1:1" ht="18.75">
      <c r="A410" s="15"/>
    </row>
    <row r="411" spans="1:1" ht="18.75">
      <c r="A411" s="15"/>
    </row>
    <row r="412" spans="1:1" ht="18.75">
      <c r="A412" s="15"/>
    </row>
    <row r="413" spans="1:1" ht="18.75">
      <c r="A413" s="15"/>
    </row>
    <row r="414" spans="1:1" ht="18.75">
      <c r="A414" s="15"/>
    </row>
    <row r="415" spans="1:1" ht="18.75">
      <c r="A415" s="15"/>
    </row>
    <row r="416" spans="1:1" ht="18.75">
      <c r="A416" s="15"/>
    </row>
    <row r="417" spans="1:1" ht="18.75">
      <c r="A417" s="15"/>
    </row>
    <row r="418" spans="1:1" ht="18.75">
      <c r="A418" s="15"/>
    </row>
    <row r="419" spans="1:1" ht="18.75">
      <c r="A419" s="15"/>
    </row>
    <row r="420" spans="1:1" ht="18.75">
      <c r="A420" s="15"/>
    </row>
    <row r="421" spans="1:1" ht="18.75">
      <c r="A421" s="15"/>
    </row>
    <row r="422" spans="1:1" ht="18.75">
      <c r="A422" s="15"/>
    </row>
    <row r="423" spans="1:1" ht="18.75">
      <c r="A423" s="15"/>
    </row>
    <row r="424" spans="1:1" ht="18.75">
      <c r="A424" s="15"/>
    </row>
    <row r="425" spans="1:1" ht="18.75">
      <c r="A425" s="15"/>
    </row>
    <row r="426" spans="1:1" ht="18.75">
      <c r="A426" s="15"/>
    </row>
    <row r="427" spans="1:1" ht="18.75">
      <c r="A427" s="15"/>
    </row>
    <row r="428" spans="1:1" ht="18.75">
      <c r="A428" s="15"/>
    </row>
    <row r="429" spans="1:1" ht="18.75">
      <c r="A429" s="15"/>
    </row>
    <row r="430" spans="1:1" ht="18.75">
      <c r="A430" s="15"/>
    </row>
    <row r="431" spans="1:1" ht="18.75">
      <c r="A431" s="15"/>
    </row>
    <row r="432" spans="1:1" ht="18.75">
      <c r="A432" s="15"/>
    </row>
    <row r="433" spans="1:1" ht="18.75">
      <c r="A433" s="15"/>
    </row>
    <row r="434" spans="1:1" ht="18.75">
      <c r="A434" s="15"/>
    </row>
    <row r="435" spans="1:1" ht="18.75">
      <c r="A435" s="15"/>
    </row>
    <row r="436" spans="1:1" ht="18.75">
      <c r="A436" s="15"/>
    </row>
    <row r="437" spans="1:1" ht="18.75">
      <c r="A437" s="15"/>
    </row>
    <row r="438" spans="1:1" ht="18.75">
      <c r="A438" s="15"/>
    </row>
    <row r="439" spans="1:1" ht="18.75">
      <c r="A439" s="15"/>
    </row>
    <row r="440" spans="1:1" ht="18.75">
      <c r="A440" s="15"/>
    </row>
    <row r="441" spans="1:1" ht="18.75">
      <c r="A441" s="15"/>
    </row>
    <row r="442" spans="1:1" ht="18.75">
      <c r="A442" s="15"/>
    </row>
    <row r="443" spans="1:1" ht="18.75">
      <c r="A443" s="15"/>
    </row>
    <row r="444" spans="1:1" ht="18.75">
      <c r="A444" s="15"/>
    </row>
    <row r="445" spans="1:1" ht="18.75">
      <c r="A445" s="15"/>
    </row>
    <row r="446" spans="1:1" ht="18.75">
      <c r="A446" s="15"/>
    </row>
    <row r="447" spans="1:1" ht="18.75">
      <c r="A447" s="15"/>
    </row>
    <row r="448" spans="1:1" ht="18.75">
      <c r="A448" s="15"/>
    </row>
    <row r="449" spans="1:1" ht="18.75">
      <c r="A449" s="15"/>
    </row>
    <row r="450" spans="1:1" ht="18.75">
      <c r="A450" s="15"/>
    </row>
    <row r="451" spans="1:1" ht="18.75">
      <c r="A451" s="15"/>
    </row>
    <row r="452" spans="1:1" ht="18.75">
      <c r="A452" s="15"/>
    </row>
    <row r="453" spans="1:1" ht="18.75">
      <c r="A453" s="15"/>
    </row>
    <row r="454" spans="1:1" ht="18.75">
      <c r="A454" s="15"/>
    </row>
    <row r="455" spans="1:1" ht="18.75">
      <c r="A455" s="15"/>
    </row>
    <row r="456" spans="1:1" ht="18.75">
      <c r="A456" s="15"/>
    </row>
    <row r="457" spans="1:1" ht="18.75">
      <c r="A457" s="15"/>
    </row>
    <row r="458" spans="1:1" ht="18.75">
      <c r="A458" s="15"/>
    </row>
    <row r="459" spans="1:1" ht="18.75">
      <c r="A459" s="15"/>
    </row>
    <row r="460" spans="1:1" ht="18.75">
      <c r="A460" s="15"/>
    </row>
    <row r="461" spans="1:1" ht="18.75">
      <c r="A461" s="15"/>
    </row>
    <row r="462" spans="1:1" ht="18.75">
      <c r="A462" s="15"/>
    </row>
    <row r="463" spans="1:1" ht="18.75">
      <c r="A463" s="15"/>
    </row>
    <row r="464" spans="1:1" ht="18.75">
      <c r="A464" s="15"/>
    </row>
    <row r="465" spans="1:1" ht="18.75">
      <c r="A465" s="15"/>
    </row>
    <row r="466" spans="1:1" ht="18.75">
      <c r="A466" s="15"/>
    </row>
    <row r="467" spans="1:1" ht="18.75">
      <c r="A467" s="15"/>
    </row>
    <row r="468" spans="1:1" ht="18.75">
      <c r="A468" s="15"/>
    </row>
    <row r="469" spans="1:1" ht="18.75">
      <c r="A469" s="15"/>
    </row>
    <row r="470" spans="1:1" ht="18.75">
      <c r="A470" s="15"/>
    </row>
    <row r="471" spans="1:1" ht="18.75">
      <c r="A471" s="15"/>
    </row>
    <row r="472" spans="1:1" ht="18.75">
      <c r="A472" s="15"/>
    </row>
    <row r="473" spans="1:1" ht="18.75">
      <c r="A473" s="15"/>
    </row>
    <row r="474" spans="1:1" ht="18.75">
      <c r="A474" s="15"/>
    </row>
    <row r="475" spans="1:1" ht="18.75">
      <c r="A475" s="15"/>
    </row>
    <row r="476" spans="1:1" ht="18.75">
      <c r="A476" s="15"/>
    </row>
    <row r="477" spans="1:1" ht="18.75">
      <c r="A477" s="15"/>
    </row>
    <row r="478" spans="1:1" ht="18.75">
      <c r="A478" s="15"/>
    </row>
    <row r="479" spans="1:1" ht="18.75">
      <c r="A479" s="15"/>
    </row>
    <row r="480" spans="1:1" ht="18.75">
      <c r="A480" s="15"/>
    </row>
    <row r="481" spans="1:1" ht="18.75">
      <c r="A481" s="15"/>
    </row>
    <row r="482" spans="1:1" ht="18.75">
      <c r="A482" s="15"/>
    </row>
    <row r="483" spans="1:1" ht="18.75">
      <c r="A483" s="15"/>
    </row>
    <row r="484" spans="1:1" ht="18.75">
      <c r="A484" s="15"/>
    </row>
    <row r="485" spans="1:1" ht="18.75">
      <c r="A485" s="15"/>
    </row>
    <row r="486" spans="1:1" ht="18.75">
      <c r="A486" s="15"/>
    </row>
    <row r="487" spans="1:1" ht="24">
      <c r="A487" s="11" t="str">
        <f>+A1</f>
        <v xml:space="preserve">2025年第49週 (12/1～12/7) </v>
      </c>
    </row>
    <row r="488" spans="1:1" ht="24">
      <c r="A488" s="11" t="s">
        <v>164</v>
      </c>
    </row>
    <row r="489" spans="1:1" ht="18.75">
      <c r="A489" s="15"/>
    </row>
    <row r="490" spans="1:1" ht="18.75">
      <c r="A490" s="15"/>
    </row>
    <row r="491" spans="1:1" ht="18.75">
      <c r="A491" s="15"/>
    </row>
    <row r="492" spans="1:1" ht="18.75">
      <c r="A492" s="15"/>
    </row>
    <row r="493" spans="1:1" ht="18.75">
      <c r="A493" s="15"/>
    </row>
    <row r="494" spans="1:1" ht="18.75">
      <c r="A494" s="15"/>
    </row>
    <row r="495" spans="1:1" ht="18.75">
      <c r="A495" s="15"/>
    </row>
    <row r="496" spans="1:1" ht="18.75">
      <c r="A496" s="15"/>
    </row>
    <row r="497" spans="1:1" ht="18.75">
      <c r="A497" s="15"/>
    </row>
    <row r="498" spans="1:1" ht="18.75">
      <c r="A498" s="15"/>
    </row>
    <row r="499" spans="1:1" ht="18.75">
      <c r="A499" s="15"/>
    </row>
    <row r="500" spans="1:1" ht="18.75">
      <c r="A500" s="15"/>
    </row>
    <row r="501" spans="1:1" ht="18.75">
      <c r="A501" s="15"/>
    </row>
    <row r="502" spans="1:1" ht="18.75">
      <c r="A502" s="15"/>
    </row>
    <row r="503" spans="1:1" ht="18.75">
      <c r="A503" s="15"/>
    </row>
    <row r="504" spans="1:1" ht="18.75">
      <c r="A504" s="15"/>
    </row>
    <row r="505" spans="1:1" ht="18.75">
      <c r="A505" s="15"/>
    </row>
    <row r="506" spans="1:1" ht="18.75">
      <c r="A506" s="15"/>
    </row>
    <row r="507" spans="1:1" ht="18.75">
      <c r="A507" s="15"/>
    </row>
    <row r="508" spans="1:1" ht="18.75">
      <c r="A508" s="15"/>
    </row>
    <row r="509" spans="1:1" ht="18.75">
      <c r="A509" s="15"/>
    </row>
    <row r="510" spans="1:1" ht="18.75">
      <c r="A510" s="15"/>
    </row>
    <row r="511" spans="1:1" ht="18.75">
      <c r="A511" s="15"/>
    </row>
    <row r="512" spans="1:1" ht="18.75">
      <c r="A512" s="15"/>
    </row>
    <row r="513" spans="1:1" ht="18.75">
      <c r="A513" s="15"/>
    </row>
    <row r="514" spans="1:1" ht="18.75">
      <c r="A514" s="15"/>
    </row>
    <row r="515" spans="1:1" ht="18.75">
      <c r="A515" s="15"/>
    </row>
    <row r="516" spans="1:1" ht="18.75">
      <c r="A516" s="15"/>
    </row>
    <row r="517" spans="1:1" ht="18.75">
      <c r="A517" s="15"/>
    </row>
    <row r="518" spans="1:1" ht="18.75">
      <c r="A518" s="15"/>
    </row>
    <row r="519" spans="1:1" ht="18.75">
      <c r="A519" s="15"/>
    </row>
    <row r="520" spans="1:1" ht="18.75">
      <c r="A520" s="15"/>
    </row>
    <row r="521" spans="1:1" ht="18.75">
      <c r="A521" s="15"/>
    </row>
    <row r="522" spans="1:1" ht="18.75">
      <c r="A522" s="15"/>
    </row>
    <row r="523" spans="1:1" ht="18.75">
      <c r="A523" s="15"/>
    </row>
    <row r="524" spans="1:1" ht="18.75">
      <c r="A524" s="15"/>
    </row>
    <row r="525" spans="1:1" ht="18.75">
      <c r="A525" s="15"/>
    </row>
    <row r="526" spans="1:1" ht="18.75">
      <c r="A526" s="15"/>
    </row>
    <row r="527" spans="1:1" ht="18.75">
      <c r="A527" s="15"/>
    </row>
    <row r="528" spans="1:1" ht="18.75">
      <c r="A528" s="15"/>
    </row>
    <row r="529" spans="1:1" ht="18.75">
      <c r="A529" s="15"/>
    </row>
    <row r="530" spans="1:1" ht="18.75">
      <c r="A530" s="15"/>
    </row>
    <row r="531" spans="1:1" ht="18.75">
      <c r="A531" s="15"/>
    </row>
    <row r="532" spans="1:1" ht="18.75">
      <c r="A532" s="15"/>
    </row>
    <row r="533" spans="1:1" ht="18.75">
      <c r="A533" s="15"/>
    </row>
    <row r="534" spans="1:1" ht="18.75">
      <c r="A534" s="15"/>
    </row>
    <row r="535" spans="1:1" ht="18.75">
      <c r="A535" s="15"/>
    </row>
    <row r="536" spans="1:1" ht="18.75">
      <c r="A536" s="15"/>
    </row>
    <row r="537" spans="1:1" ht="18.75">
      <c r="A537" s="15"/>
    </row>
    <row r="538" spans="1:1" ht="18.75">
      <c r="A538" s="15"/>
    </row>
    <row r="539" spans="1:1" ht="18.75">
      <c r="A539" s="15"/>
    </row>
    <row r="540" spans="1:1" ht="18.75">
      <c r="A540" s="15"/>
    </row>
    <row r="541" spans="1:1" ht="18.75">
      <c r="A541" s="15"/>
    </row>
    <row r="542" spans="1:1" ht="18.75">
      <c r="A542" s="15"/>
    </row>
    <row r="543" spans="1:1" ht="18.75">
      <c r="A543" s="15"/>
    </row>
    <row r="544" spans="1:1" ht="18.75">
      <c r="A544" s="15"/>
    </row>
    <row r="545" spans="1:1" ht="18.75">
      <c r="A545" s="15"/>
    </row>
    <row r="546" spans="1:1" ht="18.75">
      <c r="A546" s="15"/>
    </row>
    <row r="547" spans="1:1" ht="18.75">
      <c r="A547" s="15"/>
    </row>
    <row r="548" spans="1:1" ht="18.75">
      <c r="A548" s="15"/>
    </row>
    <row r="549" spans="1:1" ht="18.75">
      <c r="A549" s="15"/>
    </row>
    <row r="550" spans="1:1" ht="18.75">
      <c r="A550" s="15"/>
    </row>
    <row r="551" spans="1:1" ht="18.75">
      <c r="A551" s="15"/>
    </row>
    <row r="552" spans="1:1" ht="18.75">
      <c r="A552" s="15"/>
    </row>
    <row r="553" spans="1:1" ht="18.75">
      <c r="A553" s="15"/>
    </row>
    <row r="554" spans="1:1" ht="18.75">
      <c r="A554" s="15"/>
    </row>
    <row r="555" spans="1:1" ht="18.75">
      <c r="A555" s="15"/>
    </row>
    <row r="556" spans="1:1" ht="18.75">
      <c r="A556" s="15"/>
    </row>
    <row r="557" spans="1:1" ht="18.75">
      <c r="A557" s="15"/>
    </row>
    <row r="558" spans="1:1" ht="18.75">
      <c r="A558" s="15"/>
    </row>
    <row r="559" spans="1:1" ht="18.75">
      <c r="A559" s="15"/>
    </row>
    <row r="560" spans="1:1" ht="18.75">
      <c r="A560" s="15"/>
    </row>
    <row r="561" spans="1:1" ht="18.75">
      <c r="A561" s="15"/>
    </row>
    <row r="562" spans="1:1" ht="18.75">
      <c r="A562" s="15"/>
    </row>
    <row r="563" spans="1:1" ht="18.75">
      <c r="A563" s="15"/>
    </row>
    <row r="564" spans="1:1" ht="18.75">
      <c r="A564" s="15"/>
    </row>
    <row r="565" spans="1:1" ht="18.75">
      <c r="A565" s="15"/>
    </row>
    <row r="566" spans="1:1" ht="18.75">
      <c r="A566" s="15"/>
    </row>
    <row r="567" spans="1:1" ht="18.75">
      <c r="A567" s="15"/>
    </row>
    <row r="568" spans="1:1" ht="24">
      <c r="A568" s="11" t="str">
        <f>+A1</f>
        <v xml:space="preserve">2025年第49週 (12/1～12/7) </v>
      </c>
    </row>
    <row r="569" spans="1:1" ht="24">
      <c r="A569" s="11" t="s">
        <v>165</v>
      </c>
    </row>
    <row r="570" spans="1:1" ht="18.75">
      <c r="A570" s="15"/>
    </row>
    <row r="571" spans="1:1" ht="18.75">
      <c r="A571" s="15"/>
    </row>
    <row r="572" spans="1:1" ht="18.75">
      <c r="A572" s="15"/>
    </row>
    <row r="573" spans="1:1" ht="18.75">
      <c r="A573" s="15"/>
    </row>
    <row r="574" spans="1:1" ht="18.75">
      <c r="A574" s="15"/>
    </row>
    <row r="575" spans="1:1" ht="18.75">
      <c r="A575" s="15"/>
    </row>
    <row r="576" spans="1:1" ht="18.75">
      <c r="A576" s="15"/>
    </row>
    <row r="577" spans="1:1" ht="18.75">
      <c r="A577" s="15"/>
    </row>
    <row r="578" spans="1:1" ht="18.75">
      <c r="A578" s="15"/>
    </row>
    <row r="579" spans="1:1" ht="18.75">
      <c r="A579" s="15"/>
    </row>
    <row r="580" spans="1:1" ht="18.75">
      <c r="A580" s="15"/>
    </row>
    <row r="581" spans="1:1" ht="18.75">
      <c r="A581" s="15"/>
    </row>
    <row r="582" spans="1:1" ht="18.75">
      <c r="A582" s="15"/>
    </row>
    <row r="583" spans="1:1" ht="18.75">
      <c r="A583" s="15"/>
    </row>
    <row r="584" spans="1:1" ht="18.75">
      <c r="A584" s="15"/>
    </row>
    <row r="585" spans="1:1" ht="18.75">
      <c r="A585" s="15"/>
    </row>
    <row r="586" spans="1:1" ht="18.75">
      <c r="A586" s="15"/>
    </row>
    <row r="587" spans="1:1" ht="18.75">
      <c r="A587" s="15"/>
    </row>
    <row r="588" spans="1:1" ht="18.75">
      <c r="A588" s="15"/>
    </row>
    <row r="589" spans="1:1" ht="18.75">
      <c r="A589" s="15"/>
    </row>
    <row r="590" spans="1:1" ht="18.75">
      <c r="A590" s="15"/>
    </row>
    <row r="591" spans="1:1" ht="18.75">
      <c r="A591" s="15"/>
    </row>
    <row r="592" spans="1:1" ht="18.75">
      <c r="A592" s="15"/>
    </row>
    <row r="593" spans="1:1" ht="18.75">
      <c r="A593" s="15"/>
    </row>
    <row r="594" spans="1:1" ht="18.75">
      <c r="A594" s="15"/>
    </row>
    <row r="595" spans="1:1" ht="18.75">
      <c r="A595" s="15"/>
    </row>
    <row r="596" spans="1:1" ht="18.75">
      <c r="A596" s="15"/>
    </row>
    <row r="597" spans="1:1" ht="18.75">
      <c r="A597" s="15"/>
    </row>
    <row r="598" spans="1:1" ht="18.75">
      <c r="A598" s="15"/>
    </row>
    <row r="599" spans="1:1" ht="18.75">
      <c r="A599" s="15"/>
    </row>
    <row r="600" spans="1:1" ht="18.75">
      <c r="A600" s="15"/>
    </row>
    <row r="601" spans="1:1" ht="18.75">
      <c r="A601" s="15"/>
    </row>
    <row r="602" spans="1:1" ht="18.75">
      <c r="A602" s="15"/>
    </row>
    <row r="603" spans="1:1" ht="18.75">
      <c r="A603" s="15"/>
    </row>
    <row r="604" spans="1:1" ht="18.75">
      <c r="A604" s="15"/>
    </row>
    <row r="605" spans="1:1" ht="18.75">
      <c r="A605" s="15"/>
    </row>
    <row r="606" spans="1:1" ht="18.75">
      <c r="A606" s="15"/>
    </row>
    <row r="607" spans="1:1" ht="18.75">
      <c r="A607" s="15"/>
    </row>
    <row r="608" spans="1:1" ht="18.75">
      <c r="A608" s="15"/>
    </row>
    <row r="609" spans="1:1" ht="18.75">
      <c r="A609" s="15"/>
    </row>
    <row r="610" spans="1:1" ht="18.75">
      <c r="A610" s="15"/>
    </row>
    <row r="611" spans="1:1" ht="18.75">
      <c r="A611" s="15"/>
    </row>
    <row r="612" spans="1:1" ht="18.75">
      <c r="A612" s="15"/>
    </row>
    <row r="613" spans="1:1" ht="18.75">
      <c r="A613" s="15"/>
    </row>
    <row r="614" spans="1:1" ht="18.75">
      <c r="A614" s="15"/>
    </row>
    <row r="615" spans="1:1" ht="18.75">
      <c r="A615" s="15"/>
    </row>
    <row r="616" spans="1:1" ht="18.75">
      <c r="A616" s="15"/>
    </row>
    <row r="617" spans="1:1" ht="18.75">
      <c r="A617" s="15"/>
    </row>
    <row r="618" spans="1:1" ht="18.75">
      <c r="A618" s="15"/>
    </row>
    <row r="619" spans="1:1" ht="18.75">
      <c r="A619" s="15"/>
    </row>
    <row r="620" spans="1:1" ht="18.75">
      <c r="A620" s="15"/>
    </row>
    <row r="621" spans="1:1" ht="18.75">
      <c r="A621" s="15"/>
    </row>
    <row r="622" spans="1:1" ht="18.75">
      <c r="A622" s="15"/>
    </row>
    <row r="623" spans="1:1" ht="18.75">
      <c r="A623" s="15"/>
    </row>
    <row r="624" spans="1:1" ht="18.75">
      <c r="A624" s="15"/>
    </row>
    <row r="625" spans="1:1" ht="18.75">
      <c r="A625" s="15"/>
    </row>
    <row r="626" spans="1:1" ht="18.75">
      <c r="A626" s="15"/>
    </row>
    <row r="627" spans="1:1" ht="18.75">
      <c r="A627" s="15"/>
    </row>
    <row r="628" spans="1:1" ht="18.75">
      <c r="A628" s="15"/>
    </row>
    <row r="629" spans="1:1" ht="18.75">
      <c r="A629" s="15"/>
    </row>
    <row r="630" spans="1:1" ht="18.75">
      <c r="A630" s="15"/>
    </row>
    <row r="631" spans="1:1" ht="18.75">
      <c r="A631" s="15"/>
    </row>
    <row r="632" spans="1:1" ht="18.75">
      <c r="A632" s="15"/>
    </row>
    <row r="633" spans="1:1" ht="18.75">
      <c r="A633" s="15"/>
    </row>
    <row r="634" spans="1:1" ht="18.75">
      <c r="A634" s="15"/>
    </row>
    <row r="635" spans="1:1" ht="18.75">
      <c r="A635" s="15"/>
    </row>
    <row r="636" spans="1:1" ht="18.75">
      <c r="A636" s="15"/>
    </row>
    <row r="637" spans="1:1" ht="18.75">
      <c r="A637" s="15"/>
    </row>
    <row r="638" spans="1:1" ht="18.75">
      <c r="A638" s="15"/>
    </row>
    <row r="639" spans="1:1" ht="18.75">
      <c r="A639" s="15"/>
    </row>
    <row r="640" spans="1:1" ht="18.75">
      <c r="A640" s="15"/>
    </row>
    <row r="641" spans="1:1" ht="18.75">
      <c r="A641" s="15"/>
    </row>
    <row r="642" spans="1:1" ht="18.75">
      <c r="A642" s="15"/>
    </row>
    <row r="643" spans="1:1" ht="18.75">
      <c r="A643" s="15"/>
    </row>
    <row r="644" spans="1:1" ht="18.75">
      <c r="A644" s="15"/>
    </row>
    <row r="645" spans="1:1" ht="18.75">
      <c r="A645" s="15"/>
    </row>
    <row r="646" spans="1:1" ht="18.75">
      <c r="A646" s="15"/>
    </row>
    <row r="647" spans="1:1" ht="18.75">
      <c r="A647" s="15"/>
    </row>
    <row r="648" spans="1:1" ht="18.75">
      <c r="A648" s="15"/>
    </row>
    <row r="649" spans="1:1" ht="24">
      <c r="A649" s="11" t="str">
        <f>+$A$1</f>
        <v xml:space="preserve">2025年第49週 (12/1～12/7) </v>
      </c>
    </row>
    <row r="650" spans="1:1" ht="24">
      <c r="A650" s="11" t="s">
        <v>166</v>
      </c>
    </row>
    <row r="651" spans="1:1" ht="18.75">
      <c r="A651" s="15"/>
    </row>
    <row r="652" spans="1:1" ht="18.75">
      <c r="A652" s="15"/>
    </row>
    <row r="653" spans="1:1" ht="18.75">
      <c r="A653" s="15"/>
    </row>
    <row r="654" spans="1:1" ht="18.75">
      <c r="A654" s="15"/>
    </row>
    <row r="655" spans="1:1" ht="18.75">
      <c r="A655" s="15"/>
    </row>
    <row r="656" spans="1:1" ht="18.75">
      <c r="A656" s="15"/>
    </row>
    <row r="657" spans="1:1" ht="18.75">
      <c r="A657" s="15"/>
    </row>
    <row r="658" spans="1:1" ht="18.75">
      <c r="A658" s="15"/>
    </row>
    <row r="659" spans="1:1" ht="18.75">
      <c r="A659" s="15"/>
    </row>
    <row r="660" spans="1:1" ht="18.75">
      <c r="A660" s="15"/>
    </row>
    <row r="661" spans="1:1" ht="18.75">
      <c r="A661" s="15"/>
    </row>
    <row r="662" spans="1:1" ht="18.75">
      <c r="A662" s="15"/>
    </row>
    <row r="663" spans="1:1" ht="18.75">
      <c r="A663" s="15"/>
    </row>
    <row r="664" spans="1:1" ht="18.75">
      <c r="A664" s="15"/>
    </row>
    <row r="665" spans="1:1" ht="18.75">
      <c r="A665" s="15"/>
    </row>
    <row r="666" spans="1:1" ht="18.75">
      <c r="A666" s="15"/>
    </row>
    <row r="667" spans="1:1" ht="18.75">
      <c r="A667" s="15"/>
    </row>
    <row r="668" spans="1:1" ht="18.75">
      <c r="A668" s="15"/>
    </row>
    <row r="669" spans="1:1" ht="18.75">
      <c r="A669" s="15"/>
    </row>
    <row r="670" spans="1:1" ht="18.75">
      <c r="A670" s="15"/>
    </row>
    <row r="671" spans="1:1" ht="18.75">
      <c r="A671" s="15"/>
    </row>
    <row r="672" spans="1:1" ht="18.75">
      <c r="A672" s="15"/>
    </row>
    <row r="673" spans="1:1" ht="18.75">
      <c r="A673" s="15"/>
    </row>
    <row r="674" spans="1:1" ht="18.75">
      <c r="A674" s="15"/>
    </row>
    <row r="675" spans="1:1" ht="18.75">
      <c r="A675" s="15"/>
    </row>
    <row r="676" spans="1:1" ht="18.75">
      <c r="A676" s="15"/>
    </row>
    <row r="677" spans="1:1" ht="18.75">
      <c r="A677" s="15"/>
    </row>
    <row r="678" spans="1:1" ht="18.75">
      <c r="A678" s="15"/>
    </row>
    <row r="679" spans="1:1" ht="18.75">
      <c r="A679" s="15"/>
    </row>
    <row r="680" spans="1:1" ht="18.75">
      <c r="A680" s="15"/>
    </row>
    <row r="681" spans="1:1" ht="18.75">
      <c r="A681" s="15"/>
    </row>
    <row r="682" spans="1:1" ht="18.75">
      <c r="A682" s="15"/>
    </row>
    <row r="683" spans="1:1" ht="18.75">
      <c r="A683" s="15"/>
    </row>
    <row r="684" spans="1:1" ht="18.75">
      <c r="A684" s="15"/>
    </row>
    <row r="685" spans="1:1" ht="18.75">
      <c r="A685" s="15"/>
    </row>
    <row r="686" spans="1:1" ht="18.75">
      <c r="A686" s="15"/>
    </row>
    <row r="687" spans="1:1" ht="18.75">
      <c r="A687" s="15"/>
    </row>
    <row r="688" spans="1:1" ht="18.75">
      <c r="A688" s="15"/>
    </row>
    <row r="689" spans="1:1" ht="18.75">
      <c r="A689" s="15"/>
    </row>
    <row r="690" spans="1:1" ht="18.75">
      <c r="A690" s="15"/>
    </row>
    <row r="691" spans="1:1" ht="18.75">
      <c r="A691" s="15"/>
    </row>
    <row r="692" spans="1:1" ht="18.75">
      <c r="A692" s="15"/>
    </row>
    <row r="693" spans="1:1" ht="18.75">
      <c r="A693" s="15"/>
    </row>
    <row r="694" spans="1:1" ht="18.75">
      <c r="A694" s="15"/>
    </row>
    <row r="695" spans="1:1" ht="18.75">
      <c r="A695" s="15"/>
    </row>
    <row r="696" spans="1:1" ht="18.75">
      <c r="A696" s="15"/>
    </row>
    <row r="697" spans="1:1" ht="18.75">
      <c r="A697" s="15"/>
    </row>
    <row r="698" spans="1:1" ht="18.75">
      <c r="A698" s="15"/>
    </row>
    <row r="699" spans="1:1" ht="18.75">
      <c r="A699" s="15"/>
    </row>
    <row r="700" spans="1:1" ht="18.75">
      <c r="A700" s="15"/>
    </row>
    <row r="701" spans="1:1" ht="18.75">
      <c r="A701" s="15"/>
    </row>
    <row r="702" spans="1:1" ht="18.75">
      <c r="A702" s="15"/>
    </row>
    <row r="703" spans="1:1" ht="18.75">
      <c r="A703" s="15"/>
    </row>
    <row r="704" spans="1:1" ht="18.75">
      <c r="A704" s="15"/>
    </row>
    <row r="705" spans="1:1" ht="18.75">
      <c r="A705" s="15"/>
    </row>
    <row r="706" spans="1:1" ht="18.75">
      <c r="A706" s="15"/>
    </row>
    <row r="707" spans="1:1" ht="18.75">
      <c r="A707" s="15"/>
    </row>
    <row r="708" spans="1:1" ht="18.75">
      <c r="A708" s="15"/>
    </row>
    <row r="709" spans="1:1" ht="18.75">
      <c r="A709" s="15"/>
    </row>
    <row r="710" spans="1:1" ht="18.75">
      <c r="A710" s="15"/>
    </row>
    <row r="711" spans="1:1" ht="18.75">
      <c r="A711" s="15"/>
    </row>
    <row r="712" spans="1:1" ht="18.75">
      <c r="A712" s="15"/>
    </row>
    <row r="713" spans="1:1" ht="18.75">
      <c r="A713" s="15"/>
    </row>
    <row r="714" spans="1:1" ht="18.75">
      <c r="A714" s="15"/>
    </row>
    <row r="715" spans="1:1" ht="18.75">
      <c r="A715" s="15"/>
    </row>
    <row r="716" spans="1:1" ht="18.75">
      <c r="A716" s="15"/>
    </row>
    <row r="717" spans="1:1" ht="18.75">
      <c r="A717" s="15"/>
    </row>
    <row r="718" spans="1:1" ht="18.75">
      <c r="A718" s="15"/>
    </row>
    <row r="719" spans="1:1" ht="18.75">
      <c r="A719" s="15"/>
    </row>
    <row r="720" spans="1:1" ht="18.75">
      <c r="A720" s="15"/>
    </row>
    <row r="721" spans="1:1" ht="18.75">
      <c r="A721" s="15"/>
    </row>
    <row r="722" spans="1:1" ht="18.75">
      <c r="A722" s="15"/>
    </row>
    <row r="723" spans="1:1" ht="18.75">
      <c r="A723" s="15"/>
    </row>
    <row r="724" spans="1:1" ht="18.75">
      <c r="A724" s="15"/>
    </row>
    <row r="725" spans="1:1" ht="18.75">
      <c r="A725" s="15"/>
    </row>
    <row r="726" spans="1:1" ht="18.75">
      <c r="A726" s="15"/>
    </row>
    <row r="727" spans="1:1" ht="18.75">
      <c r="A727" s="15"/>
    </row>
    <row r="728" spans="1:1" ht="18.75">
      <c r="A728" s="15"/>
    </row>
    <row r="729" spans="1:1" ht="18.75">
      <c r="A729" s="15"/>
    </row>
    <row r="730" spans="1:1" ht="24">
      <c r="A730" s="11" t="str">
        <f>+$A$1</f>
        <v xml:space="preserve">2025年第49週 (12/1～12/7) </v>
      </c>
    </row>
    <row r="731" spans="1:1" ht="24">
      <c r="A731" s="11" t="s">
        <v>167</v>
      </c>
    </row>
    <row r="732" spans="1:1" ht="18.75">
      <c r="A732" s="15"/>
    </row>
    <row r="733" spans="1:1" ht="18.75">
      <c r="A733" s="15"/>
    </row>
    <row r="734" spans="1:1" ht="18.75">
      <c r="A734" s="15"/>
    </row>
    <row r="735" spans="1:1" ht="18.75">
      <c r="A735" s="15"/>
    </row>
    <row r="736" spans="1:1" ht="18.75">
      <c r="A736" s="15"/>
    </row>
    <row r="737" spans="1:1" ht="18.75">
      <c r="A737" s="15"/>
    </row>
    <row r="738" spans="1:1" ht="18.75">
      <c r="A738" s="15"/>
    </row>
    <row r="739" spans="1:1" ht="18.75">
      <c r="A739" s="15"/>
    </row>
    <row r="740" spans="1:1" ht="18.75">
      <c r="A740" s="15"/>
    </row>
    <row r="741" spans="1:1" ht="18.75">
      <c r="A741" s="15"/>
    </row>
    <row r="742" spans="1:1" ht="18.75">
      <c r="A742" s="15"/>
    </row>
    <row r="743" spans="1:1" ht="18.75">
      <c r="A743" s="15"/>
    </row>
    <row r="744" spans="1:1" ht="18.75">
      <c r="A744" s="15"/>
    </row>
    <row r="745" spans="1:1" ht="18.75">
      <c r="A745" s="15"/>
    </row>
    <row r="746" spans="1:1" ht="18.75">
      <c r="A746" s="15"/>
    </row>
    <row r="747" spans="1:1" ht="18.75">
      <c r="A747" s="15"/>
    </row>
    <row r="748" spans="1:1" ht="18.75">
      <c r="A748" s="15"/>
    </row>
    <row r="749" spans="1:1" ht="18.75">
      <c r="A749" s="15"/>
    </row>
    <row r="750" spans="1:1" ht="18.75">
      <c r="A750" s="15"/>
    </row>
    <row r="751" spans="1:1" ht="18.75">
      <c r="A751" s="15"/>
    </row>
    <row r="752" spans="1:1" ht="18.75">
      <c r="A752" s="15"/>
    </row>
    <row r="753" spans="1:1" ht="18.75">
      <c r="A753" s="15"/>
    </row>
    <row r="754" spans="1:1" ht="18.75">
      <c r="A754" s="15"/>
    </row>
    <row r="755" spans="1:1" ht="18.75">
      <c r="A755" s="15"/>
    </row>
    <row r="756" spans="1:1" ht="18.75">
      <c r="A756" s="15"/>
    </row>
    <row r="757" spans="1:1" ht="18.75">
      <c r="A757" s="15"/>
    </row>
    <row r="758" spans="1:1" ht="18.75">
      <c r="A758" s="15"/>
    </row>
    <row r="759" spans="1:1" ht="18.75">
      <c r="A759" s="15"/>
    </row>
    <row r="760" spans="1:1" ht="18.75">
      <c r="A760" s="15"/>
    </row>
    <row r="761" spans="1:1" ht="18.75">
      <c r="A761" s="15"/>
    </row>
    <row r="762" spans="1:1" ht="18.75">
      <c r="A762" s="15"/>
    </row>
    <row r="763" spans="1:1" ht="18.75">
      <c r="A763" s="15"/>
    </row>
    <row r="764" spans="1:1" ht="18.75">
      <c r="A764" s="15"/>
    </row>
    <row r="765" spans="1:1" ht="18.75">
      <c r="A765" s="15"/>
    </row>
    <row r="766" spans="1:1" ht="18.75">
      <c r="A766" s="15"/>
    </row>
    <row r="767" spans="1:1" ht="18.75">
      <c r="A767" s="15"/>
    </row>
    <row r="768" spans="1:1" ht="18.75">
      <c r="A768" s="15"/>
    </row>
    <row r="769" spans="1:1" ht="18.75">
      <c r="A769" s="15"/>
    </row>
    <row r="770" spans="1:1" ht="18.75">
      <c r="A770" s="15"/>
    </row>
    <row r="771" spans="1:1" ht="18.75">
      <c r="A771" s="15"/>
    </row>
    <row r="772" spans="1:1" ht="18.75">
      <c r="A772" s="15"/>
    </row>
    <row r="773" spans="1:1" ht="18.75">
      <c r="A773" s="15"/>
    </row>
    <row r="774" spans="1:1" ht="18.75">
      <c r="A774" s="15"/>
    </row>
    <row r="775" spans="1:1" ht="18.75">
      <c r="A775" s="15"/>
    </row>
    <row r="776" spans="1:1" ht="18.75">
      <c r="A776" s="15"/>
    </row>
    <row r="777" spans="1:1" ht="18.75">
      <c r="A777" s="15"/>
    </row>
    <row r="778" spans="1:1" ht="18.75">
      <c r="A778" s="15"/>
    </row>
    <row r="779" spans="1:1" ht="18.75">
      <c r="A779" s="15"/>
    </row>
    <row r="780" spans="1:1" ht="18.75">
      <c r="A780" s="15"/>
    </row>
    <row r="781" spans="1:1" ht="18.75">
      <c r="A781" s="15"/>
    </row>
    <row r="782" spans="1:1" ht="18.75">
      <c r="A782" s="15"/>
    </row>
    <row r="783" spans="1:1" ht="18.75">
      <c r="A783" s="15"/>
    </row>
    <row r="784" spans="1:1" ht="18.75">
      <c r="A784" s="15"/>
    </row>
    <row r="785" spans="1:1" ht="18.75">
      <c r="A785" s="15"/>
    </row>
    <row r="786" spans="1:1" ht="18.75">
      <c r="A786" s="15"/>
    </row>
    <row r="787" spans="1:1" ht="18.75">
      <c r="A787" s="15"/>
    </row>
    <row r="788" spans="1:1" ht="18.75">
      <c r="A788" s="15"/>
    </row>
    <row r="789" spans="1:1" ht="18.75">
      <c r="A789" s="15"/>
    </row>
    <row r="790" spans="1:1" ht="18.75">
      <c r="A790" s="15"/>
    </row>
    <row r="791" spans="1:1" ht="18.75">
      <c r="A791" s="15"/>
    </row>
    <row r="792" spans="1:1" ht="18.75">
      <c r="A792" s="15"/>
    </row>
    <row r="793" spans="1:1" ht="18.75">
      <c r="A793" s="15"/>
    </row>
    <row r="794" spans="1:1" ht="18.75">
      <c r="A794" s="15"/>
    </row>
    <row r="795" spans="1:1" ht="18.75">
      <c r="A795" s="15"/>
    </row>
    <row r="796" spans="1:1" ht="18.75">
      <c r="A796" s="15"/>
    </row>
    <row r="797" spans="1:1" ht="18.75">
      <c r="A797" s="15"/>
    </row>
    <row r="798" spans="1:1" ht="18.75">
      <c r="A798" s="15"/>
    </row>
    <row r="799" spans="1:1" ht="18.75">
      <c r="A799" s="15"/>
    </row>
    <row r="800" spans="1:1" ht="18.75">
      <c r="A800" s="15"/>
    </row>
    <row r="801" spans="1:1" ht="18.75">
      <c r="A801" s="15"/>
    </row>
    <row r="802" spans="1:1" ht="18.75">
      <c r="A802" s="15"/>
    </row>
    <row r="803" spans="1:1" ht="18.75">
      <c r="A803" s="15"/>
    </row>
    <row r="804" spans="1:1" ht="18.75">
      <c r="A804" s="15"/>
    </row>
    <row r="805" spans="1:1" ht="18.75">
      <c r="A805" s="15"/>
    </row>
    <row r="806" spans="1:1" ht="18.75">
      <c r="A806" s="15"/>
    </row>
    <row r="807" spans="1:1" ht="18.75">
      <c r="A807" s="15"/>
    </row>
    <row r="808" spans="1:1" ht="18.75">
      <c r="A808" s="15"/>
    </row>
    <row r="809" spans="1:1" ht="18.75">
      <c r="A809" s="15"/>
    </row>
    <row r="810" spans="1:1" ht="18.75">
      <c r="A810" s="15"/>
    </row>
    <row r="811" spans="1:1" ht="24">
      <c r="A811" s="11" t="str">
        <f>+$A$1</f>
        <v xml:space="preserve">2025年第49週 (12/1～12/7) </v>
      </c>
    </row>
    <row r="812" spans="1:1" ht="24">
      <c r="A812" s="11" t="s">
        <v>168</v>
      </c>
    </row>
    <row r="813" spans="1:1" ht="18.75">
      <c r="A813" s="15"/>
    </row>
    <row r="814" spans="1:1" ht="18.75">
      <c r="A814" s="15"/>
    </row>
    <row r="815" spans="1:1" ht="18.75">
      <c r="A815" s="15"/>
    </row>
    <row r="816" spans="1:1" ht="18.75">
      <c r="A816" s="15"/>
    </row>
    <row r="817" spans="1:1" ht="18.75">
      <c r="A817" s="15"/>
    </row>
    <row r="818" spans="1:1" ht="18.75">
      <c r="A818" s="15"/>
    </row>
    <row r="819" spans="1:1" ht="18.75">
      <c r="A819" s="15"/>
    </row>
    <row r="820" spans="1:1" ht="18.75">
      <c r="A820" s="15"/>
    </row>
    <row r="821" spans="1:1" ht="18.75">
      <c r="A821" s="15"/>
    </row>
    <row r="822" spans="1:1" ht="18.75">
      <c r="A822" s="15"/>
    </row>
    <row r="823" spans="1:1" ht="18.75">
      <c r="A823" s="15"/>
    </row>
    <row r="824" spans="1:1" ht="18.75">
      <c r="A824" s="15"/>
    </row>
    <row r="825" spans="1:1" ht="18.75">
      <c r="A825" s="15"/>
    </row>
    <row r="826" spans="1:1" ht="18.75">
      <c r="A826" s="15"/>
    </row>
    <row r="827" spans="1:1" ht="18.75">
      <c r="A827" s="15"/>
    </row>
    <row r="828" spans="1:1" ht="18.75">
      <c r="A828" s="15"/>
    </row>
    <row r="829" spans="1:1" ht="18.75">
      <c r="A829" s="15"/>
    </row>
    <row r="830" spans="1:1" ht="18.75">
      <c r="A830" s="15"/>
    </row>
    <row r="831" spans="1:1" ht="18.75">
      <c r="A831" s="15"/>
    </row>
    <row r="832" spans="1:1" ht="18.75">
      <c r="A832" s="15"/>
    </row>
    <row r="833" spans="1:1" ht="18.75">
      <c r="A833" s="15"/>
    </row>
    <row r="834" spans="1:1" ht="18.75">
      <c r="A834" s="15"/>
    </row>
    <row r="835" spans="1:1" ht="18.75">
      <c r="A835" s="15"/>
    </row>
    <row r="836" spans="1:1" ht="18.75">
      <c r="A836" s="15"/>
    </row>
    <row r="837" spans="1:1" ht="18.75">
      <c r="A837" s="15"/>
    </row>
    <row r="838" spans="1:1" ht="18.75">
      <c r="A838" s="15"/>
    </row>
    <row r="839" spans="1:1" ht="18.75">
      <c r="A839" s="15"/>
    </row>
    <row r="840" spans="1:1" ht="18.75">
      <c r="A840" s="15"/>
    </row>
    <row r="841" spans="1:1" ht="18.75">
      <c r="A841" s="15"/>
    </row>
    <row r="842" spans="1:1" ht="18.75">
      <c r="A842" s="15"/>
    </row>
    <row r="843" spans="1:1" ht="18.75">
      <c r="A843" s="15"/>
    </row>
    <row r="844" spans="1:1" ht="18.75">
      <c r="A844" s="15"/>
    </row>
    <row r="845" spans="1:1" ht="18.75">
      <c r="A845" s="15"/>
    </row>
    <row r="846" spans="1:1" ht="18.75">
      <c r="A846" s="15"/>
    </row>
    <row r="847" spans="1:1" ht="18.75">
      <c r="A847" s="15"/>
    </row>
    <row r="848" spans="1:1" ht="18.75">
      <c r="A848" s="15"/>
    </row>
    <row r="849" spans="1:1" ht="18.75">
      <c r="A849" s="15"/>
    </row>
    <row r="850" spans="1:1" ht="18.75">
      <c r="A850" s="15"/>
    </row>
    <row r="851" spans="1:1" ht="18.75">
      <c r="A851" s="15"/>
    </row>
    <row r="852" spans="1:1" ht="18.75">
      <c r="A852" s="15"/>
    </row>
    <row r="853" spans="1:1" ht="18.75">
      <c r="A853" s="15"/>
    </row>
    <row r="854" spans="1:1" ht="18.75">
      <c r="A854" s="15"/>
    </row>
    <row r="855" spans="1:1" ht="18.75">
      <c r="A855" s="15"/>
    </row>
    <row r="856" spans="1:1" ht="18.75">
      <c r="A856" s="15"/>
    </row>
    <row r="857" spans="1:1" ht="18.75">
      <c r="A857" s="15"/>
    </row>
    <row r="858" spans="1:1" ht="18.75">
      <c r="A858" s="15"/>
    </row>
    <row r="859" spans="1:1" ht="18.75">
      <c r="A859" s="15"/>
    </row>
    <row r="860" spans="1:1" ht="18.75">
      <c r="A860" s="15"/>
    </row>
    <row r="861" spans="1:1" ht="18.75">
      <c r="A861" s="15"/>
    </row>
    <row r="862" spans="1:1" ht="18.75">
      <c r="A862" s="15"/>
    </row>
    <row r="863" spans="1:1" ht="18.75">
      <c r="A863" s="15"/>
    </row>
    <row r="864" spans="1:1" ht="18.75">
      <c r="A864" s="15"/>
    </row>
    <row r="865" spans="1:1" ht="18.75">
      <c r="A865" s="15"/>
    </row>
    <row r="866" spans="1:1" ht="18.75">
      <c r="A866" s="15"/>
    </row>
    <row r="867" spans="1:1" ht="18.75">
      <c r="A867" s="15"/>
    </row>
    <row r="868" spans="1:1" ht="18.75">
      <c r="A868" s="15"/>
    </row>
    <row r="869" spans="1:1" ht="18.75">
      <c r="A869" s="15"/>
    </row>
    <row r="870" spans="1:1" ht="18.75">
      <c r="A870" s="15"/>
    </row>
    <row r="871" spans="1:1" ht="18.75">
      <c r="A871" s="15"/>
    </row>
    <row r="872" spans="1:1" ht="18.75">
      <c r="A872" s="15"/>
    </row>
    <row r="873" spans="1:1" ht="18.75">
      <c r="A873" s="15"/>
    </row>
    <row r="874" spans="1:1" ht="18.75">
      <c r="A874" s="15"/>
    </row>
    <row r="875" spans="1:1" ht="18.75">
      <c r="A875" s="15"/>
    </row>
    <row r="876" spans="1:1" ht="18.75">
      <c r="A876" s="15"/>
    </row>
    <row r="877" spans="1:1" ht="18.75">
      <c r="A877" s="15"/>
    </row>
    <row r="878" spans="1:1" ht="18.75">
      <c r="A878" s="15"/>
    </row>
    <row r="879" spans="1:1" ht="18.75">
      <c r="A879" s="15"/>
    </row>
    <row r="880" spans="1:1" ht="18.75">
      <c r="A880" s="15"/>
    </row>
    <row r="881" spans="1:1" ht="18.75">
      <c r="A881" s="15"/>
    </row>
    <row r="882" spans="1:1" ht="18.75">
      <c r="A882" s="15"/>
    </row>
    <row r="883" spans="1:1" ht="18.75">
      <c r="A883" s="15"/>
    </row>
    <row r="884" spans="1:1" ht="18.75">
      <c r="A884" s="15"/>
    </row>
    <row r="885" spans="1:1" ht="18.75">
      <c r="A885" s="15"/>
    </row>
    <row r="886" spans="1:1" ht="18.75">
      <c r="A886" s="15"/>
    </row>
    <row r="887" spans="1:1" ht="18.75">
      <c r="A887" s="15"/>
    </row>
    <row r="888" spans="1:1" ht="18.75">
      <c r="A888" s="15"/>
    </row>
    <row r="889" spans="1:1" ht="18.75">
      <c r="A889" s="15"/>
    </row>
    <row r="890" spans="1:1" ht="18.75">
      <c r="A890" s="15"/>
    </row>
    <row r="891" spans="1:1" ht="18.75">
      <c r="A891" s="15"/>
    </row>
    <row r="892" spans="1:1" ht="24">
      <c r="A892" s="11" t="str">
        <f>+$A$1</f>
        <v xml:space="preserve">2025年第49週 (12/1～12/7) </v>
      </c>
    </row>
    <row r="893" spans="1:1" ht="24">
      <c r="A893" s="11" t="s">
        <v>169</v>
      </c>
    </row>
    <row r="894" spans="1:1" ht="18.75">
      <c r="A894" s="15"/>
    </row>
    <row r="895" spans="1:1" ht="18.75">
      <c r="A895" s="15"/>
    </row>
    <row r="896" spans="1:1" ht="18.75">
      <c r="A896" s="15"/>
    </row>
    <row r="897" spans="1:1" ht="18.75">
      <c r="A897" s="15"/>
    </row>
    <row r="898" spans="1:1" ht="18.75">
      <c r="A898" s="15"/>
    </row>
    <row r="899" spans="1:1" ht="18.75">
      <c r="A899" s="15"/>
    </row>
    <row r="900" spans="1:1" ht="18.75">
      <c r="A900" s="15"/>
    </row>
    <row r="901" spans="1:1" ht="18.75">
      <c r="A901" s="15"/>
    </row>
    <row r="902" spans="1:1" ht="18.75">
      <c r="A902" s="15"/>
    </row>
    <row r="903" spans="1:1" ht="18.75">
      <c r="A903" s="15"/>
    </row>
    <row r="904" spans="1:1" ht="18.75">
      <c r="A904" s="15"/>
    </row>
    <row r="905" spans="1:1" ht="18.75">
      <c r="A905" s="15"/>
    </row>
    <row r="906" spans="1:1" ht="18.75">
      <c r="A906" s="15"/>
    </row>
    <row r="907" spans="1:1" ht="18.75">
      <c r="A907" s="15"/>
    </row>
    <row r="908" spans="1:1" ht="18.75">
      <c r="A908" s="15"/>
    </row>
    <row r="909" spans="1:1" ht="18.75">
      <c r="A909" s="15"/>
    </row>
    <row r="910" spans="1:1" ht="18.75">
      <c r="A910" s="15"/>
    </row>
    <row r="911" spans="1:1" ht="18.75">
      <c r="A911" s="15"/>
    </row>
    <row r="912" spans="1:1" ht="18.75">
      <c r="A912" s="15"/>
    </row>
    <row r="913" spans="1:1" ht="18.75">
      <c r="A913" s="15"/>
    </row>
    <row r="914" spans="1:1" ht="18.75">
      <c r="A914" s="15"/>
    </row>
    <row r="915" spans="1:1" ht="18.75">
      <c r="A915" s="15"/>
    </row>
    <row r="916" spans="1:1" ht="18.75">
      <c r="A916" s="15"/>
    </row>
    <row r="917" spans="1:1" ht="18.75">
      <c r="A917" s="15"/>
    </row>
    <row r="918" spans="1:1" ht="18.75">
      <c r="A918" s="15"/>
    </row>
    <row r="919" spans="1:1" ht="18.75">
      <c r="A919" s="15"/>
    </row>
    <row r="920" spans="1:1" ht="18.75">
      <c r="A920" s="15"/>
    </row>
    <row r="921" spans="1:1" ht="18.75">
      <c r="A921" s="15"/>
    </row>
    <row r="922" spans="1:1" ht="18.75">
      <c r="A922" s="15"/>
    </row>
    <row r="923" spans="1:1" ht="18.75">
      <c r="A923" s="15"/>
    </row>
    <row r="924" spans="1:1" ht="18.75">
      <c r="A924" s="15"/>
    </row>
    <row r="925" spans="1:1" ht="18.75">
      <c r="A925" s="15"/>
    </row>
    <row r="926" spans="1:1" ht="18.75">
      <c r="A926" s="15"/>
    </row>
    <row r="927" spans="1:1" ht="18.75">
      <c r="A927" s="15"/>
    </row>
    <row r="928" spans="1:1" ht="18.75">
      <c r="A928" s="15"/>
    </row>
    <row r="929" spans="1:1" ht="18.75">
      <c r="A929" s="15"/>
    </row>
    <row r="930" spans="1:1" ht="18.75">
      <c r="A930" s="15"/>
    </row>
    <row r="931" spans="1:1" ht="18.75">
      <c r="A931" s="15"/>
    </row>
    <row r="932" spans="1:1" ht="18.75">
      <c r="A932" s="15"/>
    </row>
    <row r="933" spans="1:1" ht="18.75">
      <c r="A933" s="15"/>
    </row>
    <row r="934" spans="1:1" ht="18.75">
      <c r="A934" s="15"/>
    </row>
    <row r="935" spans="1:1" ht="18.75">
      <c r="A935" s="15"/>
    </row>
    <row r="936" spans="1:1" ht="18.75">
      <c r="A936" s="15"/>
    </row>
    <row r="937" spans="1:1" ht="18.75">
      <c r="A937" s="15"/>
    </row>
    <row r="938" spans="1:1" ht="18.75">
      <c r="A938" s="15"/>
    </row>
    <row r="939" spans="1:1" ht="18.75">
      <c r="A939" s="15"/>
    </row>
    <row r="940" spans="1:1" ht="18.75">
      <c r="A940" s="15"/>
    </row>
    <row r="941" spans="1:1" ht="18.75">
      <c r="A941" s="15"/>
    </row>
    <row r="942" spans="1:1" ht="18.75">
      <c r="A942" s="15"/>
    </row>
    <row r="943" spans="1:1" ht="18.75">
      <c r="A943" s="15"/>
    </row>
    <row r="944" spans="1:1" ht="18.75">
      <c r="A944" s="15"/>
    </row>
    <row r="945" spans="1:1" ht="18.75">
      <c r="A945" s="15"/>
    </row>
    <row r="946" spans="1:1" ht="18.75">
      <c r="A946" s="15"/>
    </row>
    <row r="947" spans="1:1" ht="18.75">
      <c r="A947" s="15"/>
    </row>
    <row r="948" spans="1:1" ht="18.75">
      <c r="A948" s="15"/>
    </row>
    <row r="949" spans="1:1" ht="18.75">
      <c r="A949" s="15"/>
    </row>
    <row r="950" spans="1:1" ht="18.75">
      <c r="A950" s="15"/>
    </row>
    <row r="951" spans="1:1" ht="18.75">
      <c r="A951" s="15"/>
    </row>
    <row r="952" spans="1:1" ht="18.75">
      <c r="A952" s="15"/>
    </row>
    <row r="953" spans="1:1" ht="18.75">
      <c r="A953" s="15"/>
    </row>
    <row r="954" spans="1:1" ht="18.75">
      <c r="A954" s="15"/>
    </row>
    <row r="955" spans="1:1" ht="18.75">
      <c r="A955" s="15"/>
    </row>
    <row r="956" spans="1:1" ht="18.75">
      <c r="A956" s="15"/>
    </row>
    <row r="957" spans="1:1" ht="18.75">
      <c r="A957" s="15"/>
    </row>
    <row r="958" spans="1:1" ht="18.75">
      <c r="A958" s="15"/>
    </row>
    <row r="959" spans="1:1" ht="18.75">
      <c r="A959" s="15"/>
    </row>
    <row r="960" spans="1:1" ht="18.75">
      <c r="A960" s="15"/>
    </row>
    <row r="961" spans="1:1" ht="18.75">
      <c r="A961" s="15"/>
    </row>
    <row r="962" spans="1:1" ht="18.75">
      <c r="A962" s="15"/>
    </row>
    <row r="963" spans="1:1" ht="18.75">
      <c r="A963" s="15"/>
    </row>
    <row r="964" spans="1:1" ht="18.75">
      <c r="A964" s="15"/>
    </row>
    <row r="965" spans="1:1" ht="18.75">
      <c r="A965" s="15"/>
    </row>
    <row r="966" spans="1:1" ht="18.75">
      <c r="A966" s="15"/>
    </row>
    <row r="967" spans="1:1" ht="18.75">
      <c r="A967" s="15"/>
    </row>
    <row r="968" spans="1:1" ht="18.75">
      <c r="A968" s="15"/>
    </row>
    <row r="969" spans="1:1" ht="18.75">
      <c r="A969" s="15"/>
    </row>
    <row r="970" spans="1:1" ht="18.75">
      <c r="A970" s="15"/>
    </row>
    <row r="971" spans="1:1" ht="18.75">
      <c r="A971" s="15"/>
    </row>
    <row r="972" spans="1:1" ht="18.75">
      <c r="A972" s="15"/>
    </row>
    <row r="973" spans="1:1" ht="24">
      <c r="A973" s="11" t="str">
        <f>+$A$1</f>
        <v xml:space="preserve">2025年第49週 (12/1～12/7) </v>
      </c>
    </row>
    <row r="974" spans="1:1" ht="24">
      <c r="A974" s="11" t="s">
        <v>170</v>
      </c>
    </row>
    <row r="975" spans="1:1" ht="18.75">
      <c r="A975" s="15"/>
    </row>
    <row r="976" spans="1:1" ht="18.75">
      <c r="A976" s="15"/>
    </row>
    <row r="977" spans="1:1" ht="18.75">
      <c r="A977" s="15"/>
    </row>
    <row r="978" spans="1:1" ht="18.75">
      <c r="A978" s="15"/>
    </row>
    <row r="979" spans="1:1" ht="18.75">
      <c r="A979" s="15"/>
    </row>
    <row r="980" spans="1:1" ht="18.75">
      <c r="A980" s="15"/>
    </row>
    <row r="981" spans="1:1" ht="18.75">
      <c r="A981" s="15"/>
    </row>
    <row r="982" spans="1:1" ht="18.75">
      <c r="A982" s="15"/>
    </row>
    <row r="983" spans="1:1" ht="18.75">
      <c r="A983" s="15"/>
    </row>
    <row r="984" spans="1:1" ht="18.75">
      <c r="A984" s="15"/>
    </row>
    <row r="985" spans="1:1" ht="18.75">
      <c r="A985" s="15"/>
    </row>
    <row r="986" spans="1:1" ht="18.75">
      <c r="A986" s="15"/>
    </row>
    <row r="987" spans="1:1" ht="18.75">
      <c r="A987" s="15"/>
    </row>
    <row r="988" spans="1:1" ht="18.75">
      <c r="A988" s="15"/>
    </row>
    <row r="989" spans="1:1" ht="18.75">
      <c r="A989" s="15"/>
    </row>
    <row r="990" spans="1:1" ht="18.75">
      <c r="A990" s="15"/>
    </row>
    <row r="991" spans="1:1" ht="18.75">
      <c r="A991" s="15"/>
    </row>
    <row r="992" spans="1:1" ht="18.75">
      <c r="A992" s="15"/>
    </row>
    <row r="993" spans="1:1" ht="18.75">
      <c r="A993" s="15"/>
    </row>
    <row r="994" spans="1:1" ht="18.75">
      <c r="A994" s="15"/>
    </row>
    <row r="995" spans="1:1" ht="18.75">
      <c r="A995" s="15"/>
    </row>
    <row r="996" spans="1:1" ht="18.75">
      <c r="A996" s="15"/>
    </row>
    <row r="997" spans="1:1" ht="18.75">
      <c r="A997" s="15"/>
    </row>
    <row r="998" spans="1:1" ht="18.75">
      <c r="A998" s="15"/>
    </row>
    <row r="999" spans="1:1" ht="18.75">
      <c r="A999" s="15"/>
    </row>
    <row r="1000" spans="1:1" ht="18.75">
      <c r="A1000" s="15"/>
    </row>
    <row r="1001" spans="1:1" ht="18.75">
      <c r="A1001" s="15"/>
    </row>
    <row r="1002" spans="1:1" ht="18.75">
      <c r="A1002" s="15"/>
    </row>
    <row r="1003" spans="1:1" ht="18.75">
      <c r="A1003" s="15"/>
    </row>
    <row r="1004" spans="1:1" ht="18.75">
      <c r="A1004" s="15"/>
    </row>
    <row r="1005" spans="1:1" ht="18.75">
      <c r="A1005" s="15"/>
    </row>
    <row r="1006" spans="1:1" ht="18.75">
      <c r="A1006" s="15"/>
    </row>
    <row r="1007" spans="1:1" ht="18.75">
      <c r="A1007" s="15"/>
    </row>
    <row r="1008" spans="1:1" ht="18.75">
      <c r="A1008" s="15"/>
    </row>
    <row r="1009" spans="1:1" ht="18.75">
      <c r="A1009" s="15"/>
    </row>
    <row r="1010" spans="1:1" ht="18.75">
      <c r="A1010" s="15"/>
    </row>
    <row r="1011" spans="1:1" ht="18.75">
      <c r="A1011" s="15"/>
    </row>
    <row r="1012" spans="1:1" ht="18.75">
      <c r="A1012" s="15"/>
    </row>
    <row r="1013" spans="1:1" ht="18.75">
      <c r="A1013" s="15"/>
    </row>
    <row r="1014" spans="1:1" ht="18.75">
      <c r="A1014" s="15"/>
    </row>
    <row r="1015" spans="1:1" ht="18.75">
      <c r="A1015" s="15"/>
    </row>
    <row r="1016" spans="1:1" ht="18.75">
      <c r="A1016" s="15"/>
    </row>
    <row r="1017" spans="1:1" ht="18.75">
      <c r="A1017" s="15"/>
    </row>
    <row r="1018" spans="1:1" ht="18.75">
      <c r="A1018" s="15"/>
    </row>
    <row r="1019" spans="1:1" ht="18.75">
      <c r="A1019" s="15"/>
    </row>
    <row r="1020" spans="1:1" ht="18.75">
      <c r="A1020" s="15"/>
    </row>
    <row r="1021" spans="1:1" ht="18.75">
      <c r="A1021" s="15"/>
    </row>
    <row r="1022" spans="1:1" ht="18.75">
      <c r="A1022" s="15"/>
    </row>
    <row r="1023" spans="1:1" ht="18.75">
      <c r="A1023" s="15"/>
    </row>
    <row r="1024" spans="1:1" ht="18.75">
      <c r="A1024" s="15"/>
    </row>
    <row r="1025" spans="1:1" ht="18.75">
      <c r="A1025" s="15"/>
    </row>
    <row r="1026" spans="1:1" ht="18.75">
      <c r="A1026" s="15"/>
    </row>
    <row r="1027" spans="1:1" ht="18.75">
      <c r="A1027" s="15"/>
    </row>
    <row r="1028" spans="1:1" ht="18.75">
      <c r="A1028" s="15"/>
    </row>
    <row r="1029" spans="1:1" ht="18.75">
      <c r="A1029" s="15"/>
    </row>
    <row r="1030" spans="1:1" ht="18.75">
      <c r="A1030" s="15"/>
    </row>
    <row r="1031" spans="1:1" ht="18.75">
      <c r="A1031" s="15"/>
    </row>
    <row r="1032" spans="1:1" ht="18.75">
      <c r="A1032" s="15"/>
    </row>
    <row r="1033" spans="1:1" ht="18.75">
      <c r="A1033" s="15"/>
    </row>
    <row r="1034" spans="1:1" ht="18.75">
      <c r="A1034" s="15"/>
    </row>
    <row r="1035" spans="1:1" ht="18.75">
      <c r="A1035" s="15"/>
    </row>
    <row r="1036" spans="1:1" ht="18.75">
      <c r="A1036" s="15"/>
    </row>
    <row r="1037" spans="1:1" ht="18.75">
      <c r="A1037" s="15"/>
    </row>
    <row r="1038" spans="1:1" ht="18.75">
      <c r="A1038" s="15"/>
    </row>
    <row r="1039" spans="1:1" ht="18.75">
      <c r="A1039" s="15"/>
    </row>
    <row r="1040" spans="1:1" ht="18.75">
      <c r="A1040" s="15"/>
    </row>
    <row r="1041" spans="1:1" ht="18.75">
      <c r="A1041" s="15"/>
    </row>
    <row r="1042" spans="1:1" ht="18.75">
      <c r="A1042" s="15"/>
    </row>
    <row r="1043" spans="1:1" ht="18.75">
      <c r="A1043" s="15"/>
    </row>
    <row r="1044" spans="1:1" ht="18.75">
      <c r="A1044" s="15"/>
    </row>
    <row r="1045" spans="1:1" ht="18.75">
      <c r="A1045" s="15"/>
    </row>
    <row r="1046" spans="1:1" ht="18.75">
      <c r="A1046" s="15"/>
    </row>
    <row r="1047" spans="1:1" ht="18.75">
      <c r="A1047" s="15"/>
    </row>
    <row r="1048" spans="1:1" ht="18.75">
      <c r="A1048" s="15"/>
    </row>
    <row r="1049" spans="1:1" ht="18.75">
      <c r="A1049" s="15"/>
    </row>
    <row r="1050" spans="1:1" ht="18.75">
      <c r="A1050" s="15"/>
    </row>
    <row r="1051" spans="1:1" ht="18.75">
      <c r="A1051" s="15"/>
    </row>
    <row r="1052" spans="1:1" ht="18.75">
      <c r="A1052" s="15"/>
    </row>
    <row r="1053" spans="1:1" ht="18.75">
      <c r="A1053" s="15"/>
    </row>
    <row r="1054" spans="1:1" ht="24">
      <c r="A1054" s="11" t="str">
        <f>+$A$1</f>
        <v xml:space="preserve">2025年第49週 (12/1～12/7) </v>
      </c>
    </row>
    <row r="1055" spans="1:1" ht="24">
      <c r="A1055" s="11" t="s">
        <v>171</v>
      </c>
    </row>
    <row r="1056" spans="1:1" ht="18.75">
      <c r="A1056" s="15"/>
    </row>
    <row r="1057" spans="1:1" ht="18.75">
      <c r="A1057" s="15"/>
    </row>
    <row r="1058" spans="1:1" ht="18.75">
      <c r="A1058" s="15"/>
    </row>
    <row r="1059" spans="1:1" ht="18.75">
      <c r="A1059" s="15"/>
    </row>
    <row r="1060" spans="1:1" ht="18.75">
      <c r="A1060" s="15"/>
    </row>
    <row r="1061" spans="1:1" ht="18.75">
      <c r="A1061" s="15"/>
    </row>
    <row r="1062" spans="1:1" ht="18.75">
      <c r="A1062" s="15"/>
    </row>
    <row r="1063" spans="1:1" ht="18.75">
      <c r="A1063" s="15"/>
    </row>
    <row r="1064" spans="1:1" ht="18.75">
      <c r="A1064" s="15"/>
    </row>
    <row r="1065" spans="1:1" ht="18.75">
      <c r="A1065" s="15"/>
    </row>
    <row r="1066" spans="1:1" ht="18.75">
      <c r="A1066" s="15"/>
    </row>
    <row r="1067" spans="1:1" ht="18.75">
      <c r="A1067" s="15"/>
    </row>
    <row r="1068" spans="1:1" ht="18.75">
      <c r="A1068" s="15"/>
    </row>
    <row r="1069" spans="1:1" ht="18.75">
      <c r="A1069" s="15"/>
    </row>
    <row r="1070" spans="1:1" ht="18.75">
      <c r="A1070" s="15"/>
    </row>
    <row r="1071" spans="1:1" ht="18.75">
      <c r="A1071" s="15"/>
    </row>
    <row r="1072" spans="1:1" ht="18.75">
      <c r="A1072" s="15"/>
    </row>
    <row r="1073" spans="1:1" ht="18.75">
      <c r="A1073" s="15"/>
    </row>
    <row r="1074" spans="1:1" ht="18.75">
      <c r="A1074" s="15"/>
    </row>
    <row r="1075" spans="1:1" ht="18.75">
      <c r="A1075" s="15"/>
    </row>
    <row r="1076" spans="1:1" ht="18.75">
      <c r="A1076" s="15"/>
    </row>
    <row r="1077" spans="1:1" ht="18.75">
      <c r="A1077" s="15"/>
    </row>
    <row r="1078" spans="1:1" ht="18.75">
      <c r="A1078" s="15"/>
    </row>
    <row r="1079" spans="1:1" ht="18.75">
      <c r="A1079" s="15"/>
    </row>
    <row r="1080" spans="1:1" ht="18.75">
      <c r="A1080" s="15"/>
    </row>
    <row r="1081" spans="1:1" ht="18.75">
      <c r="A1081" s="15"/>
    </row>
    <row r="1082" spans="1:1" ht="18.75">
      <c r="A1082" s="15"/>
    </row>
    <row r="1083" spans="1:1" ht="18.75">
      <c r="A1083" s="15"/>
    </row>
    <row r="1084" spans="1:1" ht="18.75">
      <c r="A1084" s="15"/>
    </row>
    <row r="1085" spans="1:1" ht="18.75">
      <c r="A1085" s="15"/>
    </row>
    <row r="1086" spans="1:1" ht="18.75">
      <c r="A1086" s="15"/>
    </row>
    <row r="1087" spans="1:1" ht="18.75">
      <c r="A1087" s="15"/>
    </row>
    <row r="1088" spans="1:1" ht="18.75">
      <c r="A1088" s="15"/>
    </row>
    <row r="1089" spans="1:1" ht="18.75">
      <c r="A1089" s="15"/>
    </row>
    <row r="1090" spans="1:1" ht="18.75">
      <c r="A1090" s="15"/>
    </row>
    <row r="1091" spans="1:1" ht="18.75">
      <c r="A1091" s="15"/>
    </row>
    <row r="1092" spans="1:1" ht="18.75">
      <c r="A1092" s="15"/>
    </row>
    <row r="1093" spans="1:1" ht="18.75">
      <c r="A1093" s="15"/>
    </row>
    <row r="1094" spans="1:1" ht="18.75">
      <c r="A1094" s="15"/>
    </row>
    <row r="1095" spans="1:1" ht="18.75">
      <c r="A1095" s="15"/>
    </row>
    <row r="1096" spans="1:1" ht="18.75">
      <c r="A1096" s="15"/>
    </row>
    <row r="1097" spans="1:1" ht="18.75">
      <c r="A1097" s="15"/>
    </row>
    <row r="1098" spans="1:1" ht="18.75">
      <c r="A1098" s="15"/>
    </row>
    <row r="1099" spans="1:1" ht="18.75">
      <c r="A1099" s="15"/>
    </row>
    <row r="1100" spans="1:1" ht="18.75">
      <c r="A1100" s="15"/>
    </row>
    <row r="1101" spans="1:1" ht="18.75">
      <c r="A1101" s="15"/>
    </row>
    <row r="1102" spans="1:1" ht="18.75">
      <c r="A1102" s="15"/>
    </row>
    <row r="1103" spans="1:1" ht="18.75">
      <c r="A1103" s="15"/>
    </row>
    <row r="1104" spans="1:1" ht="18.75">
      <c r="A1104" s="15"/>
    </row>
    <row r="1105" spans="1:1" ht="18.75">
      <c r="A1105" s="15"/>
    </row>
    <row r="1106" spans="1:1" ht="18.75">
      <c r="A1106" s="15"/>
    </row>
    <row r="1107" spans="1:1" ht="18.75">
      <c r="A1107" s="15"/>
    </row>
    <row r="1108" spans="1:1" ht="18.75">
      <c r="A1108" s="15"/>
    </row>
    <row r="1109" spans="1:1" ht="18.75">
      <c r="A1109" s="15"/>
    </row>
    <row r="1110" spans="1:1" ht="18.75">
      <c r="A1110" s="15"/>
    </row>
    <row r="1111" spans="1:1" ht="18.75">
      <c r="A1111" s="15"/>
    </row>
    <row r="1112" spans="1:1" ht="18.75">
      <c r="A1112" s="15"/>
    </row>
    <row r="1113" spans="1:1" ht="18.75">
      <c r="A1113" s="15"/>
    </row>
    <row r="1114" spans="1:1" ht="18.75">
      <c r="A1114" s="15"/>
    </row>
    <row r="1115" spans="1:1" ht="18.75">
      <c r="A1115" s="15"/>
    </row>
    <row r="1116" spans="1:1" ht="18.75">
      <c r="A1116" s="15"/>
    </row>
    <row r="1117" spans="1:1" ht="18.75">
      <c r="A1117" s="15"/>
    </row>
    <row r="1118" spans="1:1" ht="18.75">
      <c r="A1118" s="15"/>
    </row>
    <row r="1119" spans="1:1" ht="18.75">
      <c r="A1119" s="15"/>
    </row>
    <row r="1120" spans="1:1" ht="18.75">
      <c r="A1120" s="15"/>
    </row>
    <row r="1121" spans="1:1" ht="18.75">
      <c r="A1121" s="15"/>
    </row>
    <row r="1122" spans="1:1" ht="18.75">
      <c r="A1122" s="15"/>
    </row>
    <row r="1123" spans="1:1" ht="18.75">
      <c r="A1123" s="15"/>
    </row>
    <row r="1124" spans="1:1" ht="18.75">
      <c r="A1124" s="15"/>
    </row>
    <row r="1125" spans="1:1" ht="18.75">
      <c r="A1125" s="15"/>
    </row>
    <row r="1126" spans="1:1" ht="18.75">
      <c r="A1126" s="15"/>
    </row>
    <row r="1127" spans="1:1" ht="18.75">
      <c r="A1127" s="15"/>
    </row>
    <row r="1128" spans="1:1" ht="18.75">
      <c r="A1128" s="15"/>
    </row>
    <row r="1129" spans="1:1" ht="18.75">
      <c r="A1129" s="15"/>
    </row>
    <row r="1130" spans="1:1" ht="18.75">
      <c r="A1130" s="15"/>
    </row>
    <row r="1131" spans="1:1" ht="18.75">
      <c r="A1131" s="15"/>
    </row>
    <row r="1132" spans="1:1" ht="18.75">
      <c r="A1132" s="15"/>
    </row>
    <row r="1133" spans="1:1" ht="18.75">
      <c r="A1133" s="15"/>
    </row>
    <row r="1134" spans="1:1" ht="18.75">
      <c r="A1134" s="15"/>
    </row>
    <row r="1135" spans="1:1" ht="24">
      <c r="A1135" s="11" t="str">
        <f>+$A$1</f>
        <v xml:space="preserve">2025年第49週 (12/1～12/7) </v>
      </c>
    </row>
    <row r="1136" spans="1:1" ht="24">
      <c r="A1136" s="11" t="s">
        <v>172</v>
      </c>
    </row>
    <row r="1137" spans="1:1" ht="18.75">
      <c r="A1137" s="15"/>
    </row>
    <row r="1138" spans="1:1" ht="18.75">
      <c r="A1138" s="15"/>
    </row>
    <row r="1139" spans="1:1" ht="18.75">
      <c r="A1139" s="15"/>
    </row>
    <row r="1140" spans="1:1" ht="18.75">
      <c r="A1140" s="15"/>
    </row>
    <row r="1141" spans="1:1" ht="18.75">
      <c r="A1141" s="15"/>
    </row>
    <row r="1142" spans="1:1" ht="18.75">
      <c r="A1142" s="15"/>
    </row>
    <row r="1143" spans="1:1" ht="18.75">
      <c r="A1143" s="15"/>
    </row>
    <row r="1144" spans="1:1" ht="18.75">
      <c r="A1144" s="15"/>
    </row>
    <row r="1145" spans="1:1" ht="18.75">
      <c r="A1145" s="15"/>
    </row>
    <row r="1146" spans="1:1" ht="18.75">
      <c r="A1146" s="15"/>
    </row>
    <row r="1147" spans="1:1" ht="18.75">
      <c r="A1147" s="15"/>
    </row>
    <row r="1148" spans="1:1" ht="18.75">
      <c r="A1148" s="15"/>
    </row>
    <row r="1149" spans="1:1" ht="18.75">
      <c r="A1149" s="15"/>
    </row>
    <row r="1150" spans="1:1" ht="18.75">
      <c r="A1150" s="15"/>
    </row>
    <row r="1151" spans="1:1" ht="18.75">
      <c r="A1151" s="15"/>
    </row>
    <row r="1152" spans="1:1" ht="18.75">
      <c r="A1152" s="15"/>
    </row>
    <row r="1153" spans="1:1" ht="18.75">
      <c r="A1153" s="15"/>
    </row>
    <row r="1154" spans="1:1" ht="18.75">
      <c r="A1154" s="15"/>
    </row>
    <row r="1155" spans="1:1" ht="18.75">
      <c r="A1155" s="15"/>
    </row>
    <row r="1156" spans="1:1" ht="18.75">
      <c r="A1156" s="15"/>
    </row>
    <row r="1157" spans="1:1" ht="18.75">
      <c r="A1157" s="15"/>
    </row>
    <row r="1158" spans="1:1" ht="18.75">
      <c r="A1158" s="15"/>
    </row>
    <row r="1159" spans="1:1" ht="18.75">
      <c r="A1159" s="15"/>
    </row>
    <row r="1160" spans="1:1" ht="18.75">
      <c r="A1160" s="15"/>
    </row>
    <row r="1161" spans="1:1" ht="18.75">
      <c r="A1161" s="15"/>
    </row>
    <row r="1162" spans="1:1" ht="18.75">
      <c r="A1162" s="15"/>
    </row>
    <row r="1163" spans="1:1" ht="18.75">
      <c r="A1163" s="15"/>
    </row>
    <row r="1164" spans="1:1" ht="18.75">
      <c r="A1164" s="15"/>
    </row>
    <row r="1165" spans="1:1" ht="18.75">
      <c r="A1165" s="15"/>
    </row>
    <row r="1166" spans="1:1" ht="18.75">
      <c r="A1166" s="15"/>
    </row>
    <row r="1167" spans="1:1" ht="18.75">
      <c r="A1167" s="15"/>
    </row>
    <row r="1168" spans="1:1" ht="18.75">
      <c r="A1168" s="15"/>
    </row>
    <row r="1169" spans="1:1" ht="18.75">
      <c r="A1169" s="15"/>
    </row>
    <row r="1170" spans="1:1" ht="18.75">
      <c r="A1170" s="15"/>
    </row>
    <row r="1171" spans="1:1" ht="18.75">
      <c r="A1171" s="15"/>
    </row>
    <row r="1172" spans="1:1" ht="18.75">
      <c r="A1172" s="15"/>
    </row>
    <row r="1173" spans="1:1" ht="18.75">
      <c r="A1173" s="15"/>
    </row>
    <row r="1174" spans="1:1" ht="18.75">
      <c r="A1174" s="15"/>
    </row>
    <row r="1175" spans="1:1" ht="18.75">
      <c r="A1175" s="15"/>
    </row>
    <row r="1176" spans="1:1" ht="18.75">
      <c r="A1176" s="15"/>
    </row>
    <row r="1177" spans="1:1" ht="18.75">
      <c r="A1177" s="15"/>
    </row>
    <row r="1178" spans="1:1" ht="18.75">
      <c r="A1178" s="15"/>
    </row>
    <row r="1179" spans="1:1" ht="18.75">
      <c r="A1179" s="15"/>
    </row>
    <row r="1180" spans="1:1" ht="18.75">
      <c r="A1180" s="15"/>
    </row>
    <row r="1181" spans="1:1" ht="18.75">
      <c r="A1181" s="15"/>
    </row>
    <row r="1182" spans="1:1" ht="18.75">
      <c r="A1182" s="15"/>
    </row>
    <row r="1183" spans="1:1" ht="18.75">
      <c r="A1183" s="15"/>
    </row>
    <row r="1184" spans="1:1" ht="18.75">
      <c r="A1184" s="15"/>
    </row>
    <row r="1185" spans="1:1" ht="18.75">
      <c r="A1185" s="15"/>
    </row>
    <row r="1186" spans="1:1" ht="18.75">
      <c r="A1186" s="15"/>
    </row>
    <row r="1187" spans="1:1" ht="18.75">
      <c r="A1187" s="15"/>
    </row>
    <row r="1188" spans="1:1" ht="18.75">
      <c r="A1188" s="15"/>
    </row>
    <row r="1189" spans="1:1" ht="18.75">
      <c r="A1189" s="15"/>
    </row>
    <row r="1190" spans="1:1" ht="18.75">
      <c r="A1190" s="15"/>
    </row>
    <row r="1191" spans="1:1" ht="18.75">
      <c r="A1191" s="15"/>
    </row>
    <row r="1192" spans="1:1" ht="18.75">
      <c r="A1192" s="15"/>
    </row>
    <row r="1193" spans="1:1" ht="18.75">
      <c r="A1193" s="15"/>
    </row>
    <row r="1194" spans="1:1" ht="18.75">
      <c r="A1194" s="15"/>
    </row>
    <row r="1195" spans="1:1" ht="18.75">
      <c r="A1195" s="15"/>
    </row>
    <row r="1196" spans="1:1" ht="18.75">
      <c r="A1196" s="15"/>
    </row>
    <row r="1197" spans="1:1" ht="18.75">
      <c r="A1197" s="15"/>
    </row>
    <row r="1198" spans="1:1" ht="18.75">
      <c r="A1198" s="15"/>
    </row>
    <row r="1199" spans="1:1" ht="18.75">
      <c r="A1199" s="15"/>
    </row>
    <row r="1200" spans="1:1" ht="18.75">
      <c r="A1200" s="15"/>
    </row>
    <row r="1201" spans="1:1" ht="18.75">
      <c r="A1201" s="15"/>
    </row>
    <row r="1202" spans="1:1" ht="18.75">
      <c r="A1202" s="15"/>
    </row>
    <row r="1203" spans="1:1" ht="18.75">
      <c r="A1203" s="15"/>
    </row>
    <row r="1204" spans="1:1" ht="18.75">
      <c r="A1204" s="15"/>
    </row>
    <row r="1205" spans="1:1" ht="18.75">
      <c r="A1205" s="15"/>
    </row>
    <row r="1206" spans="1:1" ht="18.75">
      <c r="A1206" s="15"/>
    </row>
    <row r="1207" spans="1:1" ht="18.75">
      <c r="A1207" s="15"/>
    </row>
    <row r="1208" spans="1:1" ht="18.75">
      <c r="A1208" s="15"/>
    </row>
    <row r="1209" spans="1:1" ht="18.75">
      <c r="A1209" s="15"/>
    </row>
    <row r="1210" spans="1:1" ht="18.75">
      <c r="A1210" s="15"/>
    </row>
    <row r="1211" spans="1:1" ht="18.75">
      <c r="A1211" s="15"/>
    </row>
    <row r="1212" spans="1:1" ht="18.75">
      <c r="A1212" s="15"/>
    </row>
    <row r="1213" spans="1:1" ht="18.75">
      <c r="A1213" s="15"/>
    </row>
    <row r="1214" spans="1:1" ht="18.75">
      <c r="A1214" s="15"/>
    </row>
    <row r="1215" spans="1:1" ht="18.75">
      <c r="A1215" s="15"/>
    </row>
    <row r="1216" spans="1:1" ht="24">
      <c r="A1216" s="11" t="str">
        <f>+$A$1</f>
        <v xml:space="preserve">2025年第49週 (12/1～12/7) </v>
      </c>
    </row>
    <row r="1217" spans="1:1" ht="24">
      <c r="A1217" s="11" t="s">
        <v>173</v>
      </c>
    </row>
    <row r="1218" spans="1:1" ht="18.75">
      <c r="A1218" s="15"/>
    </row>
    <row r="1219" spans="1:1" ht="18.75">
      <c r="A1219" s="15"/>
    </row>
    <row r="1220" spans="1:1" ht="18.75">
      <c r="A1220" s="15"/>
    </row>
    <row r="1221" spans="1:1" ht="18.75">
      <c r="A1221" s="15"/>
    </row>
    <row r="1222" spans="1:1" ht="18.75">
      <c r="A1222" s="15"/>
    </row>
    <row r="1223" spans="1:1" ht="18.75">
      <c r="A1223" s="15"/>
    </row>
    <row r="1224" spans="1:1" ht="18.75">
      <c r="A1224" s="15"/>
    </row>
    <row r="1225" spans="1:1" ht="18.75">
      <c r="A1225" s="15"/>
    </row>
    <row r="1226" spans="1:1" ht="18.75">
      <c r="A1226" s="15"/>
    </row>
    <row r="1227" spans="1:1" ht="18.75">
      <c r="A1227" s="15"/>
    </row>
    <row r="1228" spans="1:1" ht="18.75">
      <c r="A1228" s="15"/>
    </row>
    <row r="1229" spans="1:1" ht="18.75">
      <c r="A1229" s="15"/>
    </row>
    <row r="1230" spans="1:1" ht="18.75">
      <c r="A1230" s="15"/>
    </row>
    <row r="1231" spans="1:1" ht="18.75">
      <c r="A1231" s="15"/>
    </row>
    <row r="1232" spans="1:1" ht="18.75">
      <c r="A1232" s="15"/>
    </row>
    <row r="1233" spans="1:1" ht="18.75">
      <c r="A1233" s="15"/>
    </row>
    <row r="1234" spans="1:1" ht="18.75">
      <c r="A1234" s="15"/>
    </row>
    <row r="1235" spans="1:1" ht="18.75">
      <c r="A1235" s="15"/>
    </row>
    <row r="1236" spans="1:1" ht="18.75">
      <c r="A1236" s="15"/>
    </row>
    <row r="1237" spans="1:1" ht="18.75">
      <c r="A1237" s="15"/>
    </row>
    <row r="1238" spans="1:1" ht="18.75">
      <c r="A1238" s="15"/>
    </row>
    <row r="1239" spans="1:1" ht="18.75">
      <c r="A1239" s="15"/>
    </row>
    <row r="1240" spans="1:1" ht="18.75">
      <c r="A1240" s="15"/>
    </row>
    <row r="1241" spans="1:1" ht="18.75">
      <c r="A1241" s="15"/>
    </row>
    <row r="1242" spans="1:1" ht="18.75">
      <c r="A1242" s="15"/>
    </row>
    <row r="1243" spans="1:1" ht="18.75">
      <c r="A1243" s="15"/>
    </row>
    <row r="1244" spans="1:1" ht="18.75">
      <c r="A1244" s="15"/>
    </row>
    <row r="1245" spans="1:1" ht="18.75">
      <c r="A1245" s="15"/>
    </row>
    <row r="1246" spans="1:1" ht="18.75">
      <c r="A1246" s="15"/>
    </row>
    <row r="1247" spans="1:1" ht="18.75">
      <c r="A1247" s="15"/>
    </row>
    <row r="1248" spans="1:1" ht="18.75">
      <c r="A1248" s="15"/>
    </row>
    <row r="1249" spans="1:1" ht="18.75">
      <c r="A1249" s="15"/>
    </row>
    <row r="1250" spans="1:1" ht="18.75">
      <c r="A1250" s="15"/>
    </row>
    <row r="1251" spans="1:1" ht="18.75">
      <c r="A1251" s="15"/>
    </row>
    <row r="1252" spans="1:1" ht="18.75">
      <c r="A1252" s="15"/>
    </row>
    <row r="1253" spans="1:1" ht="18.75">
      <c r="A1253" s="15"/>
    </row>
    <row r="1254" spans="1:1" ht="18.75">
      <c r="A1254" s="15"/>
    </row>
    <row r="1255" spans="1:1" ht="18.75">
      <c r="A1255" s="15"/>
    </row>
    <row r="1256" spans="1:1" ht="18.75">
      <c r="A1256" s="15"/>
    </row>
    <row r="1257" spans="1:1" ht="18.75">
      <c r="A1257" s="15"/>
    </row>
    <row r="1258" spans="1:1" ht="18.75">
      <c r="A1258" s="15"/>
    </row>
    <row r="1259" spans="1:1" ht="18.75">
      <c r="A1259" s="15"/>
    </row>
    <row r="1260" spans="1:1" ht="18.75">
      <c r="A1260" s="15"/>
    </row>
    <row r="1261" spans="1:1" ht="18.75">
      <c r="A1261" s="15"/>
    </row>
    <row r="1262" spans="1:1" ht="18.75">
      <c r="A1262" s="15"/>
    </row>
    <row r="1263" spans="1:1" ht="18.75">
      <c r="A1263" s="15"/>
    </row>
    <row r="1264" spans="1:1" ht="18.75">
      <c r="A1264" s="15"/>
    </row>
    <row r="1265" spans="1:1" ht="18.75">
      <c r="A1265" s="15"/>
    </row>
    <row r="1266" spans="1:1" ht="18.75">
      <c r="A1266" s="15"/>
    </row>
    <row r="1267" spans="1:1" ht="18.75">
      <c r="A1267" s="15"/>
    </row>
    <row r="1268" spans="1:1" ht="18.75">
      <c r="A1268" s="15"/>
    </row>
    <row r="1269" spans="1:1" ht="18.75">
      <c r="A1269" s="15"/>
    </row>
    <row r="1270" spans="1:1" ht="18.75">
      <c r="A1270" s="15"/>
    </row>
    <row r="1271" spans="1:1" ht="18.75">
      <c r="A1271" s="15"/>
    </row>
    <row r="1272" spans="1:1" ht="18.75">
      <c r="A1272" s="15"/>
    </row>
    <row r="1273" spans="1:1" ht="18.75">
      <c r="A1273" s="15"/>
    </row>
    <row r="1274" spans="1:1" ht="18.75">
      <c r="A1274" s="15"/>
    </row>
    <row r="1275" spans="1:1" ht="18.75">
      <c r="A1275" s="15"/>
    </row>
    <row r="1276" spans="1:1" ht="18.75">
      <c r="A1276" s="15"/>
    </row>
    <row r="1277" spans="1:1" ht="18.75">
      <c r="A1277" s="15"/>
    </row>
    <row r="1278" spans="1:1" ht="18.75">
      <c r="A1278" s="15"/>
    </row>
    <row r="1279" spans="1:1" ht="18.75">
      <c r="A1279" s="15"/>
    </row>
    <row r="1280" spans="1:1" ht="18.75">
      <c r="A1280" s="15"/>
    </row>
    <row r="1281" spans="1:1" ht="18.75">
      <c r="A1281" s="15"/>
    </row>
    <row r="1282" spans="1:1" ht="18.75">
      <c r="A1282" s="15"/>
    </row>
    <row r="1283" spans="1:1" ht="18.75">
      <c r="A1283" s="15"/>
    </row>
    <row r="1284" spans="1:1" ht="18.75">
      <c r="A1284" s="15"/>
    </row>
    <row r="1285" spans="1:1" ht="18.75">
      <c r="A1285" s="15"/>
    </row>
    <row r="1286" spans="1:1" ht="18.75">
      <c r="A1286" s="15"/>
    </row>
    <row r="1287" spans="1:1" ht="18.75">
      <c r="A1287" s="15"/>
    </row>
    <row r="1288" spans="1:1" ht="18.75">
      <c r="A1288" s="15"/>
    </row>
    <row r="1289" spans="1:1" ht="18.75">
      <c r="A1289" s="15"/>
    </row>
    <row r="1290" spans="1:1" ht="18.75">
      <c r="A1290" s="15"/>
    </row>
    <row r="1291" spans="1:1" ht="18.75">
      <c r="A1291" s="15"/>
    </row>
    <row r="1292" spans="1:1" ht="18.75">
      <c r="A1292" s="15"/>
    </row>
    <row r="1293" spans="1:1" ht="18.75">
      <c r="A1293" s="15"/>
    </row>
    <row r="1294" spans="1:1" ht="18.75">
      <c r="A1294" s="15"/>
    </row>
    <row r="1295" spans="1:1" ht="18.75">
      <c r="A1295" s="15"/>
    </row>
    <row r="1296" spans="1:1" ht="18.75">
      <c r="A1296" s="15"/>
    </row>
    <row r="1297" spans="1:1" ht="24">
      <c r="A1297" s="11" t="str">
        <f>+$A$1</f>
        <v xml:space="preserve">2025年第49週 (12/1～12/7) </v>
      </c>
    </row>
    <row r="1298" spans="1:1" ht="24">
      <c r="A1298" s="11" t="s">
        <v>174</v>
      </c>
    </row>
    <row r="1299" spans="1:1" ht="18.75">
      <c r="A1299" s="15"/>
    </row>
    <row r="1300" spans="1:1" ht="18.75">
      <c r="A1300" s="15"/>
    </row>
    <row r="1301" spans="1:1" ht="18.75">
      <c r="A1301" s="15"/>
    </row>
    <row r="1302" spans="1:1" ht="18.75">
      <c r="A1302" s="15"/>
    </row>
    <row r="1303" spans="1:1" ht="18.75">
      <c r="A1303" s="15"/>
    </row>
    <row r="1304" spans="1:1" ht="18.75">
      <c r="A1304" s="15"/>
    </row>
    <row r="1305" spans="1:1" ht="18.75">
      <c r="A1305" s="15"/>
    </row>
    <row r="1306" spans="1:1" ht="18.75">
      <c r="A1306" s="15"/>
    </row>
    <row r="1307" spans="1:1" ht="18.75">
      <c r="A1307" s="15"/>
    </row>
    <row r="1308" spans="1:1" ht="18.75">
      <c r="A1308" s="15"/>
    </row>
    <row r="1309" spans="1:1" ht="18.75">
      <c r="A1309" s="15"/>
    </row>
    <row r="1310" spans="1:1" ht="18.75">
      <c r="A1310" s="15"/>
    </row>
    <row r="1311" spans="1:1" ht="18.75">
      <c r="A1311" s="15"/>
    </row>
    <row r="1312" spans="1:1" ht="18.75">
      <c r="A1312" s="15"/>
    </row>
    <row r="1313" spans="1:1" ht="18.75">
      <c r="A1313" s="15"/>
    </row>
    <row r="1314" spans="1:1" ht="18.75">
      <c r="A1314" s="15"/>
    </row>
    <row r="1315" spans="1:1" ht="18.75">
      <c r="A1315" s="15"/>
    </row>
    <row r="1316" spans="1:1" ht="18.75">
      <c r="A1316" s="15"/>
    </row>
    <row r="1317" spans="1:1" ht="18.75">
      <c r="A1317" s="15"/>
    </row>
    <row r="1318" spans="1:1" ht="18.75">
      <c r="A1318" s="15"/>
    </row>
    <row r="1319" spans="1:1" ht="18.75">
      <c r="A1319" s="15"/>
    </row>
    <row r="1320" spans="1:1" ht="18.75">
      <c r="A1320" s="15"/>
    </row>
    <row r="1321" spans="1:1" ht="18.75">
      <c r="A1321" s="15"/>
    </row>
    <row r="1322" spans="1:1" ht="18.75">
      <c r="A1322" s="15"/>
    </row>
    <row r="1323" spans="1:1" ht="18.75">
      <c r="A1323" s="15"/>
    </row>
    <row r="1324" spans="1:1" ht="18.75">
      <c r="A1324" s="15"/>
    </row>
    <row r="1325" spans="1:1" ht="18.75">
      <c r="A1325" s="15"/>
    </row>
    <row r="1326" spans="1:1" ht="18.75">
      <c r="A1326" s="15"/>
    </row>
    <row r="1327" spans="1:1" ht="18.75">
      <c r="A1327" s="15"/>
    </row>
    <row r="1328" spans="1:1" ht="18.75">
      <c r="A1328" s="15"/>
    </row>
    <row r="1329" spans="1:1" ht="18.75">
      <c r="A1329" s="15"/>
    </row>
    <row r="1330" spans="1:1" ht="18.75">
      <c r="A1330" s="15"/>
    </row>
    <row r="1331" spans="1:1" ht="18.75">
      <c r="A1331" s="15"/>
    </row>
    <row r="1332" spans="1:1" ht="18.75">
      <c r="A1332" s="15"/>
    </row>
    <row r="1333" spans="1:1" ht="18.75">
      <c r="A1333" s="15"/>
    </row>
    <row r="1334" spans="1:1" ht="18.75">
      <c r="A1334" s="15"/>
    </row>
    <row r="1335" spans="1:1" ht="18.75">
      <c r="A1335" s="15"/>
    </row>
    <row r="1336" spans="1:1" ht="18.75">
      <c r="A1336" s="15"/>
    </row>
    <row r="1337" spans="1:1" ht="18.75">
      <c r="A1337" s="15"/>
    </row>
    <row r="1338" spans="1:1" ht="18.75">
      <c r="A1338" s="15"/>
    </row>
    <row r="1339" spans="1:1" ht="18.75">
      <c r="A1339" s="15"/>
    </row>
    <row r="1340" spans="1:1" ht="18.75">
      <c r="A1340" s="15"/>
    </row>
    <row r="1341" spans="1:1" ht="18.75">
      <c r="A1341" s="15"/>
    </row>
    <row r="1342" spans="1:1" ht="18.75">
      <c r="A1342" s="15"/>
    </row>
    <row r="1343" spans="1:1" ht="18.75">
      <c r="A1343" s="15"/>
    </row>
    <row r="1344" spans="1:1" ht="18.75">
      <c r="A1344" s="15"/>
    </row>
    <row r="1345" spans="1:1" ht="18.75">
      <c r="A1345" s="15"/>
    </row>
    <row r="1346" spans="1:1" ht="18.75">
      <c r="A1346" s="15"/>
    </row>
    <row r="1347" spans="1:1" ht="18.75">
      <c r="A1347" s="15"/>
    </row>
    <row r="1348" spans="1:1" ht="18.75">
      <c r="A1348" s="15"/>
    </row>
    <row r="1349" spans="1:1" ht="18.75">
      <c r="A1349" s="15"/>
    </row>
    <row r="1350" spans="1:1" ht="18.75">
      <c r="A1350" s="15"/>
    </row>
    <row r="1351" spans="1:1" ht="18.75">
      <c r="A1351" s="15"/>
    </row>
    <row r="1352" spans="1:1" ht="18.75">
      <c r="A1352" s="15"/>
    </row>
    <row r="1353" spans="1:1" ht="18.75">
      <c r="A1353" s="15"/>
    </row>
    <row r="1354" spans="1:1" ht="18.75">
      <c r="A1354" s="15"/>
    </row>
    <row r="1355" spans="1:1" ht="18.75">
      <c r="A1355" s="15"/>
    </row>
    <row r="1356" spans="1:1" ht="18.75">
      <c r="A1356" s="15"/>
    </row>
    <row r="1357" spans="1:1" ht="18.75">
      <c r="A1357" s="15"/>
    </row>
    <row r="1358" spans="1:1" ht="18.75">
      <c r="A1358" s="15"/>
    </row>
    <row r="1359" spans="1:1" ht="18.75">
      <c r="A1359" s="15"/>
    </row>
    <row r="1360" spans="1:1" ht="18.75">
      <c r="A1360" s="15"/>
    </row>
    <row r="1361" spans="1:1" ht="18.75">
      <c r="A1361" s="15"/>
    </row>
    <row r="1362" spans="1:1" ht="18.75">
      <c r="A1362" s="15"/>
    </row>
    <row r="1363" spans="1:1" ht="18.75">
      <c r="A1363" s="15"/>
    </row>
    <row r="1364" spans="1:1" ht="18.75">
      <c r="A1364" s="15"/>
    </row>
    <row r="1365" spans="1:1" ht="18.75">
      <c r="A1365" s="15"/>
    </row>
    <row r="1366" spans="1:1" ht="18.75">
      <c r="A1366" s="15"/>
    </row>
    <row r="1367" spans="1:1" ht="18.75">
      <c r="A1367" s="15"/>
    </row>
    <row r="1368" spans="1:1" ht="18.75">
      <c r="A1368" s="15"/>
    </row>
    <row r="1369" spans="1:1" ht="18.75">
      <c r="A1369" s="15"/>
    </row>
    <row r="1370" spans="1:1" ht="18.75">
      <c r="A1370" s="15"/>
    </row>
    <row r="1371" spans="1:1" ht="18.75">
      <c r="A1371" s="15"/>
    </row>
    <row r="1372" spans="1:1" ht="18.75">
      <c r="A1372" s="15"/>
    </row>
    <row r="1373" spans="1:1" ht="18.75">
      <c r="A1373" s="15"/>
    </row>
    <row r="1374" spans="1:1" ht="18.75">
      <c r="A1374" s="15"/>
    </row>
    <row r="1375" spans="1:1" ht="18.75">
      <c r="A1375" s="15"/>
    </row>
    <row r="1376" spans="1:1" ht="18.75">
      <c r="A1376" s="15"/>
    </row>
    <row r="1377" spans="1:1" ht="18.75">
      <c r="A1377" s="15"/>
    </row>
    <row r="1378" spans="1:1" ht="24">
      <c r="A1378" s="11" t="str">
        <f>+$A$1</f>
        <v xml:space="preserve">2025年第49週 (12/1～12/7) </v>
      </c>
    </row>
    <row r="1379" spans="1:1" ht="24">
      <c r="A1379" s="11" t="s">
        <v>175</v>
      </c>
    </row>
    <row r="1469" spans="1:1" ht="24">
      <c r="A1469" s="11" t="str">
        <f>+$A$1</f>
        <v xml:space="preserve">2025年第49週 (12/1～12/7) </v>
      </c>
    </row>
    <row r="1470" spans="1:1" ht="24">
      <c r="A1470" s="11" t="s">
        <v>249</v>
      </c>
    </row>
    <row r="1504" spans="14:14">
      <c r="N1504" s="93"/>
    </row>
    <row r="1506" spans="3:3" ht="18.75">
      <c r="C1506" s="8" t="s">
        <v>96</v>
      </c>
    </row>
  </sheetData>
  <phoneticPr fontId="5"/>
  <pageMargins left="0.70866141732283472" right="0.70866141732283472" top="0.74803149606299213" bottom="0.74803149606299213" header="0.31496062992125984" footer="0.31496062992125984"/>
  <pageSetup paperSize="9" scale="95" orientation="portrait" r:id="rId1"/>
  <headerFooter>
    <oddFooter>&amp;C&amp;P</oddFoot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154</v>
      </c>
      <c r="E5" s="6" t="s">
        <v>155</v>
      </c>
      <c r="F5" s="6" t="s">
        <v>71</v>
      </c>
      <c r="G5" s="6" t="s">
        <v>97</v>
      </c>
      <c r="H5" s="6" t="s">
        <v>98</v>
      </c>
      <c r="I5" s="6" t="s">
        <v>99</v>
      </c>
      <c r="J5" s="6" t="s">
        <v>100</v>
      </c>
      <c r="K5" s="6" t="s">
        <v>101</v>
      </c>
      <c r="L5" s="6" t="s">
        <v>102</v>
      </c>
      <c r="M5" s="6" t="s">
        <v>103</v>
      </c>
      <c r="N5" s="6" t="s">
        <v>104</v>
      </c>
      <c r="O5" s="6" t="s">
        <v>106</v>
      </c>
      <c r="P5" s="6" t="s">
        <v>107</v>
      </c>
      <c r="Q5" s="6" t="s">
        <v>156</v>
      </c>
      <c r="R5" s="1"/>
      <c r="S5" s="6" t="s">
        <v>67</v>
      </c>
      <c r="T5" s="1" t="s">
        <v>68</v>
      </c>
    </row>
    <row r="6" spans="2:20">
      <c r="B6" s="16">
        <v>1</v>
      </c>
      <c r="C6" s="16">
        <f>[2]A群!C2</f>
        <v>31</v>
      </c>
      <c r="D6" s="16">
        <f>[2]A群!D2</f>
        <v>0</v>
      </c>
      <c r="E6" s="16">
        <f>[2]A群!E2</f>
        <v>0</v>
      </c>
      <c r="F6" s="16">
        <f>[2]A群!F2</f>
        <v>2</v>
      </c>
      <c r="G6" s="16">
        <f>[2]A群!G2</f>
        <v>2</v>
      </c>
      <c r="H6" s="16">
        <f>[2]A群!H2</f>
        <v>6</v>
      </c>
      <c r="I6" s="16">
        <f>[2]A群!I2</f>
        <v>2</v>
      </c>
      <c r="J6" s="16">
        <f>[2]A群!J2</f>
        <v>3</v>
      </c>
      <c r="K6" s="16">
        <f>[2]A群!K2</f>
        <v>0</v>
      </c>
      <c r="L6" s="16">
        <f>[2]A群!L2</f>
        <v>2</v>
      </c>
      <c r="M6" s="16">
        <f>[2]A群!M2</f>
        <v>1</v>
      </c>
      <c r="N6" s="16">
        <f>[2]A群!N2</f>
        <v>5</v>
      </c>
      <c r="O6" s="16">
        <f>[2]A群!O2</f>
        <v>4</v>
      </c>
      <c r="P6" s="16">
        <f>[2]A群!P2</f>
        <v>1</v>
      </c>
      <c r="Q6" s="16">
        <f>[2]A群!Q2</f>
        <v>3</v>
      </c>
      <c r="R6" s="21"/>
      <c r="S6" s="21">
        <f t="shared" ref="S6:S29" si="0">SUM(D6:Q6)</f>
        <v>31</v>
      </c>
      <c r="T6" s="21" t="b">
        <f t="shared" ref="T6:T29" si="1">IF(AND(ISERROR(C6),ISERROR(S6)),"-",C6=S6)</f>
        <v>1</v>
      </c>
    </row>
    <row r="7" spans="2:20">
      <c r="B7" s="17">
        <v>2</v>
      </c>
      <c r="C7" s="17">
        <f>[2]A群!C3</f>
        <v>68</v>
      </c>
      <c r="D7" s="17">
        <f>[2]A群!D3</f>
        <v>0</v>
      </c>
      <c r="E7" s="17">
        <f>[2]A群!E3</f>
        <v>1</v>
      </c>
      <c r="F7" s="17">
        <f>[2]A群!F3</f>
        <v>2</v>
      </c>
      <c r="G7" s="17">
        <f>[2]A群!G3</f>
        <v>3</v>
      </c>
      <c r="H7" s="17">
        <f>[2]A群!H3</f>
        <v>4</v>
      </c>
      <c r="I7" s="17">
        <f>[2]A群!I3</f>
        <v>10</v>
      </c>
      <c r="J7" s="17">
        <f>[2]A群!J3</f>
        <v>9</v>
      </c>
      <c r="K7" s="17">
        <f>[2]A群!K3</f>
        <v>7</v>
      </c>
      <c r="L7" s="17">
        <f>[2]A群!L3</f>
        <v>4</v>
      </c>
      <c r="M7" s="17">
        <f>[2]A群!M3</f>
        <v>6</v>
      </c>
      <c r="N7" s="17">
        <f>[2]A群!N3</f>
        <v>3</v>
      </c>
      <c r="O7" s="17">
        <f>[2]A群!O3</f>
        <v>14</v>
      </c>
      <c r="P7" s="17">
        <f>[2]A群!P3</f>
        <v>0</v>
      </c>
      <c r="Q7" s="17">
        <f>[2]A群!Q3</f>
        <v>5</v>
      </c>
      <c r="S7">
        <f t="shared" si="0"/>
        <v>68</v>
      </c>
      <c r="T7" t="b">
        <f t="shared" si="1"/>
        <v>1</v>
      </c>
    </row>
    <row r="8" spans="2:20">
      <c r="B8" s="18">
        <v>3</v>
      </c>
      <c r="C8" s="27">
        <f>[2]A群!C4</f>
        <v>56</v>
      </c>
      <c r="D8" s="27">
        <f>[2]A群!D4</f>
        <v>0</v>
      </c>
      <c r="E8" s="27">
        <f>[2]A群!E4</f>
        <v>0</v>
      </c>
      <c r="F8" s="27">
        <f>[2]A群!F4</f>
        <v>2</v>
      </c>
      <c r="G8" s="27">
        <f>[2]A群!G4</f>
        <v>4</v>
      </c>
      <c r="H8" s="27">
        <f>[2]A群!H4</f>
        <v>3</v>
      </c>
      <c r="I8" s="27">
        <f>[2]A群!I4</f>
        <v>8</v>
      </c>
      <c r="J8" s="27">
        <f>[2]A群!J4</f>
        <v>9</v>
      </c>
      <c r="K8" s="27">
        <f>[2]A群!K4</f>
        <v>14</v>
      </c>
      <c r="L8" s="27">
        <f>[2]A群!L4</f>
        <v>4</v>
      </c>
      <c r="M8" s="27">
        <f>[2]A群!M4</f>
        <v>3</v>
      </c>
      <c r="N8" s="27">
        <f>[2]A群!N4</f>
        <v>3</v>
      </c>
      <c r="O8" s="27">
        <f>[2]A群!O4</f>
        <v>6</v>
      </c>
      <c r="P8" s="27">
        <f>[2]A群!P4</f>
        <v>0</v>
      </c>
      <c r="Q8" s="27">
        <f>[2]A群!Q4</f>
        <v>0</v>
      </c>
      <c r="R8" s="25"/>
      <c r="S8" s="25">
        <f t="shared" si="0"/>
        <v>56</v>
      </c>
      <c r="T8" s="25" t="b">
        <f t="shared" si="1"/>
        <v>1</v>
      </c>
    </row>
    <row r="9" spans="2:20">
      <c r="B9" s="17">
        <v>4</v>
      </c>
      <c r="C9" s="17">
        <f>[2]A群!C5</f>
        <v>76</v>
      </c>
      <c r="D9" s="17">
        <f>[2]A群!D5</f>
        <v>0</v>
      </c>
      <c r="E9" s="17">
        <f>[2]A群!E5</f>
        <v>0</v>
      </c>
      <c r="F9" s="17">
        <f>[2]A群!F5</f>
        <v>2</v>
      </c>
      <c r="G9" s="17">
        <f>[2]A群!G5</f>
        <v>3</v>
      </c>
      <c r="H9" s="17">
        <f>[2]A群!H5</f>
        <v>7</v>
      </c>
      <c r="I9" s="17">
        <f>[2]A群!I5</f>
        <v>9</v>
      </c>
      <c r="J9" s="17">
        <f>[2]A群!J5</f>
        <v>7</v>
      </c>
      <c r="K9" s="17">
        <f>[2]A群!K5</f>
        <v>11</v>
      </c>
      <c r="L9" s="17">
        <f>[2]A群!L5</f>
        <v>10</v>
      </c>
      <c r="M9" s="17">
        <f>[2]A群!M5</f>
        <v>4</v>
      </c>
      <c r="N9" s="17">
        <f>[2]A群!N5</f>
        <v>7</v>
      </c>
      <c r="O9" s="17">
        <f>[2]A群!O5</f>
        <v>12</v>
      </c>
      <c r="P9" s="17">
        <f>[2]A群!P5</f>
        <v>0</v>
      </c>
      <c r="Q9" s="17">
        <f>[2]A群!Q5</f>
        <v>4</v>
      </c>
      <c r="S9">
        <f t="shared" si="0"/>
        <v>76</v>
      </c>
      <c r="T9" t="b">
        <f t="shared" si="1"/>
        <v>1</v>
      </c>
    </row>
    <row r="10" spans="2:20">
      <c r="B10" s="18">
        <v>5</v>
      </c>
      <c r="C10" s="27">
        <f>[2]A群!C6</f>
        <v>77</v>
      </c>
      <c r="D10" s="27">
        <f>[2]A群!D6</f>
        <v>1</v>
      </c>
      <c r="E10" s="27">
        <f>[2]A群!E6</f>
        <v>0</v>
      </c>
      <c r="F10" s="27">
        <f>[2]A群!F6</f>
        <v>3</v>
      </c>
      <c r="G10" s="27">
        <f>[2]A群!G6</f>
        <v>8</v>
      </c>
      <c r="H10" s="27">
        <f>[2]A群!H6</f>
        <v>10</v>
      </c>
      <c r="I10" s="27">
        <f>[2]A群!I6</f>
        <v>10</v>
      </c>
      <c r="J10" s="27">
        <f>[2]A群!J6</f>
        <v>11</v>
      </c>
      <c r="K10" s="27">
        <f>[2]A群!K6</f>
        <v>8</v>
      </c>
      <c r="L10" s="27">
        <f>[2]A群!L6</f>
        <v>4</v>
      </c>
      <c r="M10" s="27">
        <f>[2]A群!M6</f>
        <v>3</v>
      </c>
      <c r="N10" s="27">
        <f>[2]A群!N6</f>
        <v>8</v>
      </c>
      <c r="O10" s="27">
        <f>[2]A群!O6</f>
        <v>6</v>
      </c>
      <c r="P10" s="27">
        <f>[2]A群!P6</f>
        <v>2</v>
      </c>
      <c r="Q10" s="27">
        <f>[2]A群!Q6</f>
        <v>3</v>
      </c>
      <c r="R10" s="25"/>
      <c r="S10" s="25">
        <f t="shared" si="0"/>
        <v>77</v>
      </c>
      <c r="T10" s="25" t="b">
        <f t="shared" si="1"/>
        <v>1</v>
      </c>
    </row>
    <row r="11" spans="2:20">
      <c r="B11" s="17">
        <v>6</v>
      </c>
      <c r="C11" s="17">
        <f>[2]A群!C7</f>
        <v>91</v>
      </c>
      <c r="D11" s="17">
        <f>[2]A群!D7</f>
        <v>0</v>
      </c>
      <c r="E11" s="17">
        <f>[2]A群!E7</f>
        <v>0</v>
      </c>
      <c r="F11" s="17">
        <f>[2]A群!F7</f>
        <v>2</v>
      </c>
      <c r="G11" s="17">
        <f>[2]A群!G7</f>
        <v>8</v>
      </c>
      <c r="H11" s="17">
        <f>[2]A群!H7</f>
        <v>12</v>
      </c>
      <c r="I11" s="17">
        <f>[2]A群!I7</f>
        <v>9</v>
      </c>
      <c r="J11" s="17">
        <f>[2]A群!J7</f>
        <v>14</v>
      </c>
      <c r="K11" s="17">
        <f>[2]A群!K7</f>
        <v>17</v>
      </c>
      <c r="L11" s="17">
        <f>[2]A群!L7</f>
        <v>7</v>
      </c>
      <c r="M11" s="17">
        <f>[2]A群!M7</f>
        <v>7</v>
      </c>
      <c r="N11" s="17">
        <f>[2]A群!N7</f>
        <v>4</v>
      </c>
      <c r="O11" s="17">
        <f>[2]A群!O7</f>
        <v>8</v>
      </c>
      <c r="P11" s="17">
        <f>[2]A群!P7</f>
        <v>0</v>
      </c>
      <c r="Q11" s="17">
        <f>[2]A群!Q7</f>
        <v>3</v>
      </c>
      <c r="S11">
        <f t="shared" si="0"/>
        <v>91</v>
      </c>
      <c r="T11" t="b">
        <f t="shared" si="1"/>
        <v>1</v>
      </c>
    </row>
    <row r="12" spans="2:20">
      <c r="B12" s="18">
        <v>7</v>
      </c>
      <c r="C12" s="27">
        <f>[2]A群!C8</f>
        <v>78</v>
      </c>
      <c r="D12" s="27">
        <f>[2]A群!D8</f>
        <v>0</v>
      </c>
      <c r="E12" s="27">
        <f>[2]A群!E8</f>
        <v>1</v>
      </c>
      <c r="F12" s="27">
        <f>[2]A群!F8</f>
        <v>2</v>
      </c>
      <c r="G12" s="27">
        <f>[2]A群!G8</f>
        <v>2</v>
      </c>
      <c r="H12" s="27">
        <f>[2]A群!H8</f>
        <v>12</v>
      </c>
      <c r="I12" s="27">
        <f>[2]A群!I8</f>
        <v>7</v>
      </c>
      <c r="J12" s="27">
        <f>[2]A群!J8</f>
        <v>7</v>
      </c>
      <c r="K12" s="27">
        <f>[2]A群!K8</f>
        <v>8</v>
      </c>
      <c r="L12" s="27">
        <f>[2]A群!L8</f>
        <v>8</v>
      </c>
      <c r="M12" s="27">
        <f>[2]A群!M8</f>
        <v>6</v>
      </c>
      <c r="N12" s="27">
        <f>[2]A群!N8</f>
        <v>6</v>
      </c>
      <c r="O12" s="27">
        <f>[2]A群!O8</f>
        <v>13</v>
      </c>
      <c r="P12" s="27">
        <f>[2]A群!P8</f>
        <v>0</v>
      </c>
      <c r="Q12" s="27">
        <f>[2]A群!Q8</f>
        <v>6</v>
      </c>
      <c r="R12" s="25"/>
      <c r="S12" s="25">
        <f t="shared" si="0"/>
        <v>78</v>
      </c>
      <c r="T12" s="25" t="b">
        <f t="shared" si="1"/>
        <v>1</v>
      </c>
    </row>
    <row r="13" spans="2:20">
      <c r="B13" s="17">
        <v>8</v>
      </c>
      <c r="C13" s="17">
        <f>[2]A群!C9</f>
        <v>70</v>
      </c>
      <c r="D13" s="17">
        <f>[2]A群!D9</f>
        <v>0</v>
      </c>
      <c r="E13" s="17">
        <f>[2]A群!E9</f>
        <v>1</v>
      </c>
      <c r="F13" s="17">
        <f>[2]A群!F9</f>
        <v>0</v>
      </c>
      <c r="G13" s="17">
        <f>[2]A群!G9</f>
        <v>10</v>
      </c>
      <c r="H13" s="17">
        <f>[2]A群!H9</f>
        <v>4</v>
      </c>
      <c r="I13" s="17">
        <f>[2]A群!I9</f>
        <v>3</v>
      </c>
      <c r="J13" s="17">
        <f>[2]A群!J9</f>
        <v>5</v>
      </c>
      <c r="K13" s="17">
        <f>[2]A群!K9</f>
        <v>11</v>
      </c>
      <c r="L13" s="17">
        <f>[2]A群!L9</f>
        <v>4</v>
      </c>
      <c r="M13" s="17">
        <f>[2]A群!M9</f>
        <v>6</v>
      </c>
      <c r="N13" s="17">
        <f>[2]A群!N9</f>
        <v>9</v>
      </c>
      <c r="O13" s="17">
        <f>[2]A群!O9</f>
        <v>14</v>
      </c>
      <c r="P13" s="17">
        <f>[2]A群!P9</f>
        <v>2</v>
      </c>
      <c r="Q13" s="17">
        <f>[2]A群!Q9</f>
        <v>1</v>
      </c>
      <c r="S13">
        <f t="shared" si="0"/>
        <v>70</v>
      </c>
      <c r="T13" t="b">
        <f t="shared" si="1"/>
        <v>1</v>
      </c>
    </row>
    <row r="14" spans="2:20">
      <c r="B14" s="18">
        <v>9</v>
      </c>
      <c r="C14" s="27">
        <f>[2]A群!C10</f>
        <v>76</v>
      </c>
      <c r="D14" s="27">
        <f>[2]A群!D10</f>
        <v>0</v>
      </c>
      <c r="E14" s="27">
        <f>[2]A群!E10</f>
        <v>0</v>
      </c>
      <c r="F14" s="27">
        <f>[2]A群!F10</f>
        <v>2</v>
      </c>
      <c r="G14" s="27">
        <f>[2]A群!G10</f>
        <v>6</v>
      </c>
      <c r="H14" s="27">
        <f>[2]A群!H10</f>
        <v>9</v>
      </c>
      <c r="I14" s="27">
        <f>[2]A群!I10</f>
        <v>6</v>
      </c>
      <c r="J14" s="27">
        <f>[2]A群!J10</f>
        <v>14</v>
      </c>
      <c r="K14" s="27">
        <f>[2]A群!K10</f>
        <v>12</v>
      </c>
      <c r="L14" s="27">
        <f>[2]A群!L10</f>
        <v>4</v>
      </c>
      <c r="M14" s="27">
        <f>[2]A群!M10</f>
        <v>8</v>
      </c>
      <c r="N14" s="27">
        <f>[2]A群!N10</f>
        <v>2</v>
      </c>
      <c r="O14" s="27">
        <f>[2]A群!O10</f>
        <v>11</v>
      </c>
      <c r="P14" s="27">
        <f>[2]A群!P10</f>
        <v>1</v>
      </c>
      <c r="Q14" s="27">
        <f>[2]A群!Q10</f>
        <v>1</v>
      </c>
      <c r="R14" s="25"/>
      <c r="S14" s="25">
        <f t="shared" si="0"/>
        <v>76</v>
      </c>
      <c r="T14" s="25" t="b">
        <f t="shared" si="1"/>
        <v>1</v>
      </c>
    </row>
    <row r="15" spans="2:20">
      <c r="B15" s="17">
        <v>10</v>
      </c>
      <c r="C15" s="17">
        <f>[2]A群!C11</f>
        <v>77</v>
      </c>
      <c r="D15" s="17">
        <f>[2]A群!D11</f>
        <v>0</v>
      </c>
      <c r="E15" s="17">
        <f>[2]A群!E11</f>
        <v>0</v>
      </c>
      <c r="F15" s="17">
        <f>[2]A群!F11</f>
        <v>4</v>
      </c>
      <c r="G15" s="17">
        <f>[2]A群!G11</f>
        <v>2</v>
      </c>
      <c r="H15" s="17">
        <f>[2]A群!H11</f>
        <v>10</v>
      </c>
      <c r="I15" s="17">
        <f>[2]A群!I11</f>
        <v>13</v>
      </c>
      <c r="J15" s="17">
        <f>[2]A群!J11</f>
        <v>9</v>
      </c>
      <c r="K15" s="17">
        <f>[2]A群!K11</f>
        <v>8</v>
      </c>
      <c r="L15" s="17">
        <f>[2]A群!L11</f>
        <v>3</v>
      </c>
      <c r="M15" s="17">
        <f>[2]A群!M11</f>
        <v>7</v>
      </c>
      <c r="N15" s="17">
        <f>[2]A群!N11</f>
        <v>7</v>
      </c>
      <c r="O15" s="17">
        <f>[2]A群!O11</f>
        <v>9</v>
      </c>
      <c r="P15" s="17">
        <f>[2]A群!P11</f>
        <v>0</v>
      </c>
      <c r="Q15" s="17">
        <f>[2]A群!Q11</f>
        <v>5</v>
      </c>
      <c r="S15">
        <f t="shared" si="0"/>
        <v>77</v>
      </c>
      <c r="T15" t="b">
        <f t="shared" si="1"/>
        <v>1</v>
      </c>
    </row>
    <row r="16" spans="2:20">
      <c r="B16" s="18">
        <v>11</v>
      </c>
      <c r="C16" s="27">
        <f>[2]A群!C12</f>
        <v>70</v>
      </c>
      <c r="D16" s="27">
        <f>[2]A群!D12</f>
        <v>0</v>
      </c>
      <c r="E16" s="27">
        <f>[2]A群!E12</f>
        <v>1</v>
      </c>
      <c r="F16" s="27">
        <f>[2]A群!F12</f>
        <v>4</v>
      </c>
      <c r="G16" s="27">
        <f>[2]A群!G12</f>
        <v>4</v>
      </c>
      <c r="H16" s="27">
        <f>[2]A群!H12</f>
        <v>12</v>
      </c>
      <c r="I16" s="27">
        <f>[2]A群!I12</f>
        <v>9</v>
      </c>
      <c r="J16" s="27">
        <f>[2]A群!J12</f>
        <v>7</v>
      </c>
      <c r="K16" s="27">
        <f>[2]A群!K12</f>
        <v>3</v>
      </c>
      <c r="L16" s="27">
        <f>[2]A群!L12</f>
        <v>7</v>
      </c>
      <c r="M16" s="27">
        <f>[2]A群!M12</f>
        <v>7</v>
      </c>
      <c r="N16" s="27">
        <f>[2]A群!N12</f>
        <v>7</v>
      </c>
      <c r="O16" s="27">
        <f>[2]A群!O12</f>
        <v>5</v>
      </c>
      <c r="P16" s="27">
        <f>[2]A群!P12</f>
        <v>2</v>
      </c>
      <c r="Q16" s="27">
        <f>[2]A群!Q12</f>
        <v>2</v>
      </c>
      <c r="R16" s="25"/>
      <c r="S16" s="25">
        <f t="shared" si="0"/>
        <v>70</v>
      </c>
      <c r="T16" s="25" t="b">
        <f t="shared" si="1"/>
        <v>1</v>
      </c>
    </row>
    <row r="17" spans="2:20">
      <c r="B17" s="17">
        <v>12</v>
      </c>
      <c r="C17" s="17">
        <f>[2]A群!C13</f>
        <v>66</v>
      </c>
      <c r="D17" s="17">
        <f>[2]A群!D13</f>
        <v>1</v>
      </c>
      <c r="E17" s="17">
        <f>[2]A群!E13</f>
        <v>0</v>
      </c>
      <c r="F17" s="17">
        <f>[2]A群!F13</f>
        <v>3</v>
      </c>
      <c r="G17" s="17">
        <f>[2]A群!G13</f>
        <v>5</v>
      </c>
      <c r="H17" s="17">
        <f>[2]A群!H13</f>
        <v>4</v>
      </c>
      <c r="I17" s="17">
        <f>[2]A群!I13</f>
        <v>9</v>
      </c>
      <c r="J17" s="17">
        <f>[2]A群!J13</f>
        <v>10</v>
      </c>
      <c r="K17" s="17">
        <f>[2]A群!K13</f>
        <v>10</v>
      </c>
      <c r="L17" s="17">
        <f>[2]A群!L13</f>
        <v>3</v>
      </c>
      <c r="M17" s="17">
        <f>[2]A群!M13</f>
        <v>5</v>
      </c>
      <c r="N17" s="17">
        <f>[2]A群!N13</f>
        <v>4</v>
      </c>
      <c r="O17" s="17">
        <f>[2]A群!O13</f>
        <v>10</v>
      </c>
      <c r="P17" s="17">
        <f>[2]A群!P13</f>
        <v>1</v>
      </c>
      <c r="Q17" s="17">
        <f>[2]A群!Q13</f>
        <v>1</v>
      </c>
      <c r="S17">
        <f t="shared" si="0"/>
        <v>66</v>
      </c>
      <c r="T17" t="b">
        <f t="shared" si="1"/>
        <v>1</v>
      </c>
    </row>
    <row r="18" spans="2:20">
      <c r="B18" s="18">
        <v>13</v>
      </c>
      <c r="C18" s="27">
        <f>[2]A群!C14</f>
        <v>59</v>
      </c>
      <c r="D18" s="27">
        <f>[2]A群!D14</f>
        <v>0</v>
      </c>
      <c r="E18" s="27">
        <f>[2]A群!E14</f>
        <v>0</v>
      </c>
      <c r="F18" s="27">
        <f>[2]A群!F14</f>
        <v>2</v>
      </c>
      <c r="G18" s="27">
        <f>[2]A群!G14</f>
        <v>5</v>
      </c>
      <c r="H18" s="27">
        <f>[2]A群!H14</f>
        <v>7</v>
      </c>
      <c r="I18" s="27">
        <f>[2]A群!I14</f>
        <v>10</v>
      </c>
      <c r="J18" s="27">
        <f>[2]A群!J14</f>
        <v>5</v>
      </c>
      <c r="K18" s="27">
        <f>[2]A群!K14</f>
        <v>4</v>
      </c>
      <c r="L18" s="27">
        <f>[2]A群!L14</f>
        <v>3</v>
      </c>
      <c r="M18" s="27">
        <f>[2]A群!M14</f>
        <v>4</v>
      </c>
      <c r="N18" s="27">
        <f>[2]A群!N14</f>
        <v>5</v>
      </c>
      <c r="O18" s="27">
        <f>[2]A群!O14</f>
        <v>10</v>
      </c>
      <c r="P18" s="27">
        <f>[2]A群!P14</f>
        <v>0</v>
      </c>
      <c r="Q18" s="27">
        <f>[2]A群!Q14</f>
        <v>4</v>
      </c>
      <c r="R18" s="25"/>
      <c r="S18" s="25">
        <f t="shared" si="0"/>
        <v>59</v>
      </c>
      <c r="T18" s="25" t="b">
        <f t="shared" si="1"/>
        <v>1</v>
      </c>
    </row>
    <row r="19" spans="2:20">
      <c r="B19" s="17">
        <v>14</v>
      </c>
      <c r="C19" s="17">
        <f>[2]A群!C15</f>
        <v>24</v>
      </c>
      <c r="D19" s="17">
        <f>[2]A群!D15</f>
        <v>0</v>
      </c>
      <c r="E19" s="17">
        <f>[2]A群!E15</f>
        <v>0</v>
      </c>
      <c r="F19" s="17">
        <f>[2]A群!F15</f>
        <v>3</v>
      </c>
      <c r="G19" s="17">
        <f>[2]A群!G15</f>
        <v>2</v>
      </c>
      <c r="H19" s="17">
        <f>[2]A群!H15</f>
        <v>2</v>
      </c>
      <c r="I19" s="17">
        <f>[2]A群!I15</f>
        <v>4</v>
      </c>
      <c r="J19" s="17">
        <f>[2]A群!J15</f>
        <v>4</v>
      </c>
      <c r="K19" s="17">
        <f>[2]A群!K15</f>
        <v>3</v>
      </c>
      <c r="L19" s="17">
        <f>[2]A群!L15</f>
        <v>2</v>
      </c>
      <c r="M19" s="17">
        <f>[2]A群!M15</f>
        <v>0</v>
      </c>
      <c r="N19" s="17">
        <f>[2]A群!N15</f>
        <v>2</v>
      </c>
      <c r="O19" s="17">
        <f>[2]A群!O15</f>
        <v>0</v>
      </c>
      <c r="P19" s="17">
        <f>[2]A群!P15</f>
        <v>0</v>
      </c>
      <c r="Q19" s="17">
        <f>[2]A群!Q15</f>
        <v>2</v>
      </c>
      <c r="S19">
        <f t="shared" si="0"/>
        <v>24</v>
      </c>
      <c r="T19" t="b">
        <f t="shared" si="1"/>
        <v>1</v>
      </c>
    </row>
    <row r="20" spans="2:20">
      <c r="B20" s="18">
        <v>15</v>
      </c>
      <c r="C20" s="27">
        <f>[2]A群!C16</f>
        <v>32</v>
      </c>
      <c r="D20" s="27">
        <f>[2]A群!D16</f>
        <v>0</v>
      </c>
      <c r="E20" s="27">
        <f>[2]A群!E16</f>
        <v>1</v>
      </c>
      <c r="F20" s="27">
        <f>[2]A群!F16</f>
        <v>3</v>
      </c>
      <c r="G20" s="27">
        <f>[2]A群!G16</f>
        <v>3</v>
      </c>
      <c r="H20" s="27">
        <f>[2]A群!H16</f>
        <v>5</v>
      </c>
      <c r="I20" s="27">
        <f>[2]A群!I16</f>
        <v>4</v>
      </c>
      <c r="J20" s="27">
        <f>[2]A群!J16</f>
        <v>3</v>
      </c>
      <c r="K20" s="27">
        <f>[2]A群!K16</f>
        <v>4</v>
      </c>
      <c r="L20" s="27">
        <f>[2]A群!L16</f>
        <v>1</v>
      </c>
      <c r="M20" s="27">
        <f>[2]A群!M16</f>
        <v>3</v>
      </c>
      <c r="N20" s="27">
        <f>[2]A群!N16</f>
        <v>2</v>
      </c>
      <c r="O20" s="27">
        <f>[2]A群!O16</f>
        <v>3</v>
      </c>
      <c r="P20" s="27">
        <f>[2]A群!P16</f>
        <v>0</v>
      </c>
      <c r="Q20" s="27">
        <f>[2]A群!Q16</f>
        <v>0</v>
      </c>
      <c r="R20" s="25"/>
      <c r="S20" s="25">
        <f t="shared" si="0"/>
        <v>32</v>
      </c>
      <c r="T20" s="25" t="b">
        <f t="shared" si="1"/>
        <v>1</v>
      </c>
    </row>
    <row r="21" spans="2:20">
      <c r="B21" s="17">
        <v>16</v>
      </c>
      <c r="C21" s="17">
        <f>[2]A群!C17</f>
        <v>45</v>
      </c>
      <c r="D21" s="17">
        <f>[2]A群!D17</f>
        <v>0</v>
      </c>
      <c r="E21" s="17">
        <f>[2]A群!E17</f>
        <v>0</v>
      </c>
      <c r="F21" s="17">
        <f>[2]A群!F17</f>
        <v>1</v>
      </c>
      <c r="G21" s="17">
        <f>[2]A群!G17</f>
        <v>5</v>
      </c>
      <c r="H21" s="17">
        <f>[2]A群!H17</f>
        <v>4</v>
      </c>
      <c r="I21" s="17">
        <f>[2]A群!I17</f>
        <v>5</v>
      </c>
      <c r="J21" s="17">
        <f>[2]A群!J17</f>
        <v>9</v>
      </c>
      <c r="K21" s="17">
        <f>[2]A群!K17</f>
        <v>3</v>
      </c>
      <c r="L21" s="17">
        <f>[2]A群!L17</f>
        <v>3</v>
      </c>
      <c r="M21" s="17">
        <f>[2]A群!M17</f>
        <v>2</v>
      </c>
      <c r="N21" s="17">
        <f>[2]A群!N17</f>
        <v>2</v>
      </c>
      <c r="O21" s="17">
        <f>[2]A群!O17</f>
        <v>6</v>
      </c>
      <c r="P21" s="17">
        <f>[2]A群!P17</f>
        <v>0</v>
      </c>
      <c r="Q21" s="17">
        <f>[2]A群!Q17</f>
        <v>5</v>
      </c>
      <c r="S21">
        <f t="shared" si="0"/>
        <v>45</v>
      </c>
      <c r="T21" t="b">
        <f t="shared" si="1"/>
        <v>1</v>
      </c>
    </row>
    <row r="22" spans="2:20">
      <c r="B22" s="18">
        <v>17</v>
      </c>
      <c r="C22" s="27">
        <f>[2]A群!C18</f>
        <v>29</v>
      </c>
      <c r="D22" s="27">
        <f>[2]A群!D18</f>
        <v>0</v>
      </c>
      <c r="E22" s="27">
        <f>[2]A群!E18</f>
        <v>0</v>
      </c>
      <c r="F22" s="27">
        <f>[2]A群!F18</f>
        <v>3</v>
      </c>
      <c r="G22" s="27">
        <f>[2]A群!G18</f>
        <v>5</v>
      </c>
      <c r="H22" s="27">
        <f>[2]A群!H18</f>
        <v>0</v>
      </c>
      <c r="I22" s="27">
        <f>[2]A群!I18</f>
        <v>3</v>
      </c>
      <c r="J22" s="27">
        <f>[2]A群!J18</f>
        <v>3</v>
      </c>
      <c r="K22" s="27">
        <f>[2]A群!K18</f>
        <v>3</v>
      </c>
      <c r="L22" s="27">
        <f>[2]A群!L18</f>
        <v>3</v>
      </c>
      <c r="M22" s="27">
        <f>[2]A群!M18</f>
        <v>1</v>
      </c>
      <c r="N22" s="27">
        <f>[2]A群!N18</f>
        <v>4</v>
      </c>
      <c r="O22" s="27">
        <f>[2]A群!O18</f>
        <v>3</v>
      </c>
      <c r="P22" s="27">
        <f>[2]A群!P18</f>
        <v>0</v>
      </c>
      <c r="Q22" s="27">
        <f>[2]A群!Q18</f>
        <v>1</v>
      </c>
      <c r="R22" s="25"/>
      <c r="S22" s="25">
        <f t="shared" si="0"/>
        <v>29</v>
      </c>
      <c r="T22" s="25" t="b">
        <f t="shared" si="1"/>
        <v>1</v>
      </c>
    </row>
    <row r="23" spans="2:20">
      <c r="B23" s="17">
        <v>18</v>
      </c>
      <c r="C23" s="17">
        <f>[2]A群!C19</f>
        <v>35</v>
      </c>
      <c r="D23" s="17">
        <f>[2]A群!D19</f>
        <v>0</v>
      </c>
      <c r="E23" s="17">
        <f>[2]A群!E19</f>
        <v>0</v>
      </c>
      <c r="F23" s="17">
        <f>[2]A群!F19</f>
        <v>2</v>
      </c>
      <c r="G23" s="17">
        <f>[2]A群!G19</f>
        <v>5</v>
      </c>
      <c r="H23" s="17">
        <f>[2]A群!H19</f>
        <v>3</v>
      </c>
      <c r="I23" s="17">
        <f>[2]A群!I19</f>
        <v>3</v>
      </c>
      <c r="J23" s="17">
        <f>[2]A群!J19</f>
        <v>5</v>
      </c>
      <c r="K23" s="17">
        <f>[2]A群!K19</f>
        <v>2</v>
      </c>
      <c r="L23" s="17">
        <f>[2]A群!L19</f>
        <v>2</v>
      </c>
      <c r="M23" s="17">
        <f>[2]A群!M19</f>
        <v>1</v>
      </c>
      <c r="N23" s="17">
        <f>[2]A群!N19</f>
        <v>2</v>
      </c>
      <c r="O23" s="17">
        <f>[2]A群!O19</f>
        <v>5</v>
      </c>
      <c r="P23" s="17">
        <f>[2]A群!P19</f>
        <v>1</v>
      </c>
      <c r="Q23" s="17">
        <f>[2]A群!Q19</f>
        <v>4</v>
      </c>
      <c r="S23">
        <f t="shared" si="0"/>
        <v>35</v>
      </c>
      <c r="T23" t="b">
        <f t="shared" si="1"/>
        <v>1</v>
      </c>
    </row>
    <row r="24" spans="2:20">
      <c r="B24" s="18">
        <v>19</v>
      </c>
      <c r="C24" s="27">
        <f>[2]A群!C20</f>
        <v>19</v>
      </c>
      <c r="D24" s="27">
        <f>[2]A群!D20</f>
        <v>0</v>
      </c>
      <c r="E24" s="27">
        <f>[2]A群!E20</f>
        <v>0</v>
      </c>
      <c r="F24" s="27">
        <f>[2]A群!F20</f>
        <v>1</v>
      </c>
      <c r="G24" s="27">
        <f>[2]A群!G20</f>
        <v>3</v>
      </c>
      <c r="H24" s="27">
        <f>[2]A群!H20</f>
        <v>1</v>
      </c>
      <c r="I24" s="27">
        <f>[2]A群!I20</f>
        <v>3</v>
      </c>
      <c r="J24" s="27">
        <f>[2]A群!J20</f>
        <v>3</v>
      </c>
      <c r="K24" s="27">
        <f>[2]A群!K20</f>
        <v>0</v>
      </c>
      <c r="L24" s="27">
        <f>[2]A群!L20</f>
        <v>1</v>
      </c>
      <c r="M24" s="27">
        <f>[2]A群!M20</f>
        <v>2</v>
      </c>
      <c r="N24" s="27">
        <f>[2]A群!N20</f>
        <v>0</v>
      </c>
      <c r="O24" s="27">
        <f>[2]A群!O20</f>
        <v>4</v>
      </c>
      <c r="P24" s="27">
        <f>[2]A群!P20</f>
        <v>0</v>
      </c>
      <c r="Q24" s="27">
        <f>[2]A群!Q20</f>
        <v>1</v>
      </c>
      <c r="R24" s="25"/>
      <c r="S24" s="25">
        <f t="shared" si="0"/>
        <v>19</v>
      </c>
      <c r="T24" s="25" t="b">
        <f t="shared" si="1"/>
        <v>1</v>
      </c>
    </row>
    <row r="25" spans="2:20">
      <c r="B25" s="17">
        <v>20</v>
      </c>
      <c r="C25" s="17">
        <f>[2]A群!C21</f>
        <v>38</v>
      </c>
      <c r="D25" s="17">
        <f>[2]A群!D21</f>
        <v>0</v>
      </c>
      <c r="E25" s="17">
        <f>[2]A群!E21</f>
        <v>1</v>
      </c>
      <c r="F25" s="17">
        <f>[2]A群!F21</f>
        <v>3</v>
      </c>
      <c r="G25" s="17">
        <f>[2]A群!G21</f>
        <v>3</v>
      </c>
      <c r="H25" s="17">
        <f>[2]A群!H21</f>
        <v>7</v>
      </c>
      <c r="I25" s="17">
        <f>[2]A群!I21</f>
        <v>5</v>
      </c>
      <c r="J25" s="17">
        <f>[2]A群!J21</f>
        <v>4</v>
      </c>
      <c r="K25" s="17">
        <f>[2]A群!K21</f>
        <v>2</v>
      </c>
      <c r="L25" s="17">
        <f>[2]A群!L21</f>
        <v>5</v>
      </c>
      <c r="M25" s="17">
        <f>[2]A群!M21</f>
        <v>1</v>
      </c>
      <c r="N25" s="17">
        <f>[2]A群!N21</f>
        <v>2</v>
      </c>
      <c r="O25" s="17">
        <f>[2]A群!O21</f>
        <v>5</v>
      </c>
      <c r="P25" s="17">
        <f>[2]A群!P21</f>
        <v>0</v>
      </c>
      <c r="Q25" s="17">
        <f>[2]A群!Q21</f>
        <v>0</v>
      </c>
      <c r="S25">
        <f t="shared" si="0"/>
        <v>38</v>
      </c>
      <c r="T25" t="b">
        <f t="shared" si="1"/>
        <v>1</v>
      </c>
    </row>
    <row r="26" spans="2:20">
      <c r="B26" s="18">
        <v>21</v>
      </c>
      <c r="C26" s="27">
        <f>[2]A群!C22</f>
        <v>37</v>
      </c>
      <c r="D26" s="27">
        <f>[2]A群!D22</f>
        <v>0</v>
      </c>
      <c r="E26" s="27">
        <f>[2]A群!E22</f>
        <v>0</v>
      </c>
      <c r="F26" s="27">
        <f>[2]A群!F22</f>
        <v>4</v>
      </c>
      <c r="G26" s="27">
        <f>[2]A群!G22</f>
        <v>5</v>
      </c>
      <c r="H26" s="27">
        <f>[2]A群!H22</f>
        <v>5</v>
      </c>
      <c r="I26" s="27">
        <f>[2]A群!I22</f>
        <v>3</v>
      </c>
      <c r="J26" s="27">
        <f>[2]A群!J22</f>
        <v>3</v>
      </c>
      <c r="K26" s="27">
        <f>[2]A群!K22</f>
        <v>1</v>
      </c>
      <c r="L26" s="27">
        <f>[2]A群!L22</f>
        <v>5</v>
      </c>
      <c r="M26" s="27">
        <f>[2]A群!M22</f>
        <v>5</v>
      </c>
      <c r="N26" s="27">
        <f>[2]A群!N22</f>
        <v>1</v>
      </c>
      <c r="O26" s="27">
        <f>[2]A群!O22</f>
        <v>5</v>
      </c>
      <c r="P26" s="27">
        <f>[2]A群!P22</f>
        <v>0</v>
      </c>
      <c r="Q26" s="27">
        <f>[2]A群!Q22</f>
        <v>0</v>
      </c>
      <c r="R26" s="25"/>
      <c r="S26" s="25">
        <f t="shared" si="0"/>
        <v>37</v>
      </c>
      <c r="T26" s="25" t="b">
        <f t="shared" si="1"/>
        <v>1</v>
      </c>
    </row>
    <row r="27" spans="2:20">
      <c r="B27" s="17">
        <v>22</v>
      </c>
      <c r="C27" s="17">
        <f>[2]A群!C23</f>
        <v>23</v>
      </c>
      <c r="D27" s="17">
        <f>[2]A群!D23</f>
        <v>0</v>
      </c>
      <c r="E27" s="17">
        <f>[2]A群!E23</f>
        <v>0</v>
      </c>
      <c r="F27" s="17">
        <f>[2]A群!F23</f>
        <v>2</v>
      </c>
      <c r="G27" s="17">
        <f>[2]A群!G23</f>
        <v>1</v>
      </c>
      <c r="H27" s="17">
        <f>[2]A群!H23</f>
        <v>3</v>
      </c>
      <c r="I27" s="17">
        <f>[2]A群!I23</f>
        <v>6</v>
      </c>
      <c r="J27" s="17">
        <f>[2]A群!J23</f>
        <v>3</v>
      </c>
      <c r="K27" s="17">
        <f>[2]A群!K23</f>
        <v>2</v>
      </c>
      <c r="L27" s="17">
        <f>[2]A群!L23</f>
        <v>4</v>
      </c>
      <c r="M27" s="17">
        <f>[2]A群!M23</f>
        <v>0</v>
      </c>
      <c r="N27" s="17">
        <f>[2]A群!N23</f>
        <v>0</v>
      </c>
      <c r="O27" s="17">
        <f>[2]A群!O23</f>
        <v>1</v>
      </c>
      <c r="P27" s="17">
        <f>[2]A群!P23</f>
        <v>0</v>
      </c>
      <c r="Q27" s="17">
        <f>[2]A群!Q23</f>
        <v>1</v>
      </c>
      <c r="S27">
        <f t="shared" si="0"/>
        <v>23</v>
      </c>
      <c r="T27" t="b">
        <f t="shared" si="1"/>
        <v>1</v>
      </c>
    </row>
    <row r="28" spans="2:20">
      <c r="B28" s="18">
        <v>23</v>
      </c>
      <c r="C28" s="27">
        <f>[2]A群!C24</f>
        <v>29</v>
      </c>
      <c r="D28" s="27">
        <f>[2]A群!D24</f>
        <v>0</v>
      </c>
      <c r="E28" s="27">
        <f>[2]A群!E24</f>
        <v>0</v>
      </c>
      <c r="F28" s="27">
        <f>[2]A群!F24</f>
        <v>2</v>
      </c>
      <c r="G28" s="27">
        <f>[2]A群!G24</f>
        <v>2</v>
      </c>
      <c r="H28" s="27">
        <f>[2]A群!H24</f>
        <v>2</v>
      </c>
      <c r="I28" s="27">
        <f>[2]A群!I24</f>
        <v>10</v>
      </c>
      <c r="J28" s="27">
        <f>[2]A群!J24</f>
        <v>4</v>
      </c>
      <c r="K28" s="27">
        <f>[2]A群!K24</f>
        <v>4</v>
      </c>
      <c r="L28" s="27">
        <f>[2]A群!L24</f>
        <v>0</v>
      </c>
      <c r="M28" s="27">
        <f>[2]A群!M24</f>
        <v>1</v>
      </c>
      <c r="N28" s="27">
        <f>[2]A群!N24</f>
        <v>0</v>
      </c>
      <c r="O28" s="27">
        <f>[2]A群!O24</f>
        <v>4</v>
      </c>
      <c r="P28" s="27">
        <f>[2]A群!P24</f>
        <v>0</v>
      </c>
      <c r="Q28" s="27">
        <f>[2]A群!Q24</f>
        <v>0</v>
      </c>
      <c r="R28" s="25"/>
      <c r="S28" s="25">
        <f t="shared" si="0"/>
        <v>29</v>
      </c>
      <c r="T28" s="25" t="b">
        <f t="shared" si="1"/>
        <v>1</v>
      </c>
    </row>
    <row r="29" spans="2:20">
      <c r="B29" s="17">
        <v>24</v>
      </c>
      <c r="C29" s="17">
        <f>[2]A群!C25</f>
        <v>33</v>
      </c>
      <c r="D29" s="17">
        <f>[2]A群!D25</f>
        <v>0</v>
      </c>
      <c r="E29" s="17">
        <f>[2]A群!E25</f>
        <v>1</v>
      </c>
      <c r="F29" s="17">
        <f>[2]A群!F25</f>
        <v>4</v>
      </c>
      <c r="G29" s="17">
        <f>[2]A群!G25</f>
        <v>4</v>
      </c>
      <c r="H29" s="17">
        <f>[2]A群!H25</f>
        <v>7</v>
      </c>
      <c r="I29" s="17">
        <f>[2]A群!I25</f>
        <v>1</v>
      </c>
      <c r="J29" s="17">
        <f>[2]A群!J25</f>
        <v>3</v>
      </c>
      <c r="K29" s="17">
        <f>[2]A群!K25</f>
        <v>1</v>
      </c>
      <c r="L29" s="17">
        <f>[2]A群!L25</f>
        <v>2</v>
      </c>
      <c r="M29" s="17">
        <f>[2]A群!M25</f>
        <v>4</v>
      </c>
      <c r="N29" s="17">
        <f>[2]A群!N25</f>
        <v>2</v>
      </c>
      <c r="O29" s="17">
        <f>[2]A群!O25</f>
        <v>3</v>
      </c>
      <c r="P29" s="17">
        <f>[2]A群!P25</f>
        <v>0</v>
      </c>
      <c r="Q29" s="17">
        <f>[2]A群!Q25</f>
        <v>1</v>
      </c>
      <c r="S29">
        <f t="shared" si="0"/>
        <v>33</v>
      </c>
      <c r="T29" t="b">
        <f t="shared" si="1"/>
        <v>1</v>
      </c>
    </row>
    <row r="30" spans="2:20">
      <c r="B30" s="18">
        <v>25</v>
      </c>
      <c r="C30" s="27">
        <f>[2]A群!C26</f>
        <v>78</v>
      </c>
      <c r="D30" s="27">
        <f>[2]A群!D26</f>
        <v>0</v>
      </c>
      <c r="E30" s="27">
        <f>[2]A群!E26</f>
        <v>1</v>
      </c>
      <c r="F30" s="27">
        <f>[2]A群!F26</f>
        <v>6</v>
      </c>
      <c r="G30" s="27">
        <f>[2]A群!G26</f>
        <v>9</v>
      </c>
      <c r="H30" s="27">
        <f>[2]A群!H26</f>
        <v>10</v>
      </c>
      <c r="I30" s="27">
        <f>[2]A群!I26</f>
        <v>9</v>
      </c>
      <c r="J30" s="27">
        <f>[2]A群!J26</f>
        <v>7</v>
      </c>
      <c r="K30" s="27">
        <f>[2]A群!K26</f>
        <v>8</v>
      </c>
      <c r="L30" s="27">
        <f>[2]A群!L26</f>
        <v>8</v>
      </c>
      <c r="M30" s="27">
        <f>[2]A群!M26</f>
        <v>7</v>
      </c>
      <c r="N30" s="27">
        <f>[2]A群!N26</f>
        <v>2</v>
      </c>
      <c r="O30" s="27">
        <f>[2]A群!O26</f>
        <v>9</v>
      </c>
      <c r="P30" s="27">
        <f>[2]A群!P26</f>
        <v>0</v>
      </c>
      <c r="Q30" s="27">
        <f>[2]A群!Q26</f>
        <v>2</v>
      </c>
      <c r="R30" s="25"/>
      <c r="S30" s="25">
        <f>SUM(D30:Q30)</f>
        <v>78</v>
      </c>
      <c r="T30" s="25" t="b">
        <f>IF(AND(ISERROR(C30),ISERROR(S30)),"-",C30=S30)</f>
        <v>1</v>
      </c>
    </row>
    <row r="31" spans="2:20">
      <c r="B31" s="17">
        <v>26</v>
      </c>
      <c r="C31" s="17">
        <f>[2]A群!C27</f>
        <v>37</v>
      </c>
      <c r="D31" s="17">
        <f>[2]A群!D27</f>
        <v>1</v>
      </c>
      <c r="E31" s="17">
        <f>[2]A群!E27</f>
        <v>1</v>
      </c>
      <c r="F31" s="17">
        <f>[2]A群!F27</f>
        <v>3</v>
      </c>
      <c r="G31" s="17">
        <f>[2]A群!G27</f>
        <v>3</v>
      </c>
      <c r="H31" s="17">
        <f>[2]A群!H27</f>
        <v>7</v>
      </c>
      <c r="I31" s="17">
        <f>[2]A群!I27</f>
        <v>6</v>
      </c>
      <c r="J31" s="17">
        <f>[2]A群!J27</f>
        <v>2</v>
      </c>
      <c r="K31" s="17">
        <f>[2]A群!K27</f>
        <v>2</v>
      </c>
      <c r="L31" s="17">
        <f>[2]A群!L27</f>
        <v>2</v>
      </c>
      <c r="M31" s="17">
        <f>[2]A群!M27</f>
        <v>3</v>
      </c>
      <c r="N31" s="17">
        <f>[2]A群!N27</f>
        <v>2</v>
      </c>
      <c r="O31" s="17">
        <f>[2]A群!O27</f>
        <v>4</v>
      </c>
      <c r="P31" s="17">
        <f>[2]A群!P27</f>
        <v>0</v>
      </c>
      <c r="Q31" s="17">
        <f>[2]A群!Q27</f>
        <v>1</v>
      </c>
      <c r="S31">
        <f>SUM(D31:Q31)</f>
        <v>37</v>
      </c>
      <c r="T31" t="b">
        <f>IF(AND(ISERROR(C31),ISERROR(S31)),"-",C31=S31)</f>
        <v>1</v>
      </c>
    </row>
    <row r="32" spans="2:20">
      <c r="B32" s="18">
        <v>27</v>
      </c>
      <c r="C32" s="27">
        <f>[2]A群!C28</f>
        <v>38</v>
      </c>
      <c r="D32" s="27">
        <f>[2]A群!D28</f>
        <v>0</v>
      </c>
      <c r="E32" s="27">
        <f>[2]A群!E28</f>
        <v>1</v>
      </c>
      <c r="F32" s="27">
        <f>[2]A群!F28</f>
        <v>4</v>
      </c>
      <c r="G32" s="27">
        <f>[2]A群!G28</f>
        <v>6</v>
      </c>
      <c r="H32" s="27">
        <f>[2]A群!H28</f>
        <v>4</v>
      </c>
      <c r="I32" s="27">
        <f>[2]A群!I28</f>
        <v>4</v>
      </c>
      <c r="J32" s="27">
        <f>[2]A群!J28</f>
        <v>4</v>
      </c>
      <c r="K32" s="27">
        <f>[2]A群!K28</f>
        <v>7</v>
      </c>
      <c r="L32" s="27">
        <f>[2]A群!L28</f>
        <v>1</v>
      </c>
      <c r="M32" s="27">
        <f>[2]A群!M28</f>
        <v>1</v>
      </c>
      <c r="N32" s="27">
        <f>[2]A群!N28</f>
        <v>1</v>
      </c>
      <c r="O32" s="27">
        <f>[2]A群!O28</f>
        <v>3</v>
      </c>
      <c r="P32" s="27">
        <f>[2]A群!P28</f>
        <v>0</v>
      </c>
      <c r="Q32" s="27">
        <f>[2]A群!Q28</f>
        <v>2</v>
      </c>
      <c r="R32" s="25"/>
      <c r="S32" s="25">
        <f t="shared" ref="S32:S58" si="2">SUM(D32:Q32)</f>
        <v>38</v>
      </c>
      <c r="T32" s="25" t="b">
        <f t="shared" ref="T32:T58" si="3">IF(AND(ISERROR(C32),ISERROR(S32)),"-",C32=S32)</f>
        <v>1</v>
      </c>
    </row>
    <row r="33" spans="2:20">
      <c r="B33" s="17">
        <v>28</v>
      </c>
      <c r="C33" s="17">
        <f>[2]A群!C29</f>
        <v>49</v>
      </c>
      <c r="D33" s="17">
        <f>[2]A群!D29</f>
        <v>0</v>
      </c>
      <c r="E33" s="17">
        <f>[2]A群!E29</f>
        <v>0</v>
      </c>
      <c r="F33" s="17">
        <f>[2]A群!F29</f>
        <v>1</v>
      </c>
      <c r="G33" s="17">
        <f>[2]A群!G29</f>
        <v>4</v>
      </c>
      <c r="H33" s="17">
        <f>[2]A群!H29</f>
        <v>7</v>
      </c>
      <c r="I33" s="17">
        <f>[2]A群!I29</f>
        <v>2</v>
      </c>
      <c r="J33" s="17">
        <f>[2]A群!J29</f>
        <v>6</v>
      </c>
      <c r="K33" s="17">
        <f>[2]A群!K29</f>
        <v>3</v>
      </c>
      <c r="L33" s="17">
        <f>[2]A群!L29</f>
        <v>16</v>
      </c>
      <c r="M33" s="17">
        <f>[2]A群!M29</f>
        <v>2</v>
      </c>
      <c r="N33" s="17">
        <f>[2]A群!N29</f>
        <v>2</v>
      </c>
      <c r="O33" s="17">
        <f>[2]A群!O29</f>
        <v>4</v>
      </c>
      <c r="P33" s="17">
        <f>[2]A群!P29</f>
        <v>0</v>
      </c>
      <c r="Q33" s="17">
        <f>[2]A群!Q29</f>
        <v>2</v>
      </c>
      <c r="S33">
        <f t="shared" si="2"/>
        <v>49</v>
      </c>
      <c r="T33" t="b">
        <f t="shared" si="3"/>
        <v>1</v>
      </c>
    </row>
    <row r="34" spans="2:20">
      <c r="B34" s="18">
        <v>29</v>
      </c>
      <c r="C34" s="27">
        <f>[2]A群!C30</f>
        <v>33</v>
      </c>
      <c r="D34" s="27">
        <f>[2]A群!D30</f>
        <v>0</v>
      </c>
      <c r="E34" s="27">
        <f>[2]A群!E30</f>
        <v>0</v>
      </c>
      <c r="F34" s="27">
        <f>[2]A群!F30</f>
        <v>1</v>
      </c>
      <c r="G34" s="27">
        <f>[2]A群!G30</f>
        <v>5</v>
      </c>
      <c r="H34" s="27">
        <f>[2]A群!H30</f>
        <v>5</v>
      </c>
      <c r="I34" s="27">
        <f>[2]A群!I30</f>
        <v>9</v>
      </c>
      <c r="J34" s="27">
        <f>[2]A群!J30</f>
        <v>3</v>
      </c>
      <c r="K34" s="27">
        <f>[2]A群!K30</f>
        <v>6</v>
      </c>
      <c r="L34" s="27">
        <f>[2]A群!L30</f>
        <v>0</v>
      </c>
      <c r="M34" s="27">
        <f>[2]A群!M30</f>
        <v>1</v>
      </c>
      <c r="N34" s="27">
        <f>[2]A群!N30</f>
        <v>1</v>
      </c>
      <c r="O34" s="27">
        <f>[2]A群!O30</f>
        <v>2</v>
      </c>
      <c r="P34" s="27">
        <f>[2]A群!P30</f>
        <v>0</v>
      </c>
      <c r="Q34" s="27">
        <f>[2]A群!Q30</f>
        <v>0</v>
      </c>
      <c r="R34" s="25"/>
      <c r="S34" s="25">
        <f t="shared" si="2"/>
        <v>33</v>
      </c>
      <c r="T34" s="25" t="b">
        <f t="shared" si="3"/>
        <v>1</v>
      </c>
    </row>
    <row r="35" spans="2:20">
      <c r="B35" s="17">
        <v>30</v>
      </c>
      <c r="C35" s="17">
        <f>[2]A群!C31</f>
        <v>36</v>
      </c>
      <c r="D35" s="17">
        <f>[2]A群!D31</f>
        <v>0</v>
      </c>
      <c r="E35" s="17">
        <f>[2]A群!E31</f>
        <v>1</v>
      </c>
      <c r="F35" s="17">
        <f>[2]A群!F31</f>
        <v>2</v>
      </c>
      <c r="G35" s="17">
        <f>[2]A群!G31</f>
        <v>5</v>
      </c>
      <c r="H35" s="17">
        <f>[2]A群!H31</f>
        <v>2</v>
      </c>
      <c r="I35" s="17">
        <f>[2]A群!I31</f>
        <v>7</v>
      </c>
      <c r="J35" s="17">
        <f>[2]A群!J31</f>
        <v>4</v>
      </c>
      <c r="K35" s="17">
        <f>[2]A群!K31</f>
        <v>5</v>
      </c>
      <c r="L35" s="17">
        <f>[2]A群!L31</f>
        <v>3</v>
      </c>
      <c r="M35" s="17">
        <f>[2]A群!M31</f>
        <v>0</v>
      </c>
      <c r="N35" s="17">
        <f>[2]A群!N31</f>
        <v>1</v>
      </c>
      <c r="O35" s="17">
        <f>[2]A群!O31</f>
        <v>4</v>
      </c>
      <c r="P35" s="17">
        <f>[2]A群!P31</f>
        <v>0</v>
      </c>
      <c r="Q35" s="17">
        <f>[2]A群!Q31</f>
        <v>2</v>
      </c>
      <c r="S35">
        <f t="shared" si="2"/>
        <v>36</v>
      </c>
      <c r="T35" t="b">
        <f t="shared" si="3"/>
        <v>1</v>
      </c>
    </row>
    <row r="36" spans="2:20">
      <c r="B36" s="18">
        <v>31</v>
      </c>
      <c r="C36" s="27">
        <f>[2]A群!C32</f>
        <v>53</v>
      </c>
      <c r="D36" s="27">
        <f>[2]A群!D32</f>
        <v>0</v>
      </c>
      <c r="E36" s="27">
        <f>[2]A群!E32</f>
        <v>1</v>
      </c>
      <c r="F36" s="27">
        <f>[2]A群!F32</f>
        <v>4</v>
      </c>
      <c r="G36" s="27">
        <f>[2]A群!G32</f>
        <v>5</v>
      </c>
      <c r="H36" s="27">
        <f>[2]A群!H32</f>
        <v>6</v>
      </c>
      <c r="I36" s="27">
        <f>[2]A群!I32</f>
        <v>5</v>
      </c>
      <c r="J36" s="27">
        <f>[2]A群!J32</f>
        <v>6</v>
      </c>
      <c r="K36" s="27">
        <f>[2]A群!K32</f>
        <v>8</v>
      </c>
      <c r="L36" s="27">
        <f>[2]A群!L32</f>
        <v>3</v>
      </c>
      <c r="M36" s="27">
        <f>[2]A群!M32</f>
        <v>3</v>
      </c>
      <c r="N36" s="27">
        <f>[2]A群!N32</f>
        <v>1</v>
      </c>
      <c r="O36" s="27">
        <f>[2]A群!O32</f>
        <v>8</v>
      </c>
      <c r="P36" s="27">
        <f>[2]A群!P32</f>
        <v>0</v>
      </c>
      <c r="Q36" s="27">
        <f>[2]A群!Q32</f>
        <v>3</v>
      </c>
      <c r="R36" s="25"/>
      <c r="S36" s="25">
        <f t="shared" si="2"/>
        <v>53</v>
      </c>
      <c r="T36" s="25" t="b">
        <f t="shared" si="3"/>
        <v>1</v>
      </c>
    </row>
    <row r="37" spans="2:20">
      <c r="B37" s="17">
        <v>32</v>
      </c>
      <c r="C37" s="17">
        <f>[2]A群!C33</f>
        <v>20</v>
      </c>
      <c r="D37" s="17">
        <f>[2]A群!D33</f>
        <v>0</v>
      </c>
      <c r="E37" s="17">
        <f>[2]A群!E33</f>
        <v>0</v>
      </c>
      <c r="F37" s="17">
        <f>[2]A群!F33</f>
        <v>1</v>
      </c>
      <c r="G37" s="17">
        <f>[2]A群!G33</f>
        <v>0</v>
      </c>
      <c r="H37" s="17">
        <f>[2]A群!H33</f>
        <v>4</v>
      </c>
      <c r="I37" s="17">
        <f>[2]A群!I33</f>
        <v>2</v>
      </c>
      <c r="J37" s="17">
        <f>[2]A群!J33</f>
        <v>6</v>
      </c>
      <c r="K37" s="17">
        <f>[2]A群!K33</f>
        <v>0</v>
      </c>
      <c r="L37" s="17">
        <f>[2]A群!L33</f>
        <v>1</v>
      </c>
      <c r="M37" s="17">
        <f>[2]A群!M33</f>
        <v>0</v>
      </c>
      <c r="N37" s="17">
        <f>[2]A群!N33</f>
        <v>0</v>
      </c>
      <c r="O37" s="17">
        <f>[2]A群!O33</f>
        <v>2</v>
      </c>
      <c r="P37" s="17">
        <f>[2]A群!P33</f>
        <v>1</v>
      </c>
      <c r="Q37" s="17">
        <f>[2]A群!Q33</f>
        <v>3</v>
      </c>
      <c r="S37">
        <f t="shared" si="2"/>
        <v>20</v>
      </c>
      <c r="T37" t="b">
        <f t="shared" si="3"/>
        <v>1</v>
      </c>
    </row>
    <row r="38" spans="2:20">
      <c r="B38" s="18">
        <v>33</v>
      </c>
      <c r="C38" s="27">
        <f>[2]A群!C34</f>
        <v>27</v>
      </c>
      <c r="D38" s="27">
        <f>[2]A群!D34</f>
        <v>0</v>
      </c>
      <c r="E38" s="27">
        <f>[2]A群!E34</f>
        <v>0</v>
      </c>
      <c r="F38" s="27">
        <f>[2]A群!F34</f>
        <v>1</v>
      </c>
      <c r="G38" s="27">
        <f>[2]A群!G34</f>
        <v>4</v>
      </c>
      <c r="H38" s="27">
        <f>[2]A群!H34</f>
        <v>4</v>
      </c>
      <c r="I38" s="27">
        <f>[2]A群!I34</f>
        <v>2</v>
      </c>
      <c r="J38" s="27">
        <f>[2]A群!J34</f>
        <v>3</v>
      </c>
      <c r="K38" s="27">
        <f>[2]A群!K34</f>
        <v>1</v>
      </c>
      <c r="L38" s="27">
        <f>[2]A群!L34</f>
        <v>1</v>
      </c>
      <c r="M38" s="27">
        <f>[2]A群!M34</f>
        <v>3</v>
      </c>
      <c r="N38" s="27">
        <f>[2]A群!N34</f>
        <v>3</v>
      </c>
      <c r="O38" s="27">
        <f>[2]A群!O34</f>
        <v>2</v>
      </c>
      <c r="P38" s="27">
        <f>[2]A群!P34</f>
        <v>0</v>
      </c>
      <c r="Q38" s="27">
        <f>[2]A群!Q34</f>
        <v>3</v>
      </c>
      <c r="R38" s="25"/>
      <c r="S38" s="25">
        <f t="shared" si="2"/>
        <v>27</v>
      </c>
      <c r="T38" s="25" t="b">
        <f t="shared" si="3"/>
        <v>1</v>
      </c>
    </row>
    <row r="39" spans="2:20">
      <c r="B39" s="17">
        <v>34</v>
      </c>
      <c r="C39" s="17">
        <f>[2]A群!C35</f>
        <v>21</v>
      </c>
      <c r="D39" s="17">
        <f>[2]A群!D35</f>
        <v>0</v>
      </c>
      <c r="E39" s="17">
        <f>[2]A群!E35</f>
        <v>0</v>
      </c>
      <c r="F39" s="17">
        <f>[2]A群!F35</f>
        <v>2</v>
      </c>
      <c r="G39" s="17">
        <f>[2]A群!G35</f>
        <v>2</v>
      </c>
      <c r="H39" s="17">
        <f>[2]A群!H35</f>
        <v>2</v>
      </c>
      <c r="I39" s="17">
        <f>[2]A群!I35</f>
        <v>4</v>
      </c>
      <c r="J39" s="17">
        <f>[2]A群!J35</f>
        <v>3</v>
      </c>
      <c r="K39" s="17">
        <f>[2]A群!K35</f>
        <v>1</v>
      </c>
      <c r="L39" s="17">
        <f>[2]A群!L35</f>
        <v>1</v>
      </c>
      <c r="M39" s="17">
        <f>[2]A群!M35</f>
        <v>0</v>
      </c>
      <c r="N39" s="17">
        <f>[2]A群!N35</f>
        <v>1</v>
      </c>
      <c r="O39" s="17">
        <f>[2]A群!O35</f>
        <v>0</v>
      </c>
      <c r="P39" s="17">
        <f>[2]A群!P35</f>
        <v>0</v>
      </c>
      <c r="Q39" s="17">
        <f>[2]A群!Q35</f>
        <v>5</v>
      </c>
      <c r="S39">
        <f t="shared" si="2"/>
        <v>21</v>
      </c>
      <c r="T39" t="b">
        <f t="shared" si="3"/>
        <v>1</v>
      </c>
    </row>
    <row r="40" spans="2:20">
      <c r="B40" s="18">
        <v>35</v>
      </c>
      <c r="C40" s="27">
        <f>[2]A群!C36</f>
        <v>31</v>
      </c>
      <c r="D40" s="27">
        <f>[2]A群!D36</f>
        <v>0</v>
      </c>
      <c r="E40" s="27">
        <f>[2]A群!E36</f>
        <v>1</v>
      </c>
      <c r="F40" s="27">
        <f>[2]A群!F36</f>
        <v>3</v>
      </c>
      <c r="G40" s="27">
        <f>[2]A群!G36</f>
        <v>3</v>
      </c>
      <c r="H40" s="27">
        <f>[2]A群!H36</f>
        <v>1</v>
      </c>
      <c r="I40" s="27">
        <f>[2]A群!I36</f>
        <v>5</v>
      </c>
      <c r="J40" s="27">
        <f>[2]A群!J36</f>
        <v>2</v>
      </c>
      <c r="K40" s="27">
        <f>[2]A群!K36</f>
        <v>7</v>
      </c>
      <c r="L40" s="27">
        <f>[2]A群!L36</f>
        <v>5</v>
      </c>
      <c r="M40" s="27">
        <f>[2]A群!M36</f>
        <v>0</v>
      </c>
      <c r="N40" s="27">
        <f>[2]A群!N36</f>
        <v>0</v>
      </c>
      <c r="O40" s="27">
        <f>[2]A群!O36</f>
        <v>3</v>
      </c>
      <c r="P40" s="27">
        <f>[2]A群!P36</f>
        <v>0</v>
      </c>
      <c r="Q40" s="27">
        <f>[2]A群!Q36</f>
        <v>1</v>
      </c>
      <c r="R40" s="25"/>
      <c r="S40" s="25">
        <f t="shared" si="2"/>
        <v>31</v>
      </c>
      <c r="T40" s="25" t="b">
        <f t="shared" si="3"/>
        <v>1</v>
      </c>
    </row>
    <row r="41" spans="2:20">
      <c r="B41" s="17">
        <v>36</v>
      </c>
      <c r="C41" s="17">
        <f>[2]A群!C37</f>
        <v>32</v>
      </c>
      <c r="D41" s="17">
        <f>[2]A群!D37</f>
        <v>0</v>
      </c>
      <c r="E41" s="17">
        <f>[2]A群!E37</f>
        <v>1</v>
      </c>
      <c r="F41" s="17">
        <f>[2]A群!F37</f>
        <v>2</v>
      </c>
      <c r="G41" s="17">
        <f>[2]A群!G37</f>
        <v>5</v>
      </c>
      <c r="H41" s="17">
        <f>[2]A群!H37</f>
        <v>2</v>
      </c>
      <c r="I41" s="17">
        <f>[2]A群!I37</f>
        <v>4</v>
      </c>
      <c r="J41" s="17">
        <f>[2]A群!J37</f>
        <v>4</v>
      </c>
      <c r="K41" s="17">
        <f>[2]A群!K37</f>
        <v>5</v>
      </c>
      <c r="L41" s="17">
        <f>[2]A群!L37</f>
        <v>2</v>
      </c>
      <c r="M41" s="17">
        <f>[2]A群!M37</f>
        <v>4</v>
      </c>
      <c r="N41" s="17">
        <f>[2]A群!N37</f>
        <v>0</v>
      </c>
      <c r="O41" s="17">
        <f>[2]A群!O37</f>
        <v>2</v>
      </c>
      <c r="P41" s="17">
        <f>[2]A群!P37</f>
        <v>0</v>
      </c>
      <c r="Q41" s="17">
        <f>[2]A群!Q37</f>
        <v>1</v>
      </c>
      <c r="S41">
        <f t="shared" si="2"/>
        <v>32</v>
      </c>
      <c r="T41" t="b">
        <f t="shared" si="3"/>
        <v>1</v>
      </c>
    </row>
    <row r="42" spans="2:20">
      <c r="B42" s="18">
        <v>37</v>
      </c>
      <c r="C42" s="27">
        <f>[2]A群!C38</f>
        <v>42</v>
      </c>
      <c r="D42" s="27">
        <f>[2]A群!D38</f>
        <v>0</v>
      </c>
      <c r="E42" s="27">
        <f>[2]A群!E38</f>
        <v>0</v>
      </c>
      <c r="F42" s="27">
        <f>[2]A群!F38</f>
        <v>4</v>
      </c>
      <c r="G42" s="27">
        <f>[2]A群!G38</f>
        <v>5</v>
      </c>
      <c r="H42" s="27">
        <f>[2]A群!H38</f>
        <v>7</v>
      </c>
      <c r="I42" s="27">
        <f>[2]A群!I38</f>
        <v>6</v>
      </c>
      <c r="J42" s="27">
        <f>[2]A群!J38</f>
        <v>2</v>
      </c>
      <c r="K42" s="27">
        <f>[2]A群!K38</f>
        <v>7</v>
      </c>
      <c r="L42" s="27">
        <f>[2]A群!L38</f>
        <v>2</v>
      </c>
      <c r="M42" s="27">
        <f>[2]A群!M38</f>
        <v>2</v>
      </c>
      <c r="N42" s="27">
        <f>[2]A群!N38</f>
        <v>1</v>
      </c>
      <c r="O42" s="27">
        <f>[2]A群!O38</f>
        <v>4</v>
      </c>
      <c r="P42" s="27">
        <f>[2]A群!P38</f>
        <v>0</v>
      </c>
      <c r="Q42" s="27">
        <f>[2]A群!Q38</f>
        <v>2</v>
      </c>
      <c r="R42" s="25"/>
      <c r="S42" s="25">
        <f t="shared" si="2"/>
        <v>42</v>
      </c>
      <c r="T42" s="25" t="b">
        <f t="shared" si="3"/>
        <v>1</v>
      </c>
    </row>
    <row r="43" spans="2:20">
      <c r="B43" s="17">
        <v>38</v>
      </c>
      <c r="C43" s="17">
        <f>[2]A群!C39</f>
        <v>20</v>
      </c>
      <c r="D43" s="17">
        <f>[2]A群!D39</f>
        <v>0</v>
      </c>
      <c r="E43" s="17">
        <f>[2]A群!E39</f>
        <v>1</v>
      </c>
      <c r="F43" s="17">
        <f>[2]A群!F39</f>
        <v>1</v>
      </c>
      <c r="G43" s="17">
        <f>[2]A群!G39</f>
        <v>0</v>
      </c>
      <c r="H43" s="17">
        <f>[2]A群!H39</f>
        <v>1</v>
      </c>
      <c r="I43" s="17">
        <f>[2]A群!I39</f>
        <v>2</v>
      </c>
      <c r="J43" s="17">
        <f>[2]A群!J39</f>
        <v>1</v>
      </c>
      <c r="K43" s="17">
        <f>[2]A群!K39</f>
        <v>2</v>
      </c>
      <c r="L43" s="17">
        <f>[2]A群!L39</f>
        <v>4</v>
      </c>
      <c r="M43" s="17">
        <f>[2]A群!M39</f>
        <v>3</v>
      </c>
      <c r="N43" s="17">
        <f>[2]A群!N39</f>
        <v>0</v>
      </c>
      <c r="O43" s="17">
        <f>[2]A群!O39</f>
        <v>3</v>
      </c>
      <c r="P43" s="17">
        <f>[2]A群!P39</f>
        <v>0</v>
      </c>
      <c r="Q43" s="17">
        <f>[2]A群!Q39</f>
        <v>2</v>
      </c>
      <c r="S43">
        <f t="shared" si="2"/>
        <v>20</v>
      </c>
      <c r="T43" t="b">
        <f t="shared" si="3"/>
        <v>1</v>
      </c>
    </row>
    <row r="44" spans="2:20">
      <c r="B44" s="18">
        <v>39</v>
      </c>
      <c r="C44" s="27">
        <f>[2]A群!C40</f>
        <v>30</v>
      </c>
      <c r="D44" s="27">
        <f>[2]A群!D40</f>
        <v>0</v>
      </c>
      <c r="E44" s="27">
        <f>[2]A群!E40</f>
        <v>0</v>
      </c>
      <c r="F44" s="27">
        <f>[2]A群!F40</f>
        <v>0</v>
      </c>
      <c r="G44" s="27">
        <f>[2]A群!G40</f>
        <v>2</v>
      </c>
      <c r="H44" s="27">
        <f>[2]A群!H40</f>
        <v>5</v>
      </c>
      <c r="I44" s="27">
        <f>[2]A群!I40</f>
        <v>5</v>
      </c>
      <c r="J44" s="27">
        <f>[2]A群!J40</f>
        <v>5</v>
      </c>
      <c r="K44" s="27">
        <f>[2]A群!K40</f>
        <v>1</v>
      </c>
      <c r="L44" s="27">
        <f>[2]A群!L40</f>
        <v>3</v>
      </c>
      <c r="M44" s="27">
        <f>[2]A群!M40</f>
        <v>0</v>
      </c>
      <c r="N44" s="27">
        <f>[2]A群!N40</f>
        <v>1</v>
      </c>
      <c r="O44" s="27">
        <f>[2]A群!O40</f>
        <v>3</v>
      </c>
      <c r="P44" s="27">
        <f>[2]A群!P40</f>
        <v>2</v>
      </c>
      <c r="Q44" s="27">
        <f>[2]A群!Q40</f>
        <v>3</v>
      </c>
      <c r="R44" s="25"/>
      <c r="S44" s="25">
        <f t="shared" si="2"/>
        <v>30</v>
      </c>
      <c r="T44" s="25" t="b">
        <f t="shared" si="3"/>
        <v>1</v>
      </c>
    </row>
    <row r="45" spans="2:20">
      <c r="B45" s="17">
        <v>40</v>
      </c>
      <c r="C45" s="17">
        <f>[2]A群!C41</f>
        <v>21</v>
      </c>
      <c r="D45" s="17">
        <f>[2]A群!D41</f>
        <v>0</v>
      </c>
      <c r="E45" s="17">
        <f>[2]A群!E41</f>
        <v>0</v>
      </c>
      <c r="F45" s="17">
        <f>[2]A群!F41</f>
        <v>1</v>
      </c>
      <c r="G45" s="17">
        <f>[2]A群!G41</f>
        <v>3</v>
      </c>
      <c r="H45" s="17">
        <f>[2]A群!H41</f>
        <v>4</v>
      </c>
      <c r="I45" s="17">
        <f>[2]A群!I41</f>
        <v>3</v>
      </c>
      <c r="J45" s="17">
        <f>[2]A群!J41</f>
        <v>2</v>
      </c>
      <c r="K45" s="17">
        <f>[2]A群!K41</f>
        <v>1</v>
      </c>
      <c r="L45" s="17">
        <f>[2]A群!L41</f>
        <v>0</v>
      </c>
      <c r="M45" s="17">
        <f>[2]A群!M41</f>
        <v>0</v>
      </c>
      <c r="N45" s="17">
        <f>[2]A群!N41</f>
        <v>0</v>
      </c>
      <c r="O45" s="17">
        <f>[2]A群!O41</f>
        <v>3</v>
      </c>
      <c r="P45" s="17">
        <f>[2]A群!P41</f>
        <v>0</v>
      </c>
      <c r="Q45" s="17">
        <f>[2]A群!Q41</f>
        <v>4</v>
      </c>
      <c r="S45">
        <f t="shared" si="2"/>
        <v>21</v>
      </c>
      <c r="T45" t="b">
        <f t="shared" si="3"/>
        <v>1</v>
      </c>
    </row>
    <row r="46" spans="2:20">
      <c r="B46" s="18">
        <v>41</v>
      </c>
      <c r="C46" s="27">
        <f>[2]A群!C42</f>
        <v>36</v>
      </c>
      <c r="D46" s="27">
        <f>[2]A群!D42</f>
        <v>0</v>
      </c>
      <c r="E46" s="27">
        <f>[2]A群!E42</f>
        <v>0</v>
      </c>
      <c r="F46" s="27">
        <f>[2]A群!F42</f>
        <v>4</v>
      </c>
      <c r="G46" s="27">
        <f>[2]A群!G42</f>
        <v>3</v>
      </c>
      <c r="H46" s="27">
        <f>[2]A群!H42</f>
        <v>2</v>
      </c>
      <c r="I46" s="27">
        <f>[2]A群!I42</f>
        <v>3</v>
      </c>
      <c r="J46" s="27">
        <f>[2]A群!J42</f>
        <v>1</v>
      </c>
      <c r="K46" s="27">
        <f>[2]A群!K42</f>
        <v>8</v>
      </c>
      <c r="L46" s="27">
        <f>[2]A群!L42</f>
        <v>6</v>
      </c>
      <c r="M46" s="27">
        <f>[2]A群!M42</f>
        <v>1</v>
      </c>
      <c r="N46" s="27">
        <f>[2]A群!N42</f>
        <v>1</v>
      </c>
      <c r="O46" s="27">
        <f>[2]A群!O42</f>
        <v>3</v>
      </c>
      <c r="P46" s="27">
        <f>[2]A群!P42</f>
        <v>1</v>
      </c>
      <c r="Q46" s="27">
        <f>[2]A群!Q42</f>
        <v>3</v>
      </c>
      <c r="R46" s="25"/>
      <c r="S46" s="25">
        <f t="shared" si="2"/>
        <v>36</v>
      </c>
      <c r="T46" s="25" t="b">
        <f t="shared" si="3"/>
        <v>1</v>
      </c>
    </row>
    <row r="47" spans="2:20">
      <c r="B47" s="17">
        <v>42</v>
      </c>
      <c r="C47" s="17">
        <f>[2]A群!C43</f>
        <v>15</v>
      </c>
      <c r="D47" s="17">
        <f>[2]A群!D43</f>
        <v>0</v>
      </c>
      <c r="E47" s="17">
        <f>[2]A群!E43</f>
        <v>0</v>
      </c>
      <c r="F47" s="17">
        <f>[2]A群!F43</f>
        <v>1</v>
      </c>
      <c r="G47" s="17">
        <f>[2]A群!G43</f>
        <v>2</v>
      </c>
      <c r="H47" s="17">
        <f>[2]A群!H43</f>
        <v>3</v>
      </c>
      <c r="I47" s="17">
        <f>[2]A群!I43</f>
        <v>2</v>
      </c>
      <c r="J47" s="17">
        <f>[2]A群!J43</f>
        <v>2</v>
      </c>
      <c r="K47" s="17">
        <f>[2]A群!K43</f>
        <v>0</v>
      </c>
      <c r="L47" s="17">
        <f>[2]A群!L43</f>
        <v>1</v>
      </c>
      <c r="M47" s="17">
        <f>[2]A群!M43</f>
        <v>2</v>
      </c>
      <c r="N47" s="17">
        <f>[2]A群!N43</f>
        <v>0</v>
      </c>
      <c r="O47" s="17">
        <f>[2]A群!O43</f>
        <v>1</v>
      </c>
      <c r="P47" s="17">
        <f>[2]A群!P43</f>
        <v>0</v>
      </c>
      <c r="Q47" s="17">
        <f>[2]A群!Q43</f>
        <v>1</v>
      </c>
      <c r="S47">
        <f t="shared" si="2"/>
        <v>15</v>
      </c>
      <c r="T47" t="b">
        <f t="shared" si="3"/>
        <v>1</v>
      </c>
    </row>
    <row r="48" spans="2:20">
      <c r="B48" s="18">
        <v>43</v>
      </c>
      <c r="C48" s="27">
        <f>[2]A群!C44</f>
        <v>24</v>
      </c>
      <c r="D48" s="27">
        <f>[2]A群!D44</f>
        <v>0</v>
      </c>
      <c r="E48" s="27">
        <f>[2]A群!E44</f>
        <v>1</v>
      </c>
      <c r="F48" s="27">
        <f>[2]A群!F44</f>
        <v>1</v>
      </c>
      <c r="G48" s="27">
        <f>[2]A群!G44</f>
        <v>1</v>
      </c>
      <c r="H48" s="27">
        <f>[2]A群!H44</f>
        <v>6</v>
      </c>
      <c r="I48" s="27">
        <f>[2]A群!I44</f>
        <v>3</v>
      </c>
      <c r="J48" s="27">
        <f>[2]A群!J44</f>
        <v>3</v>
      </c>
      <c r="K48" s="27">
        <f>[2]A群!K44</f>
        <v>2</v>
      </c>
      <c r="L48" s="27">
        <f>[2]A群!L44</f>
        <v>0</v>
      </c>
      <c r="M48" s="27">
        <f>[2]A群!M44</f>
        <v>0</v>
      </c>
      <c r="N48" s="27">
        <f>[2]A群!N44</f>
        <v>3</v>
      </c>
      <c r="O48" s="27">
        <f>[2]A群!O44</f>
        <v>3</v>
      </c>
      <c r="P48" s="27">
        <f>[2]A群!P44</f>
        <v>0</v>
      </c>
      <c r="Q48" s="27">
        <f>[2]A群!Q44</f>
        <v>1</v>
      </c>
      <c r="R48" s="25"/>
      <c r="S48" s="25">
        <f t="shared" si="2"/>
        <v>24</v>
      </c>
      <c r="T48" s="25" t="b">
        <f t="shared" si="3"/>
        <v>1</v>
      </c>
    </row>
    <row r="49" spans="2:20">
      <c r="B49" s="17">
        <v>44</v>
      </c>
      <c r="C49" s="17">
        <f>[2]A群!C45</f>
        <v>29</v>
      </c>
      <c r="D49" s="17">
        <f>[2]A群!D45</f>
        <v>0</v>
      </c>
      <c r="E49" s="17">
        <f>[2]A群!E45</f>
        <v>0</v>
      </c>
      <c r="F49" s="17">
        <f>[2]A群!F45</f>
        <v>1</v>
      </c>
      <c r="G49" s="17">
        <f>[2]A群!G45</f>
        <v>1</v>
      </c>
      <c r="H49" s="17">
        <f>[2]A群!H45</f>
        <v>3</v>
      </c>
      <c r="I49" s="17">
        <f>[2]A群!I45</f>
        <v>1</v>
      </c>
      <c r="J49" s="17">
        <f>[2]A群!J45</f>
        <v>5</v>
      </c>
      <c r="K49" s="17">
        <f>[2]A群!K45</f>
        <v>3</v>
      </c>
      <c r="L49" s="17">
        <f>[2]A群!L45</f>
        <v>4</v>
      </c>
      <c r="M49" s="17">
        <f>[2]A群!M45</f>
        <v>3</v>
      </c>
      <c r="N49" s="17">
        <f>[2]A群!N45</f>
        <v>2</v>
      </c>
      <c r="O49" s="17">
        <f>[2]A群!O45</f>
        <v>4</v>
      </c>
      <c r="P49" s="17">
        <f>[2]A群!P45</f>
        <v>0</v>
      </c>
      <c r="Q49" s="17">
        <f>[2]A群!Q45</f>
        <v>2</v>
      </c>
      <c r="S49">
        <f t="shared" si="2"/>
        <v>29</v>
      </c>
      <c r="T49" t="b">
        <f t="shared" si="3"/>
        <v>1</v>
      </c>
    </row>
    <row r="50" spans="2:20">
      <c r="B50" s="18">
        <v>45</v>
      </c>
      <c r="C50" s="27">
        <f>[2]A群!C46</f>
        <v>27</v>
      </c>
      <c r="D50" s="27">
        <f>[2]A群!D46</f>
        <v>0</v>
      </c>
      <c r="E50" s="27">
        <f>[2]A群!E46</f>
        <v>0</v>
      </c>
      <c r="F50" s="27">
        <f>[2]A群!F46</f>
        <v>2</v>
      </c>
      <c r="G50" s="27">
        <f>[2]A群!G46</f>
        <v>4</v>
      </c>
      <c r="H50" s="27">
        <f>[2]A群!H46</f>
        <v>2</v>
      </c>
      <c r="I50" s="27">
        <f>[2]A群!I46</f>
        <v>6</v>
      </c>
      <c r="J50" s="27">
        <f>[2]A群!J46</f>
        <v>2</v>
      </c>
      <c r="K50" s="27">
        <f>[2]A群!K46</f>
        <v>2</v>
      </c>
      <c r="L50" s="27">
        <f>[2]A群!L46</f>
        <v>0</v>
      </c>
      <c r="M50" s="27">
        <f>[2]A群!M46</f>
        <v>3</v>
      </c>
      <c r="N50" s="27">
        <f>[2]A群!N46</f>
        <v>2</v>
      </c>
      <c r="O50" s="27">
        <f>[2]A群!O46</f>
        <v>1</v>
      </c>
      <c r="P50" s="27">
        <f>[2]A群!P46</f>
        <v>0</v>
      </c>
      <c r="Q50" s="27">
        <f>[2]A群!Q46</f>
        <v>3</v>
      </c>
      <c r="R50" s="25"/>
      <c r="S50" s="25">
        <f t="shared" si="2"/>
        <v>27</v>
      </c>
      <c r="T50" s="25" t="b">
        <f t="shared" si="3"/>
        <v>1</v>
      </c>
    </row>
    <row r="51" spans="2:20">
      <c r="B51" s="17">
        <v>46</v>
      </c>
      <c r="C51" s="17">
        <f>[2]A群!C47</f>
        <v>28</v>
      </c>
      <c r="D51" s="17">
        <f>[2]A群!D47</f>
        <v>0</v>
      </c>
      <c r="E51" s="17">
        <f>[2]A群!E47</f>
        <v>0</v>
      </c>
      <c r="F51" s="17">
        <f>[2]A群!F47</f>
        <v>5</v>
      </c>
      <c r="G51" s="17">
        <f>[2]A群!G47</f>
        <v>3</v>
      </c>
      <c r="H51" s="17">
        <f>[2]A群!H47</f>
        <v>4</v>
      </c>
      <c r="I51" s="17">
        <f>[2]A群!I47</f>
        <v>4</v>
      </c>
      <c r="J51" s="17">
        <f>[2]A群!J47</f>
        <v>3</v>
      </c>
      <c r="K51" s="17">
        <f>[2]A群!K47</f>
        <v>3</v>
      </c>
      <c r="L51" s="17">
        <f>[2]A群!L47</f>
        <v>0</v>
      </c>
      <c r="M51" s="17">
        <f>[2]A群!M47</f>
        <v>2</v>
      </c>
      <c r="N51" s="17">
        <f>[2]A群!N47</f>
        <v>1</v>
      </c>
      <c r="O51" s="17">
        <f>[2]A群!O47</f>
        <v>2</v>
      </c>
      <c r="P51" s="17">
        <f>[2]A群!P47</f>
        <v>1</v>
      </c>
      <c r="Q51" s="17">
        <f>[2]A群!Q47</f>
        <v>0</v>
      </c>
      <c r="S51">
        <f t="shared" si="2"/>
        <v>28</v>
      </c>
      <c r="T51" t="b">
        <f t="shared" si="3"/>
        <v>1</v>
      </c>
    </row>
    <row r="52" spans="2:20">
      <c r="B52" s="18">
        <v>47</v>
      </c>
      <c r="C52" s="27">
        <f>[2]A群!C48</f>
        <v>28</v>
      </c>
      <c r="D52" s="27">
        <f>[2]A群!D48</f>
        <v>0</v>
      </c>
      <c r="E52" s="27">
        <f>[2]A群!E48</f>
        <v>0</v>
      </c>
      <c r="F52" s="27">
        <f>[2]A群!F48</f>
        <v>1</v>
      </c>
      <c r="G52" s="27">
        <f>[2]A群!G48</f>
        <v>6</v>
      </c>
      <c r="H52" s="27">
        <f>[2]A群!H48</f>
        <v>5</v>
      </c>
      <c r="I52" s="27">
        <f>[2]A群!I48</f>
        <v>3</v>
      </c>
      <c r="J52" s="27">
        <f>[2]A群!J48</f>
        <v>3</v>
      </c>
      <c r="K52" s="27">
        <f>[2]A群!K48</f>
        <v>4</v>
      </c>
      <c r="L52" s="27">
        <f>[2]A群!L48</f>
        <v>0</v>
      </c>
      <c r="M52" s="27">
        <f>[2]A群!M48</f>
        <v>2</v>
      </c>
      <c r="N52" s="27">
        <f>[2]A群!N48</f>
        <v>1</v>
      </c>
      <c r="O52" s="27">
        <f>[2]A群!O48</f>
        <v>2</v>
      </c>
      <c r="P52" s="27">
        <f>[2]A群!P48</f>
        <v>0</v>
      </c>
      <c r="Q52" s="27">
        <f>[2]A群!Q48</f>
        <v>1</v>
      </c>
      <c r="R52" s="25"/>
      <c r="S52" s="25">
        <f t="shared" si="2"/>
        <v>28</v>
      </c>
      <c r="T52" s="25" t="b">
        <f t="shared" si="3"/>
        <v>1</v>
      </c>
    </row>
    <row r="53" spans="2:20">
      <c r="B53" s="17">
        <v>48</v>
      </c>
      <c r="C53" s="17">
        <f>[2]A群!C49</f>
        <v>17</v>
      </c>
      <c r="D53" s="17">
        <f>[2]A群!D49</f>
        <v>0</v>
      </c>
      <c r="E53" s="17">
        <f>[2]A群!E49</f>
        <v>1</v>
      </c>
      <c r="F53" s="17">
        <f>[2]A群!F49</f>
        <v>1</v>
      </c>
      <c r="G53" s="17">
        <f>[2]A群!G49</f>
        <v>0</v>
      </c>
      <c r="H53" s="17">
        <f>[2]A群!H49</f>
        <v>3</v>
      </c>
      <c r="I53" s="17">
        <f>[2]A群!I49</f>
        <v>2</v>
      </c>
      <c r="J53" s="17">
        <f>[2]A群!J49</f>
        <v>2</v>
      </c>
      <c r="K53" s="17">
        <f>[2]A群!K49</f>
        <v>1</v>
      </c>
      <c r="L53" s="17">
        <f>[2]A群!L49</f>
        <v>1</v>
      </c>
      <c r="M53" s="17">
        <f>[2]A群!M49</f>
        <v>2</v>
      </c>
      <c r="N53" s="17">
        <f>[2]A群!N49</f>
        <v>1</v>
      </c>
      <c r="O53" s="17">
        <f>[2]A群!O49</f>
        <v>2</v>
      </c>
      <c r="P53" s="17">
        <f>[2]A群!P49</f>
        <v>0</v>
      </c>
      <c r="Q53" s="17">
        <f>[2]A群!Q49</f>
        <v>1</v>
      </c>
      <c r="S53">
        <f t="shared" si="2"/>
        <v>17</v>
      </c>
      <c r="T53" t="b">
        <f t="shared" si="3"/>
        <v>1</v>
      </c>
    </row>
    <row r="54" spans="2:20">
      <c r="B54" s="18">
        <v>49</v>
      </c>
      <c r="C54" s="27">
        <f>[2]A群!C50</f>
        <v>42</v>
      </c>
      <c r="D54" s="27">
        <f>[2]A群!D50</f>
        <v>0</v>
      </c>
      <c r="E54" s="27">
        <f>[2]A群!E50</f>
        <v>0</v>
      </c>
      <c r="F54" s="27">
        <f>[2]A群!F50</f>
        <v>1</v>
      </c>
      <c r="G54" s="27">
        <f>[2]A群!G50</f>
        <v>5</v>
      </c>
      <c r="H54" s="27">
        <f>[2]A群!H50</f>
        <v>4</v>
      </c>
      <c r="I54" s="27">
        <f>[2]A群!I50</f>
        <v>3</v>
      </c>
      <c r="J54" s="27">
        <f>[2]A群!J50</f>
        <v>5</v>
      </c>
      <c r="K54" s="27">
        <f>[2]A群!K50</f>
        <v>3</v>
      </c>
      <c r="L54" s="27">
        <f>[2]A群!L50</f>
        <v>4</v>
      </c>
      <c r="M54" s="27">
        <f>[2]A群!M50</f>
        <v>6</v>
      </c>
      <c r="N54" s="27">
        <f>[2]A群!N50</f>
        <v>4</v>
      </c>
      <c r="O54" s="27">
        <f>[2]A群!O50</f>
        <v>4</v>
      </c>
      <c r="P54" s="27">
        <f>[2]A群!P50</f>
        <v>1</v>
      </c>
      <c r="Q54" s="27">
        <f>[2]A群!Q50</f>
        <v>2</v>
      </c>
      <c r="R54" s="25"/>
      <c r="S54" s="25">
        <f t="shared" si="2"/>
        <v>42</v>
      </c>
      <c r="T54" s="25" t="b">
        <f t="shared" si="3"/>
        <v>1</v>
      </c>
    </row>
    <row r="55" spans="2:20">
      <c r="B55" s="17">
        <v>50</v>
      </c>
      <c r="C55" s="17" t="e">
        <f>[2]A群!C51</f>
        <v>#N/A</v>
      </c>
      <c r="D55" s="17" t="e">
        <f>[2]A群!D51</f>
        <v>#N/A</v>
      </c>
      <c r="E55" s="17" t="e">
        <f>[2]A群!E51</f>
        <v>#N/A</v>
      </c>
      <c r="F55" s="17" t="e">
        <f>[2]A群!F51</f>
        <v>#N/A</v>
      </c>
      <c r="G55" s="17" t="e">
        <f>[2]A群!G51</f>
        <v>#N/A</v>
      </c>
      <c r="H55" s="17" t="e">
        <f>[2]A群!H51</f>
        <v>#N/A</v>
      </c>
      <c r="I55" s="17" t="e">
        <f>[2]A群!I51</f>
        <v>#N/A</v>
      </c>
      <c r="J55" s="17" t="e">
        <f>[2]A群!J51</f>
        <v>#N/A</v>
      </c>
      <c r="K55" s="17" t="e">
        <f>[2]A群!K51</f>
        <v>#N/A</v>
      </c>
      <c r="L55" s="17" t="e">
        <f>[2]A群!L51</f>
        <v>#N/A</v>
      </c>
      <c r="M55" s="17" t="e">
        <f>[2]A群!M51</f>
        <v>#N/A</v>
      </c>
      <c r="N55" s="17" t="e">
        <f>[2]A群!N51</f>
        <v>#N/A</v>
      </c>
      <c r="O55" s="17" t="e">
        <f>[2]A群!O51</f>
        <v>#N/A</v>
      </c>
      <c r="P55" s="17" t="e">
        <f>[2]A群!P51</f>
        <v>#N/A</v>
      </c>
      <c r="Q55" s="17" t="e">
        <f>[2]A群!Q51</f>
        <v>#N/A</v>
      </c>
      <c r="S55" t="e">
        <f t="shared" si="2"/>
        <v>#N/A</v>
      </c>
      <c r="T55" t="str">
        <f t="shared" si="3"/>
        <v>-</v>
      </c>
    </row>
    <row r="56" spans="2:20">
      <c r="B56" s="18">
        <v>51</v>
      </c>
      <c r="C56" s="27" t="e">
        <f>[2]A群!C52</f>
        <v>#N/A</v>
      </c>
      <c r="D56" s="27" t="e">
        <f>[2]A群!D52</f>
        <v>#N/A</v>
      </c>
      <c r="E56" s="27" t="e">
        <f>[2]A群!E52</f>
        <v>#N/A</v>
      </c>
      <c r="F56" s="27" t="e">
        <f>[2]A群!F52</f>
        <v>#N/A</v>
      </c>
      <c r="G56" s="27" t="e">
        <f>[2]A群!G52</f>
        <v>#N/A</v>
      </c>
      <c r="H56" s="27" t="e">
        <f>[2]A群!H52</f>
        <v>#N/A</v>
      </c>
      <c r="I56" s="27" t="e">
        <f>[2]A群!I52</f>
        <v>#N/A</v>
      </c>
      <c r="J56" s="27" t="e">
        <f>[2]A群!J52</f>
        <v>#N/A</v>
      </c>
      <c r="K56" s="27" t="e">
        <f>[2]A群!K52</f>
        <v>#N/A</v>
      </c>
      <c r="L56" s="27" t="e">
        <f>[2]A群!L52</f>
        <v>#N/A</v>
      </c>
      <c r="M56" s="27" t="e">
        <f>[2]A群!M52</f>
        <v>#N/A</v>
      </c>
      <c r="N56" s="27" t="e">
        <f>[2]A群!N52</f>
        <v>#N/A</v>
      </c>
      <c r="O56" s="27" t="e">
        <f>[2]A群!O52</f>
        <v>#N/A</v>
      </c>
      <c r="P56" s="27" t="e">
        <f>[2]A群!P52</f>
        <v>#N/A</v>
      </c>
      <c r="Q56" s="27" t="e">
        <f>[2]A群!Q52</f>
        <v>#N/A</v>
      </c>
      <c r="R56" s="25"/>
      <c r="S56" s="25" t="e">
        <f t="shared" si="2"/>
        <v>#N/A</v>
      </c>
      <c r="T56" s="25" t="str">
        <f t="shared" si="3"/>
        <v>-</v>
      </c>
    </row>
    <row r="57" spans="2:20">
      <c r="B57" s="17">
        <v>52</v>
      </c>
      <c r="C57" s="17" t="e">
        <f>[2]A群!C53</f>
        <v>#N/A</v>
      </c>
      <c r="D57" s="17" t="e">
        <f>[2]A群!D53</f>
        <v>#N/A</v>
      </c>
      <c r="E57" s="17" t="e">
        <f>[2]A群!E53</f>
        <v>#N/A</v>
      </c>
      <c r="F57" s="17" t="e">
        <f>[2]A群!F53</f>
        <v>#N/A</v>
      </c>
      <c r="G57" s="17" t="e">
        <f>[2]A群!G53</f>
        <v>#N/A</v>
      </c>
      <c r="H57" s="17" t="e">
        <f>[2]A群!H53</f>
        <v>#N/A</v>
      </c>
      <c r="I57" s="17" t="e">
        <f>[2]A群!I53</f>
        <v>#N/A</v>
      </c>
      <c r="J57" s="17" t="e">
        <f>[2]A群!J53</f>
        <v>#N/A</v>
      </c>
      <c r="K57" s="17" t="e">
        <f>[2]A群!K53</f>
        <v>#N/A</v>
      </c>
      <c r="L57" s="17" t="e">
        <f>[2]A群!L53</f>
        <v>#N/A</v>
      </c>
      <c r="M57" s="17" t="e">
        <f>[2]A群!M53</f>
        <v>#N/A</v>
      </c>
      <c r="N57" s="17" t="e">
        <f>[2]A群!N53</f>
        <v>#N/A</v>
      </c>
      <c r="O57" s="17" t="e">
        <f>[2]A群!O53</f>
        <v>#N/A</v>
      </c>
      <c r="P57" s="17" t="e">
        <f>[2]A群!P53</f>
        <v>#N/A</v>
      </c>
      <c r="Q57" s="17" t="e">
        <f>[2]A群!Q53</f>
        <v>#N/A</v>
      </c>
      <c r="S57" t="e">
        <f t="shared" si="2"/>
        <v>#N/A</v>
      </c>
      <c r="T57" t="str">
        <f t="shared" si="3"/>
        <v>-</v>
      </c>
    </row>
    <row r="58" spans="2:20">
      <c r="B58" s="18">
        <v>53</v>
      </c>
      <c r="C58" s="27" t="e">
        <f>[2]A群!C54</f>
        <v>#N/A</v>
      </c>
      <c r="D58" s="27" t="e">
        <f>[2]A群!D54</f>
        <v>#N/A</v>
      </c>
      <c r="E58" s="27" t="e">
        <f>[2]A群!E54</f>
        <v>#N/A</v>
      </c>
      <c r="F58" s="27" t="e">
        <f>[2]A群!F54</f>
        <v>#N/A</v>
      </c>
      <c r="G58" s="27" t="e">
        <f>[2]A群!G54</f>
        <v>#N/A</v>
      </c>
      <c r="H58" s="27" t="e">
        <f>[2]A群!H54</f>
        <v>#N/A</v>
      </c>
      <c r="I58" s="27" t="e">
        <f>[2]A群!I54</f>
        <v>#N/A</v>
      </c>
      <c r="J58" s="27" t="e">
        <f>[2]A群!J54</f>
        <v>#N/A</v>
      </c>
      <c r="K58" s="27" t="e">
        <f>[2]A群!K54</f>
        <v>#N/A</v>
      </c>
      <c r="L58" s="27" t="e">
        <f>[2]A群!L54</f>
        <v>#N/A</v>
      </c>
      <c r="M58" s="27" t="e">
        <f>[2]A群!M54</f>
        <v>#N/A</v>
      </c>
      <c r="N58" s="27" t="e">
        <f>[2]A群!N54</f>
        <v>#N/A</v>
      </c>
      <c r="O58" s="27" t="e">
        <f>[2]A群!O54</f>
        <v>#N/A</v>
      </c>
      <c r="P58" s="27" t="e">
        <f>[2]A群!P54</f>
        <v>#N/A</v>
      </c>
      <c r="Q58" s="27" t="e">
        <f>[2]A群!Q54</f>
        <v>#N/A</v>
      </c>
      <c r="R58" s="25"/>
      <c r="S58" s="25" t="e">
        <f t="shared" si="2"/>
        <v>#N/A</v>
      </c>
      <c r="T58" s="25" t="str">
        <f t="shared" si="3"/>
        <v>-</v>
      </c>
    </row>
    <row r="60" spans="2:20">
      <c r="B60" s="2" t="s">
        <v>66</v>
      </c>
      <c r="C60" s="2">
        <f t="array" ref="C60">+SUM(IF(NOT(ISERROR(C6:C57)),C6:C57))</f>
        <v>2053</v>
      </c>
      <c r="D60" s="2">
        <f t="array" ref="D60">+SUM(IF(NOT(ISERROR(D6:D57)),D6:D57))</f>
        <v>3</v>
      </c>
      <c r="E60" s="2">
        <f t="array" ref="E60">+SUM(IF(NOT(ISERROR(E6:E57)),E6:E57))</f>
        <v>17</v>
      </c>
      <c r="F60" s="2">
        <f t="array" ref="F60">+SUM(IF(NOT(ISERROR(F6:F57)),F6:F57))</f>
        <v>111</v>
      </c>
      <c r="G60" s="2">
        <f t="array" ref="G60">+SUM(IF(NOT(ISERROR(G6:G57)),G6:G57))</f>
        <v>186</v>
      </c>
      <c r="H60" s="2">
        <f t="array" ref="H60">+SUM(IF(NOT(ISERROR(H6:H57)),H6:H57))</f>
        <v>242</v>
      </c>
      <c r="I60" s="2">
        <f t="array" ref="I60">+SUM(IF(NOT(ISERROR(I6:I57)),I6:I57))</f>
        <v>254</v>
      </c>
      <c r="J60" s="2">
        <f t="array" ref="J60">+SUM(IF(NOT(ISERROR(J6:J57)),J6:J57))</f>
        <v>240</v>
      </c>
      <c r="K60" s="2">
        <f t="array" ref="K60">+SUM(IF(NOT(ISERROR(K6:K57)),K6:K57))</f>
        <v>228</v>
      </c>
      <c r="L60" s="2">
        <f t="array" ref="L60">+SUM(IF(NOT(ISERROR(L6:L57)),L6:L57))</f>
        <v>159</v>
      </c>
      <c r="M60" s="2">
        <f t="array" ref="M60">+SUM(IF(NOT(ISERROR(M6:M57)),M6:M57))</f>
        <v>137</v>
      </c>
      <c r="N60" s="2">
        <f t="array" ref="N60">+SUM(IF(NOT(ISERROR(N6:N57)),N6:N57))</f>
        <v>118</v>
      </c>
      <c r="O60" s="2">
        <f t="array" ref="O60">+SUM(IF(NOT(ISERROR(O6:O57)),O6:O57))</f>
        <v>239</v>
      </c>
      <c r="P60" s="2">
        <f t="array" ref="P60">+SUM(IF(NOT(ISERROR(P6:P57)),P6:P57))</f>
        <v>16</v>
      </c>
      <c r="Q60" s="2">
        <f t="array" ref="Q60">+SUM(IF(NOT(ISERROR(Q6:Q57)),Q6:Q57))</f>
        <v>103</v>
      </c>
      <c r="R60" s="2"/>
      <c r="S60" s="2">
        <f>SUM(D60:Q60)</f>
        <v>2053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0.14612761811982464</v>
      </c>
      <c r="E61" s="4">
        <f t="shared" si="4"/>
        <v>0.82805650267900632</v>
      </c>
      <c r="F61" s="4">
        <f t="shared" si="4"/>
        <v>5.406721870433512</v>
      </c>
      <c r="G61" s="4">
        <f t="shared" si="4"/>
        <v>9.0599123234291277</v>
      </c>
      <c r="H61" s="4">
        <f t="shared" si="4"/>
        <v>11.787627861665854</v>
      </c>
      <c r="I61" s="4">
        <f t="shared" si="4"/>
        <v>12.372138334145154</v>
      </c>
      <c r="J61" s="4">
        <f t="shared" si="4"/>
        <v>11.690209449585971</v>
      </c>
      <c r="K61" s="4">
        <f t="shared" si="4"/>
        <v>11.105698977106673</v>
      </c>
      <c r="L61" s="4">
        <f t="shared" si="4"/>
        <v>7.7447637603507067</v>
      </c>
      <c r="M61" s="4">
        <f t="shared" si="4"/>
        <v>6.6731612274719927</v>
      </c>
      <c r="N61" s="4">
        <f t="shared" si="4"/>
        <v>5.7476863127131033</v>
      </c>
      <c r="O61" s="4">
        <f t="shared" si="4"/>
        <v>11.64150024354603</v>
      </c>
      <c r="P61" s="4">
        <f t="shared" si="4"/>
        <v>0.77934729663906477</v>
      </c>
      <c r="Q61" s="4">
        <f t="shared" si="4"/>
        <v>5.0170482221139796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+SUM(IF(NOT(ISERROR(S6:S57)),S6:S57))</f>
        <v>2053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154</v>
      </c>
      <c r="E5" s="6" t="s">
        <v>155</v>
      </c>
      <c r="F5" s="6" t="s">
        <v>71</v>
      </c>
      <c r="G5" s="6" t="s">
        <v>97</v>
      </c>
      <c r="H5" s="6" t="s">
        <v>98</v>
      </c>
      <c r="I5" s="6" t="s">
        <v>99</v>
      </c>
      <c r="J5" s="6" t="s">
        <v>100</v>
      </c>
      <c r="K5" s="6" t="s">
        <v>101</v>
      </c>
      <c r="L5" s="6" t="s">
        <v>102</v>
      </c>
      <c r="M5" s="6" t="s">
        <v>103</v>
      </c>
      <c r="N5" s="6" t="s">
        <v>104</v>
      </c>
      <c r="O5" s="6" t="s">
        <v>106</v>
      </c>
      <c r="P5" s="6" t="s">
        <v>107</v>
      </c>
      <c r="Q5" s="6" t="s">
        <v>156</v>
      </c>
      <c r="R5" s="1"/>
      <c r="S5" s="6" t="s">
        <v>67</v>
      </c>
      <c r="T5" s="1" t="s">
        <v>68</v>
      </c>
    </row>
    <row r="6" spans="2:20">
      <c r="B6" s="16">
        <v>1</v>
      </c>
      <c r="C6" s="16">
        <f>[2]胃腸!C2</f>
        <v>72</v>
      </c>
      <c r="D6" s="16">
        <f>[2]胃腸!D2</f>
        <v>0</v>
      </c>
      <c r="E6" s="16">
        <f>[2]胃腸!E2</f>
        <v>4</v>
      </c>
      <c r="F6" s="16">
        <f>[2]胃腸!F2</f>
        <v>4</v>
      </c>
      <c r="G6" s="16">
        <f>[2]胃腸!G2</f>
        <v>2</v>
      </c>
      <c r="H6" s="16">
        <f>[2]胃腸!H2</f>
        <v>8</v>
      </c>
      <c r="I6" s="16">
        <f>[2]胃腸!I2</f>
        <v>1</v>
      </c>
      <c r="J6" s="16">
        <f>[2]胃腸!J2</f>
        <v>3</v>
      </c>
      <c r="K6" s="16">
        <f>[2]胃腸!K2</f>
        <v>3</v>
      </c>
      <c r="L6" s="16">
        <f>[2]胃腸!L2</f>
        <v>5</v>
      </c>
      <c r="M6" s="16">
        <f>[2]胃腸!M2</f>
        <v>7</v>
      </c>
      <c r="N6" s="16">
        <f>[2]胃腸!N2</f>
        <v>4</v>
      </c>
      <c r="O6" s="16">
        <f>[2]胃腸!O2</f>
        <v>11</v>
      </c>
      <c r="P6" s="16">
        <f>[2]胃腸!P2</f>
        <v>1</v>
      </c>
      <c r="Q6" s="16">
        <f>[2]胃腸!Q2</f>
        <v>19</v>
      </c>
      <c r="R6" s="21"/>
      <c r="S6" s="21">
        <f t="shared" ref="S6:S29" si="0">SUM(D6:Q6)</f>
        <v>72</v>
      </c>
      <c r="T6" s="21" t="b">
        <f t="shared" ref="T6:T29" si="1">IF(AND(ISERROR(C6),ISERROR(S6)),"-",C6=S6)</f>
        <v>1</v>
      </c>
    </row>
    <row r="7" spans="2:20">
      <c r="B7" s="17">
        <v>2</v>
      </c>
      <c r="C7" s="17">
        <f>[2]胃腸!C3</f>
        <v>62</v>
      </c>
      <c r="D7" s="17">
        <f>[2]胃腸!D3</f>
        <v>0</v>
      </c>
      <c r="E7" s="17">
        <f>[2]胃腸!E3</f>
        <v>3</v>
      </c>
      <c r="F7" s="17">
        <f>[2]胃腸!F3</f>
        <v>11</v>
      </c>
      <c r="G7" s="17">
        <f>[2]胃腸!G3</f>
        <v>4</v>
      </c>
      <c r="H7" s="17">
        <f>[2]胃腸!H3</f>
        <v>2</v>
      </c>
      <c r="I7" s="17">
        <f>[2]胃腸!I3</f>
        <v>7</v>
      </c>
      <c r="J7" s="17">
        <f>[2]胃腸!J3</f>
        <v>6</v>
      </c>
      <c r="K7" s="17">
        <f>[2]胃腸!K3</f>
        <v>1</v>
      </c>
      <c r="L7" s="17">
        <f>[2]胃腸!L3</f>
        <v>1</v>
      </c>
      <c r="M7" s="17">
        <f>[2]胃腸!M3</f>
        <v>3</v>
      </c>
      <c r="N7" s="17">
        <f>[2]胃腸!N3</f>
        <v>2</v>
      </c>
      <c r="O7" s="17">
        <f>[2]胃腸!O3</f>
        <v>6</v>
      </c>
      <c r="P7" s="17">
        <f>[2]胃腸!P3</f>
        <v>1</v>
      </c>
      <c r="Q7" s="17">
        <f>[2]胃腸!Q3</f>
        <v>15</v>
      </c>
      <c r="S7">
        <f t="shared" si="0"/>
        <v>62</v>
      </c>
      <c r="T7" t="b">
        <f t="shared" si="1"/>
        <v>1</v>
      </c>
    </row>
    <row r="8" spans="2:20">
      <c r="B8" s="18">
        <v>3</v>
      </c>
      <c r="C8" s="27">
        <f>[2]胃腸!C4</f>
        <v>75</v>
      </c>
      <c r="D8" s="27">
        <f>[2]胃腸!D4</f>
        <v>1</v>
      </c>
      <c r="E8" s="27">
        <f>[2]胃腸!E4</f>
        <v>7</v>
      </c>
      <c r="F8" s="27">
        <f>[2]胃腸!F4</f>
        <v>5</v>
      </c>
      <c r="G8" s="27">
        <f>[2]胃腸!G4</f>
        <v>4</v>
      </c>
      <c r="H8" s="27">
        <f>[2]胃腸!H4</f>
        <v>2</v>
      </c>
      <c r="I8" s="27">
        <f>[2]胃腸!I4</f>
        <v>10</v>
      </c>
      <c r="J8" s="27">
        <f>[2]胃腸!J4</f>
        <v>6</v>
      </c>
      <c r="K8" s="27">
        <f>[2]胃腸!K4</f>
        <v>6</v>
      </c>
      <c r="L8" s="27">
        <f>[2]胃腸!L4</f>
        <v>3</v>
      </c>
      <c r="M8" s="27">
        <f>[2]胃腸!M4</f>
        <v>2</v>
      </c>
      <c r="N8" s="27">
        <f>[2]胃腸!N4</f>
        <v>2</v>
      </c>
      <c r="O8" s="27">
        <f>[2]胃腸!O4</f>
        <v>8</v>
      </c>
      <c r="P8" s="27">
        <f>[2]胃腸!P4</f>
        <v>1</v>
      </c>
      <c r="Q8" s="27">
        <f>[2]胃腸!Q4</f>
        <v>18</v>
      </c>
      <c r="R8" s="25"/>
      <c r="S8" s="25">
        <f t="shared" si="0"/>
        <v>75</v>
      </c>
      <c r="T8" s="25" t="b">
        <f t="shared" si="1"/>
        <v>1</v>
      </c>
    </row>
    <row r="9" spans="2:20">
      <c r="B9" s="17">
        <v>4</v>
      </c>
      <c r="C9" s="17">
        <f>[2]胃腸!C5</f>
        <v>112</v>
      </c>
      <c r="D9" s="17">
        <f>[2]胃腸!D5</f>
        <v>1</v>
      </c>
      <c r="E9" s="17">
        <f>[2]胃腸!E5</f>
        <v>6</v>
      </c>
      <c r="F9" s="17">
        <f>[2]胃腸!F5</f>
        <v>10</v>
      </c>
      <c r="G9" s="17">
        <f>[2]胃腸!G5</f>
        <v>10</v>
      </c>
      <c r="H9" s="17">
        <f>[2]胃腸!H5</f>
        <v>6</v>
      </c>
      <c r="I9" s="17">
        <f>[2]胃腸!I5</f>
        <v>7</v>
      </c>
      <c r="J9" s="17">
        <f>[2]胃腸!J5</f>
        <v>9</v>
      </c>
      <c r="K9" s="17">
        <f>[2]胃腸!K5</f>
        <v>11</v>
      </c>
      <c r="L9" s="17">
        <f>[2]胃腸!L5</f>
        <v>8</v>
      </c>
      <c r="M9" s="17">
        <f>[2]胃腸!M5</f>
        <v>7</v>
      </c>
      <c r="N9" s="17">
        <f>[2]胃腸!N5</f>
        <v>10</v>
      </c>
      <c r="O9" s="17">
        <f>[2]胃腸!O5</f>
        <v>6</v>
      </c>
      <c r="P9" s="17">
        <f>[2]胃腸!P5</f>
        <v>1</v>
      </c>
      <c r="Q9" s="17">
        <f>[2]胃腸!Q5</f>
        <v>20</v>
      </c>
      <c r="S9">
        <f t="shared" si="0"/>
        <v>112</v>
      </c>
      <c r="T9" t="b">
        <f t="shared" si="1"/>
        <v>1</v>
      </c>
    </row>
    <row r="10" spans="2:20">
      <c r="B10" s="18">
        <v>5</v>
      </c>
      <c r="C10" s="27">
        <f>[2]胃腸!C6</f>
        <v>72</v>
      </c>
      <c r="D10" s="27">
        <f>[2]胃腸!D6</f>
        <v>1</v>
      </c>
      <c r="E10" s="27">
        <f>[2]胃腸!E6</f>
        <v>6</v>
      </c>
      <c r="F10" s="27">
        <f>[2]胃腸!F6</f>
        <v>10</v>
      </c>
      <c r="G10" s="27">
        <f>[2]胃腸!G6</f>
        <v>4</v>
      </c>
      <c r="H10" s="27">
        <f>[2]胃腸!H6</f>
        <v>9</v>
      </c>
      <c r="I10" s="27">
        <f>[2]胃腸!I6</f>
        <v>6</v>
      </c>
      <c r="J10" s="27">
        <f>[2]胃腸!J6</f>
        <v>1</v>
      </c>
      <c r="K10" s="27">
        <f>[2]胃腸!K6</f>
        <v>4</v>
      </c>
      <c r="L10" s="27">
        <f>[2]胃腸!L6</f>
        <v>6</v>
      </c>
      <c r="M10" s="27">
        <f>[2]胃腸!M6</f>
        <v>3</v>
      </c>
      <c r="N10" s="27">
        <f>[2]胃腸!N6</f>
        <v>4</v>
      </c>
      <c r="O10" s="27">
        <f>[2]胃腸!O6</f>
        <v>3</v>
      </c>
      <c r="P10" s="27">
        <f>[2]胃腸!P6</f>
        <v>2</v>
      </c>
      <c r="Q10" s="27">
        <f>[2]胃腸!Q6</f>
        <v>13</v>
      </c>
      <c r="R10" s="25"/>
      <c r="S10" s="25">
        <f t="shared" si="0"/>
        <v>72</v>
      </c>
      <c r="T10" s="25" t="b">
        <f t="shared" si="1"/>
        <v>1</v>
      </c>
    </row>
    <row r="11" spans="2:20">
      <c r="B11" s="17">
        <v>6</v>
      </c>
      <c r="C11" s="17">
        <f>[2]胃腸!C7</f>
        <v>97</v>
      </c>
      <c r="D11" s="17">
        <f>[2]胃腸!D7</f>
        <v>3</v>
      </c>
      <c r="E11" s="17">
        <f>[2]胃腸!E7</f>
        <v>4</v>
      </c>
      <c r="F11" s="17">
        <f>[2]胃腸!F7</f>
        <v>10</v>
      </c>
      <c r="G11" s="17">
        <f>[2]胃腸!G7</f>
        <v>7</v>
      </c>
      <c r="H11" s="17">
        <f>[2]胃腸!H7</f>
        <v>7</v>
      </c>
      <c r="I11" s="17">
        <f>[2]胃腸!I7</f>
        <v>3</v>
      </c>
      <c r="J11" s="17">
        <f>[2]胃腸!J7</f>
        <v>5</v>
      </c>
      <c r="K11" s="17">
        <f>[2]胃腸!K7</f>
        <v>11</v>
      </c>
      <c r="L11" s="17">
        <f>[2]胃腸!L7</f>
        <v>4</v>
      </c>
      <c r="M11" s="17">
        <f>[2]胃腸!M7</f>
        <v>7</v>
      </c>
      <c r="N11" s="17">
        <f>[2]胃腸!N7</f>
        <v>5</v>
      </c>
      <c r="O11" s="17">
        <f>[2]胃腸!O7</f>
        <v>12</v>
      </c>
      <c r="P11" s="17">
        <f>[2]胃腸!P7</f>
        <v>1</v>
      </c>
      <c r="Q11" s="17">
        <f>[2]胃腸!Q7</f>
        <v>18</v>
      </c>
      <c r="S11">
        <f t="shared" si="0"/>
        <v>97</v>
      </c>
      <c r="T11" t="b">
        <f t="shared" si="1"/>
        <v>1</v>
      </c>
    </row>
    <row r="12" spans="2:20">
      <c r="B12" s="18">
        <v>7</v>
      </c>
      <c r="C12" s="27">
        <f>[2]胃腸!C8</f>
        <v>99</v>
      </c>
      <c r="D12" s="27">
        <f>[2]胃腸!D8</f>
        <v>1</v>
      </c>
      <c r="E12" s="27">
        <f>[2]胃腸!E8</f>
        <v>6</v>
      </c>
      <c r="F12" s="27">
        <f>[2]胃腸!F8</f>
        <v>4</v>
      </c>
      <c r="G12" s="27">
        <f>[2]胃腸!G8</f>
        <v>2</v>
      </c>
      <c r="H12" s="27">
        <f>[2]胃腸!H8</f>
        <v>5</v>
      </c>
      <c r="I12" s="27">
        <f>[2]胃腸!I8</f>
        <v>3</v>
      </c>
      <c r="J12" s="27">
        <f>[2]胃腸!J8</f>
        <v>8</v>
      </c>
      <c r="K12" s="27">
        <f>[2]胃腸!K8</f>
        <v>5</v>
      </c>
      <c r="L12" s="27">
        <f>[2]胃腸!L8</f>
        <v>6</v>
      </c>
      <c r="M12" s="27">
        <f>[2]胃腸!M8</f>
        <v>6</v>
      </c>
      <c r="N12" s="27">
        <f>[2]胃腸!N8</f>
        <v>7</v>
      </c>
      <c r="O12" s="27">
        <f>[2]胃腸!O8</f>
        <v>9</v>
      </c>
      <c r="P12" s="27">
        <f>[2]胃腸!P8</f>
        <v>4</v>
      </c>
      <c r="Q12" s="27">
        <f>[2]胃腸!Q8</f>
        <v>33</v>
      </c>
      <c r="R12" s="25"/>
      <c r="S12" s="25">
        <f t="shared" si="0"/>
        <v>99</v>
      </c>
      <c r="T12" s="25" t="b">
        <f t="shared" si="1"/>
        <v>1</v>
      </c>
    </row>
    <row r="13" spans="2:20">
      <c r="B13" s="17">
        <v>8</v>
      </c>
      <c r="C13" s="17">
        <f>[2]胃腸!C9</f>
        <v>140</v>
      </c>
      <c r="D13" s="17">
        <f>[2]胃腸!D9</f>
        <v>1</v>
      </c>
      <c r="E13" s="17">
        <f>[2]胃腸!E9</f>
        <v>6</v>
      </c>
      <c r="F13" s="17">
        <f>[2]胃腸!F9</f>
        <v>12</v>
      </c>
      <c r="G13" s="17">
        <f>[2]胃腸!G9</f>
        <v>8</v>
      </c>
      <c r="H13" s="17">
        <f>[2]胃腸!H9</f>
        <v>5</v>
      </c>
      <c r="I13" s="17">
        <f>[2]胃腸!I9</f>
        <v>12</v>
      </c>
      <c r="J13" s="17">
        <f>[2]胃腸!J9</f>
        <v>8</v>
      </c>
      <c r="K13" s="17">
        <f>[2]胃腸!K9</f>
        <v>9</v>
      </c>
      <c r="L13" s="17">
        <f>[2]胃腸!L9</f>
        <v>9</v>
      </c>
      <c r="M13" s="17">
        <f>[2]胃腸!M9</f>
        <v>7</v>
      </c>
      <c r="N13" s="17">
        <f>[2]胃腸!N9</f>
        <v>8</v>
      </c>
      <c r="O13" s="17">
        <f>[2]胃腸!O9</f>
        <v>14</v>
      </c>
      <c r="P13" s="17">
        <f>[2]胃腸!P9</f>
        <v>7</v>
      </c>
      <c r="Q13" s="17">
        <f>[2]胃腸!Q9</f>
        <v>34</v>
      </c>
      <c r="S13">
        <f t="shared" si="0"/>
        <v>140</v>
      </c>
      <c r="T13" t="b">
        <f t="shared" si="1"/>
        <v>1</v>
      </c>
    </row>
    <row r="14" spans="2:20">
      <c r="B14" s="18">
        <v>9</v>
      </c>
      <c r="C14" s="27">
        <f>[2]胃腸!C10</f>
        <v>160</v>
      </c>
      <c r="D14" s="27">
        <f>[2]胃腸!D10</f>
        <v>0</v>
      </c>
      <c r="E14" s="27">
        <f>[2]胃腸!E10</f>
        <v>9</v>
      </c>
      <c r="F14" s="27">
        <f>[2]胃腸!F10</f>
        <v>16</v>
      </c>
      <c r="G14" s="27">
        <f>[2]胃腸!G10</f>
        <v>9</v>
      </c>
      <c r="H14" s="27">
        <f>[2]胃腸!H10</f>
        <v>12</v>
      </c>
      <c r="I14" s="27">
        <f>[2]胃腸!I10</f>
        <v>5</v>
      </c>
      <c r="J14" s="27">
        <f>[2]胃腸!J10</f>
        <v>14</v>
      </c>
      <c r="K14" s="27">
        <f>[2]胃腸!K10</f>
        <v>6</v>
      </c>
      <c r="L14" s="27">
        <f>[2]胃腸!L10</f>
        <v>9</v>
      </c>
      <c r="M14" s="27">
        <f>[2]胃腸!M10</f>
        <v>8</v>
      </c>
      <c r="N14" s="27">
        <f>[2]胃腸!N10</f>
        <v>6</v>
      </c>
      <c r="O14" s="27">
        <f>[2]胃腸!O10</f>
        <v>11</v>
      </c>
      <c r="P14" s="27">
        <f>[2]胃腸!P10</f>
        <v>5</v>
      </c>
      <c r="Q14" s="27">
        <f>[2]胃腸!Q10</f>
        <v>50</v>
      </c>
      <c r="R14" s="25"/>
      <c r="S14" s="25">
        <f t="shared" si="0"/>
        <v>160</v>
      </c>
      <c r="T14" s="25" t="b">
        <f t="shared" si="1"/>
        <v>1</v>
      </c>
    </row>
    <row r="15" spans="2:20">
      <c r="B15" s="17">
        <v>10</v>
      </c>
      <c r="C15" s="17">
        <f>[2]胃腸!C11</f>
        <v>114</v>
      </c>
      <c r="D15" s="17">
        <f>[2]胃腸!D11</f>
        <v>1</v>
      </c>
      <c r="E15" s="17">
        <f>[2]胃腸!E11</f>
        <v>3</v>
      </c>
      <c r="F15" s="17">
        <f>[2]胃腸!F11</f>
        <v>10</v>
      </c>
      <c r="G15" s="17">
        <f>[2]胃腸!G11</f>
        <v>8</v>
      </c>
      <c r="H15" s="17">
        <f>[2]胃腸!H11</f>
        <v>8</v>
      </c>
      <c r="I15" s="17">
        <f>[2]胃腸!I11</f>
        <v>6</v>
      </c>
      <c r="J15" s="17">
        <f>[2]胃腸!J11</f>
        <v>3</v>
      </c>
      <c r="K15" s="17">
        <f>[2]胃腸!K11</f>
        <v>9</v>
      </c>
      <c r="L15" s="17">
        <f>[2]胃腸!L11</f>
        <v>2</v>
      </c>
      <c r="M15" s="17">
        <f>[2]胃腸!M11</f>
        <v>1</v>
      </c>
      <c r="N15" s="17">
        <f>[2]胃腸!N11</f>
        <v>13</v>
      </c>
      <c r="O15" s="17">
        <f>[2]胃腸!O11</f>
        <v>7</v>
      </c>
      <c r="P15" s="17">
        <f>[2]胃腸!P11</f>
        <v>7</v>
      </c>
      <c r="Q15" s="17">
        <f>[2]胃腸!Q11</f>
        <v>36</v>
      </c>
      <c r="S15">
        <f t="shared" si="0"/>
        <v>114</v>
      </c>
      <c r="T15" t="b">
        <f t="shared" si="1"/>
        <v>1</v>
      </c>
    </row>
    <row r="16" spans="2:20">
      <c r="B16" s="18">
        <v>11</v>
      </c>
      <c r="C16" s="27">
        <f>[2]胃腸!C12</f>
        <v>132</v>
      </c>
      <c r="D16" s="27">
        <f>[2]胃腸!D12</f>
        <v>1</v>
      </c>
      <c r="E16" s="27">
        <f>[2]胃腸!E12</f>
        <v>4</v>
      </c>
      <c r="F16" s="27">
        <f>[2]胃腸!F12</f>
        <v>12</v>
      </c>
      <c r="G16" s="27">
        <f>[2]胃腸!G12</f>
        <v>8</v>
      </c>
      <c r="H16" s="27">
        <f>[2]胃腸!H12</f>
        <v>6</v>
      </c>
      <c r="I16" s="27">
        <f>[2]胃腸!I12</f>
        <v>5</v>
      </c>
      <c r="J16" s="27">
        <f>[2]胃腸!J12</f>
        <v>12</v>
      </c>
      <c r="K16" s="27">
        <f>[2]胃腸!K12</f>
        <v>10</v>
      </c>
      <c r="L16" s="27">
        <f>[2]胃腸!L12</f>
        <v>7</v>
      </c>
      <c r="M16" s="27">
        <f>[2]胃腸!M12</f>
        <v>5</v>
      </c>
      <c r="N16" s="27">
        <f>[2]胃腸!N12</f>
        <v>10</v>
      </c>
      <c r="O16" s="27">
        <f>[2]胃腸!O12</f>
        <v>11</v>
      </c>
      <c r="P16" s="27">
        <f>[2]胃腸!P12</f>
        <v>3</v>
      </c>
      <c r="Q16" s="27">
        <f>[2]胃腸!Q12</f>
        <v>38</v>
      </c>
      <c r="R16" s="25"/>
      <c r="S16" s="25">
        <f t="shared" si="0"/>
        <v>132</v>
      </c>
      <c r="T16" s="25" t="b">
        <f t="shared" si="1"/>
        <v>1</v>
      </c>
    </row>
    <row r="17" spans="2:20">
      <c r="B17" s="17">
        <v>12</v>
      </c>
      <c r="C17" s="17">
        <f>[2]胃腸!C13</f>
        <v>94</v>
      </c>
      <c r="D17" s="17">
        <f>[2]胃腸!D13</f>
        <v>1</v>
      </c>
      <c r="E17" s="17">
        <f>[2]胃腸!E13</f>
        <v>5</v>
      </c>
      <c r="F17" s="17">
        <f>[2]胃腸!F13</f>
        <v>5</v>
      </c>
      <c r="G17" s="17">
        <f>[2]胃腸!G13</f>
        <v>5</v>
      </c>
      <c r="H17" s="17">
        <f>[2]胃腸!H13</f>
        <v>8</v>
      </c>
      <c r="I17" s="17">
        <f>[2]胃腸!I13</f>
        <v>6</v>
      </c>
      <c r="J17" s="17">
        <f>[2]胃腸!J13</f>
        <v>6</v>
      </c>
      <c r="K17" s="17">
        <f>[2]胃腸!K13</f>
        <v>3</v>
      </c>
      <c r="L17" s="17">
        <f>[2]胃腸!L13</f>
        <v>5</v>
      </c>
      <c r="M17" s="17">
        <f>[2]胃腸!M13</f>
        <v>4</v>
      </c>
      <c r="N17" s="17">
        <f>[2]胃腸!N13</f>
        <v>2</v>
      </c>
      <c r="O17" s="17">
        <f>[2]胃腸!O13</f>
        <v>7</v>
      </c>
      <c r="P17" s="17">
        <f>[2]胃腸!P13</f>
        <v>5</v>
      </c>
      <c r="Q17" s="17">
        <f>[2]胃腸!Q13</f>
        <v>32</v>
      </c>
      <c r="S17">
        <f t="shared" si="0"/>
        <v>94</v>
      </c>
      <c r="T17" t="b">
        <f t="shared" si="1"/>
        <v>1</v>
      </c>
    </row>
    <row r="18" spans="2:20">
      <c r="B18" s="18">
        <v>13</v>
      </c>
      <c r="C18" s="27">
        <f>[2]胃腸!C14</f>
        <v>92</v>
      </c>
      <c r="D18" s="27">
        <f>[2]胃腸!D14</f>
        <v>1</v>
      </c>
      <c r="E18" s="27">
        <f>[2]胃腸!E14</f>
        <v>9</v>
      </c>
      <c r="F18" s="27">
        <f>[2]胃腸!F14</f>
        <v>2</v>
      </c>
      <c r="G18" s="27">
        <f>[2]胃腸!G14</f>
        <v>5</v>
      </c>
      <c r="H18" s="27">
        <f>[2]胃腸!H14</f>
        <v>3</v>
      </c>
      <c r="I18" s="27">
        <f>[2]胃腸!I14</f>
        <v>6</v>
      </c>
      <c r="J18" s="27">
        <f>[2]胃腸!J14</f>
        <v>4</v>
      </c>
      <c r="K18" s="27">
        <f>[2]胃腸!K14</f>
        <v>4</v>
      </c>
      <c r="L18" s="27">
        <f>[2]胃腸!L14</f>
        <v>9</v>
      </c>
      <c r="M18" s="27">
        <f>[2]胃腸!M14</f>
        <v>4</v>
      </c>
      <c r="N18" s="27">
        <f>[2]胃腸!N14</f>
        <v>2</v>
      </c>
      <c r="O18" s="27">
        <f>[2]胃腸!O14</f>
        <v>13</v>
      </c>
      <c r="P18" s="27">
        <f>[2]胃腸!P14</f>
        <v>3</v>
      </c>
      <c r="Q18" s="27">
        <f>[2]胃腸!Q14</f>
        <v>27</v>
      </c>
      <c r="R18" s="25"/>
      <c r="S18" s="25">
        <f t="shared" si="0"/>
        <v>92</v>
      </c>
      <c r="T18" s="25" t="b">
        <f t="shared" si="1"/>
        <v>1</v>
      </c>
    </row>
    <row r="19" spans="2:20">
      <c r="B19" s="17">
        <v>14</v>
      </c>
      <c r="C19" s="17">
        <f>[2]胃腸!C15</f>
        <v>63</v>
      </c>
      <c r="D19" s="17">
        <f>[2]胃腸!D15</f>
        <v>2</v>
      </c>
      <c r="E19" s="17">
        <f>[2]胃腸!E15</f>
        <v>1</v>
      </c>
      <c r="F19" s="17">
        <f>[2]胃腸!F15</f>
        <v>4</v>
      </c>
      <c r="G19" s="17">
        <f>[2]胃腸!G15</f>
        <v>0</v>
      </c>
      <c r="H19" s="17">
        <f>[2]胃腸!H15</f>
        <v>7</v>
      </c>
      <c r="I19" s="17">
        <f>[2]胃腸!I15</f>
        <v>4</v>
      </c>
      <c r="J19" s="17">
        <f>[2]胃腸!J15</f>
        <v>7</v>
      </c>
      <c r="K19" s="17">
        <f>[2]胃腸!K15</f>
        <v>5</v>
      </c>
      <c r="L19" s="17">
        <f>[2]胃腸!L15</f>
        <v>2</v>
      </c>
      <c r="M19" s="17">
        <f>[2]胃腸!M15</f>
        <v>0</v>
      </c>
      <c r="N19" s="17">
        <f>[2]胃腸!N15</f>
        <v>3</v>
      </c>
      <c r="O19" s="17">
        <f>[2]胃腸!O15</f>
        <v>6</v>
      </c>
      <c r="P19" s="17">
        <f>[2]胃腸!P15</f>
        <v>1</v>
      </c>
      <c r="Q19" s="17">
        <f>[2]胃腸!Q15</f>
        <v>21</v>
      </c>
      <c r="S19">
        <f t="shared" si="0"/>
        <v>63</v>
      </c>
      <c r="T19" t="b">
        <f t="shared" si="1"/>
        <v>1</v>
      </c>
    </row>
    <row r="20" spans="2:20">
      <c r="B20" s="18">
        <v>15</v>
      </c>
      <c r="C20" s="27">
        <f>[2]胃腸!C16</f>
        <v>73</v>
      </c>
      <c r="D20" s="27">
        <f>[2]胃腸!D16</f>
        <v>0</v>
      </c>
      <c r="E20" s="27">
        <f>[2]胃腸!E16</f>
        <v>6</v>
      </c>
      <c r="F20" s="27">
        <f>[2]胃腸!F16</f>
        <v>2</v>
      </c>
      <c r="G20" s="27">
        <f>[2]胃腸!G16</f>
        <v>5</v>
      </c>
      <c r="H20" s="27">
        <f>[2]胃腸!H16</f>
        <v>1</v>
      </c>
      <c r="I20" s="27">
        <f>[2]胃腸!I16</f>
        <v>3</v>
      </c>
      <c r="J20" s="27">
        <f>[2]胃腸!J16</f>
        <v>4</v>
      </c>
      <c r="K20" s="27">
        <f>[2]胃腸!K16</f>
        <v>4</v>
      </c>
      <c r="L20" s="27">
        <f>[2]胃腸!L16</f>
        <v>9</v>
      </c>
      <c r="M20" s="27">
        <f>[2]胃腸!M16</f>
        <v>7</v>
      </c>
      <c r="N20" s="27">
        <f>[2]胃腸!N16</f>
        <v>0</v>
      </c>
      <c r="O20" s="27">
        <f>[2]胃腸!O16</f>
        <v>7</v>
      </c>
      <c r="P20" s="27">
        <f>[2]胃腸!P16</f>
        <v>3</v>
      </c>
      <c r="Q20" s="27">
        <f>[2]胃腸!Q16</f>
        <v>22</v>
      </c>
      <c r="R20" s="25"/>
      <c r="S20" s="25">
        <f t="shared" si="0"/>
        <v>73</v>
      </c>
      <c r="T20" s="25" t="b">
        <f t="shared" si="1"/>
        <v>1</v>
      </c>
    </row>
    <row r="21" spans="2:20">
      <c r="B21" s="17">
        <v>16</v>
      </c>
      <c r="C21" s="17">
        <f>[2]胃腸!C17</f>
        <v>70</v>
      </c>
      <c r="D21" s="17">
        <f>[2]胃腸!D17</f>
        <v>1</v>
      </c>
      <c r="E21" s="17">
        <f>[2]胃腸!E17</f>
        <v>6</v>
      </c>
      <c r="F21" s="17">
        <f>[2]胃腸!F17</f>
        <v>13</v>
      </c>
      <c r="G21" s="17">
        <f>[2]胃腸!G17</f>
        <v>2</v>
      </c>
      <c r="H21" s="17">
        <f>[2]胃腸!H17</f>
        <v>2</v>
      </c>
      <c r="I21" s="17">
        <f>[2]胃腸!I17</f>
        <v>2</v>
      </c>
      <c r="J21" s="17">
        <f>[2]胃腸!J17</f>
        <v>2</v>
      </c>
      <c r="K21" s="17">
        <f>[2]胃腸!K17</f>
        <v>3</v>
      </c>
      <c r="L21" s="17">
        <f>[2]胃腸!L17</f>
        <v>3</v>
      </c>
      <c r="M21" s="17">
        <f>[2]胃腸!M17</f>
        <v>4</v>
      </c>
      <c r="N21" s="17">
        <f>[2]胃腸!N17</f>
        <v>3</v>
      </c>
      <c r="O21" s="17">
        <f>[2]胃腸!O17</f>
        <v>9</v>
      </c>
      <c r="P21" s="17">
        <f>[2]胃腸!P17</f>
        <v>4</v>
      </c>
      <c r="Q21" s="17">
        <f>[2]胃腸!Q17</f>
        <v>16</v>
      </c>
      <c r="S21">
        <f t="shared" si="0"/>
        <v>70</v>
      </c>
      <c r="T21" t="b">
        <f t="shared" si="1"/>
        <v>1</v>
      </c>
    </row>
    <row r="22" spans="2:20">
      <c r="B22" s="18">
        <v>17</v>
      </c>
      <c r="C22" s="27">
        <f>[2]胃腸!C18</f>
        <v>100</v>
      </c>
      <c r="D22" s="27">
        <f>[2]胃腸!D18</f>
        <v>2</v>
      </c>
      <c r="E22" s="27">
        <f>[2]胃腸!E18</f>
        <v>25</v>
      </c>
      <c r="F22" s="27">
        <f>[2]胃腸!F18</f>
        <v>13</v>
      </c>
      <c r="G22" s="27">
        <f>[2]胃腸!G18</f>
        <v>8</v>
      </c>
      <c r="H22" s="27">
        <f>[2]胃腸!H18</f>
        <v>6</v>
      </c>
      <c r="I22" s="27">
        <f>[2]胃腸!I18</f>
        <v>7</v>
      </c>
      <c r="J22" s="27">
        <f>[2]胃腸!J18</f>
        <v>6</v>
      </c>
      <c r="K22" s="27">
        <f>[2]胃腸!K18</f>
        <v>4</v>
      </c>
      <c r="L22" s="27">
        <f>[2]胃腸!L18</f>
        <v>6</v>
      </c>
      <c r="M22" s="27">
        <f>[2]胃腸!M18</f>
        <v>3</v>
      </c>
      <c r="N22" s="27">
        <f>[2]胃腸!N18</f>
        <v>0</v>
      </c>
      <c r="O22" s="27">
        <f>[2]胃腸!O18</f>
        <v>5</v>
      </c>
      <c r="P22" s="27">
        <f>[2]胃腸!P18</f>
        <v>2</v>
      </c>
      <c r="Q22" s="27">
        <f>[2]胃腸!Q18</f>
        <v>13</v>
      </c>
      <c r="R22" s="25"/>
      <c r="S22" s="25">
        <f t="shared" si="0"/>
        <v>100</v>
      </c>
      <c r="T22" s="25" t="b">
        <f t="shared" si="1"/>
        <v>1</v>
      </c>
    </row>
    <row r="23" spans="2:20">
      <c r="B23" s="17">
        <v>18</v>
      </c>
      <c r="C23" s="17">
        <f>[2]胃腸!C19</f>
        <v>96</v>
      </c>
      <c r="D23" s="17">
        <f>[2]胃腸!D19</f>
        <v>0</v>
      </c>
      <c r="E23" s="17">
        <f>[2]胃腸!E19</f>
        <v>13</v>
      </c>
      <c r="F23" s="17">
        <f>[2]胃腸!F19</f>
        <v>17</v>
      </c>
      <c r="G23" s="17">
        <f>[2]胃腸!G19</f>
        <v>10</v>
      </c>
      <c r="H23" s="17">
        <f>[2]胃腸!H19</f>
        <v>10</v>
      </c>
      <c r="I23" s="17">
        <f>[2]胃腸!I19</f>
        <v>4</v>
      </c>
      <c r="J23" s="17">
        <f>[2]胃腸!J19</f>
        <v>2</v>
      </c>
      <c r="K23" s="17">
        <f>[2]胃腸!K19</f>
        <v>8</v>
      </c>
      <c r="L23" s="17">
        <f>[2]胃腸!L19</f>
        <v>2</v>
      </c>
      <c r="M23" s="17">
        <f>[2]胃腸!M19</f>
        <v>6</v>
      </c>
      <c r="N23" s="17">
        <f>[2]胃腸!N19</f>
        <v>4</v>
      </c>
      <c r="O23" s="17">
        <f>[2]胃腸!O19</f>
        <v>7</v>
      </c>
      <c r="P23" s="17">
        <f>[2]胃腸!P19</f>
        <v>1</v>
      </c>
      <c r="Q23" s="17">
        <f>[2]胃腸!Q19</f>
        <v>12</v>
      </c>
      <c r="S23">
        <f t="shared" si="0"/>
        <v>96</v>
      </c>
      <c r="T23" t="b">
        <f t="shared" si="1"/>
        <v>1</v>
      </c>
    </row>
    <row r="24" spans="2:20">
      <c r="B24" s="18">
        <v>19</v>
      </c>
      <c r="C24" s="27">
        <f>[2]胃腸!C20</f>
        <v>99</v>
      </c>
      <c r="D24" s="27">
        <f>[2]胃腸!D20</f>
        <v>0</v>
      </c>
      <c r="E24" s="27">
        <f>[2]胃腸!E20</f>
        <v>8</v>
      </c>
      <c r="F24" s="27">
        <f>[2]胃腸!F20</f>
        <v>12</v>
      </c>
      <c r="G24" s="27">
        <f>[2]胃腸!G20</f>
        <v>5</v>
      </c>
      <c r="H24" s="27">
        <f>[2]胃腸!H20</f>
        <v>11</v>
      </c>
      <c r="I24" s="27">
        <f>[2]胃腸!I20</f>
        <v>8</v>
      </c>
      <c r="J24" s="27">
        <f>[2]胃腸!J20</f>
        <v>4</v>
      </c>
      <c r="K24" s="27">
        <f>[2]胃腸!K20</f>
        <v>7</v>
      </c>
      <c r="L24" s="27">
        <f>[2]胃腸!L20</f>
        <v>2</v>
      </c>
      <c r="M24" s="27">
        <f>[2]胃腸!M20</f>
        <v>3</v>
      </c>
      <c r="N24" s="27">
        <f>[2]胃腸!N20</f>
        <v>4</v>
      </c>
      <c r="O24" s="27">
        <f>[2]胃腸!O20</f>
        <v>8</v>
      </c>
      <c r="P24" s="27">
        <f>[2]胃腸!P20</f>
        <v>1</v>
      </c>
      <c r="Q24" s="27">
        <f>[2]胃腸!Q20</f>
        <v>26</v>
      </c>
      <c r="R24" s="25"/>
      <c r="S24" s="25">
        <f t="shared" si="0"/>
        <v>99</v>
      </c>
      <c r="T24" s="25" t="b">
        <f t="shared" si="1"/>
        <v>1</v>
      </c>
    </row>
    <row r="25" spans="2:20">
      <c r="B25" s="17">
        <v>20</v>
      </c>
      <c r="C25" s="17">
        <f>[2]胃腸!C21</f>
        <v>127</v>
      </c>
      <c r="D25" s="17">
        <f>[2]胃腸!D21</f>
        <v>4</v>
      </c>
      <c r="E25" s="17">
        <f>[2]胃腸!E21</f>
        <v>23</v>
      </c>
      <c r="F25" s="17">
        <f>[2]胃腸!F21</f>
        <v>23</v>
      </c>
      <c r="G25" s="17">
        <f>[2]胃腸!G21</f>
        <v>8</v>
      </c>
      <c r="H25" s="17">
        <f>[2]胃腸!H21</f>
        <v>9</v>
      </c>
      <c r="I25" s="17">
        <f>[2]胃腸!I21</f>
        <v>5</v>
      </c>
      <c r="J25" s="17">
        <f>[2]胃腸!J21</f>
        <v>8</v>
      </c>
      <c r="K25" s="17">
        <f>[2]胃腸!K21</f>
        <v>4</v>
      </c>
      <c r="L25" s="17">
        <f>[2]胃腸!L21</f>
        <v>9</v>
      </c>
      <c r="M25" s="17">
        <f>[2]胃腸!M21</f>
        <v>5</v>
      </c>
      <c r="N25" s="17">
        <f>[2]胃腸!N21</f>
        <v>2</v>
      </c>
      <c r="O25" s="17">
        <f>[2]胃腸!O21</f>
        <v>4</v>
      </c>
      <c r="P25" s="17">
        <f>[2]胃腸!P21</f>
        <v>2</v>
      </c>
      <c r="Q25" s="17">
        <f>[2]胃腸!Q21</f>
        <v>21</v>
      </c>
      <c r="S25">
        <f t="shared" si="0"/>
        <v>127</v>
      </c>
      <c r="T25" t="b">
        <f t="shared" si="1"/>
        <v>1</v>
      </c>
    </row>
    <row r="26" spans="2:20">
      <c r="B26" s="18">
        <v>21</v>
      </c>
      <c r="C26" s="27">
        <f>[2]胃腸!C22</f>
        <v>99</v>
      </c>
      <c r="D26" s="27">
        <f>[2]胃腸!D22</f>
        <v>1</v>
      </c>
      <c r="E26" s="27">
        <f>[2]胃腸!E22</f>
        <v>13</v>
      </c>
      <c r="F26" s="27">
        <f>[2]胃腸!F22</f>
        <v>19</v>
      </c>
      <c r="G26" s="27">
        <f>[2]胃腸!G22</f>
        <v>3</v>
      </c>
      <c r="H26" s="27">
        <f>[2]胃腸!H22</f>
        <v>8</v>
      </c>
      <c r="I26" s="27">
        <f>[2]胃腸!I22</f>
        <v>4</v>
      </c>
      <c r="J26" s="27">
        <f>[2]胃腸!J22</f>
        <v>6</v>
      </c>
      <c r="K26" s="27">
        <f>[2]胃腸!K22</f>
        <v>7</v>
      </c>
      <c r="L26" s="27">
        <f>[2]胃腸!L22</f>
        <v>2</v>
      </c>
      <c r="M26" s="27">
        <f>[2]胃腸!M22</f>
        <v>6</v>
      </c>
      <c r="N26" s="27">
        <f>[2]胃腸!N22</f>
        <v>5</v>
      </c>
      <c r="O26" s="27">
        <f>[2]胃腸!O22</f>
        <v>8</v>
      </c>
      <c r="P26" s="27">
        <f>[2]胃腸!P22</f>
        <v>1</v>
      </c>
      <c r="Q26" s="27">
        <f>[2]胃腸!Q22</f>
        <v>16</v>
      </c>
      <c r="R26" s="25"/>
      <c r="S26" s="25">
        <f t="shared" si="0"/>
        <v>99</v>
      </c>
      <c r="T26" s="25" t="b">
        <f t="shared" si="1"/>
        <v>1</v>
      </c>
    </row>
    <row r="27" spans="2:20">
      <c r="B27" s="17">
        <v>22</v>
      </c>
      <c r="C27" s="17">
        <f>[2]胃腸!C23</f>
        <v>110</v>
      </c>
      <c r="D27" s="17">
        <f>[2]胃腸!D23</f>
        <v>3</v>
      </c>
      <c r="E27" s="17">
        <f>[2]胃腸!E23</f>
        <v>17</v>
      </c>
      <c r="F27" s="17">
        <f>[2]胃腸!F23</f>
        <v>22</v>
      </c>
      <c r="G27" s="17">
        <f>[2]胃腸!G23</f>
        <v>4</v>
      </c>
      <c r="H27" s="17">
        <f>[2]胃腸!H23</f>
        <v>14</v>
      </c>
      <c r="I27" s="17">
        <f>[2]胃腸!I23</f>
        <v>3</v>
      </c>
      <c r="J27" s="17">
        <f>[2]胃腸!J23</f>
        <v>8</v>
      </c>
      <c r="K27" s="17">
        <f>[2]胃腸!K23</f>
        <v>5</v>
      </c>
      <c r="L27" s="17">
        <f>[2]胃腸!L23</f>
        <v>4</v>
      </c>
      <c r="M27" s="17">
        <f>[2]胃腸!M23</f>
        <v>6</v>
      </c>
      <c r="N27" s="17">
        <f>[2]胃腸!N23</f>
        <v>4</v>
      </c>
      <c r="O27" s="17">
        <f>[2]胃腸!O23</f>
        <v>6</v>
      </c>
      <c r="P27" s="17">
        <f>[2]胃腸!P23</f>
        <v>3</v>
      </c>
      <c r="Q27" s="17">
        <f>[2]胃腸!Q23</f>
        <v>11</v>
      </c>
      <c r="S27">
        <f t="shared" si="0"/>
        <v>110</v>
      </c>
      <c r="T27" t="b">
        <f t="shared" si="1"/>
        <v>1</v>
      </c>
    </row>
    <row r="28" spans="2:20">
      <c r="B28" s="18">
        <v>23</v>
      </c>
      <c r="C28" s="27">
        <f>[2]胃腸!C24</f>
        <v>71</v>
      </c>
      <c r="D28" s="27">
        <f>[2]胃腸!D24</f>
        <v>1</v>
      </c>
      <c r="E28" s="27">
        <f>[2]胃腸!E24</f>
        <v>10</v>
      </c>
      <c r="F28" s="27">
        <f>[2]胃腸!F24</f>
        <v>10</v>
      </c>
      <c r="G28" s="27">
        <f>[2]胃腸!G24</f>
        <v>8</v>
      </c>
      <c r="H28" s="27">
        <f>[2]胃腸!H24</f>
        <v>5</v>
      </c>
      <c r="I28" s="27">
        <f>[2]胃腸!I24</f>
        <v>6</v>
      </c>
      <c r="J28" s="27">
        <f>[2]胃腸!J24</f>
        <v>4</v>
      </c>
      <c r="K28" s="27">
        <f>[2]胃腸!K24</f>
        <v>5</v>
      </c>
      <c r="L28" s="27">
        <f>[2]胃腸!L24</f>
        <v>0</v>
      </c>
      <c r="M28" s="27">
        <f>[2]胃腸!M24</f>
        <v>4</v>
      </c>
      <c r="N28" s="27">
        <f>[2]胃腸!N24</f>
        <v>2</v>
      </c>
      <c r="O28" s="27">
        <f>[2]胃腸!O24</f>
        <v>6</v>
      </c>
      <c r="P28" s="27">
        <f>[2]胃腸!P24</f>
        <v>2</v>
      </c>
      <c r="Q28" s="27">
        <f>[2]胃腸!Q24</f>
        <v>8</v>
      </c>
      <c r="R28" s="25"/>
      <c r="S28" s="25">
        <f t="shared" si="0"/>
        <v>71</v>
      </c>
      <c r="T28" s="25" t="b">
        <f t="shared" si="1"/>
        <v>1</v>
      </c>
    </row>
    <row r="29" spans="2:20">
      <c r="B29" s="17">
        <v>24</v>
      </c>
      <c r="C29" s="17">
        <f>[2]胃腸!C25</f>
        <v>112</v>
      </c>
      <c r="D29" s="17">
        <f>[2]胃腸!D25</f>
        <v>2</v>
      </c>
      <c r="E29" s="17">
        <f>[2]胃腸!E25</f>
        <v>27</v>
      </c>
      <c r="F29" s="17">
        <f>[2]胃腸!F25</f>
        <v>30</v>
      </c>
      <c r="G29" s="17">
        <f>[2]胃腸!G25</f>
        <v>10</v>
      </c>
      <c r="H29" s="17">
        <f>[2]胃腸!H25</f>
        <v>7</v>
      </c>
      <c r="I29" s="17">
        <f>[2]胃腸!I25</f>
        <v>8</v>
      </c>
      <c r="J29" s="17">
        <f>[2]胃腸!J25</f>
        <v>2</v>
      </c>
      <c r="K29" s="17">
        <f>[2]胃腸!K25</f>
        <v>5</v>
      </c>
      <c r="L29" s="17">
        <f>[2]胃腸!L25</f>
        <v>3</v>
      </c>
      <c r="M29" s="17">
        <f>[2]胃腸!M25</f>
        <v>2</v>
      </c>
      <c r="N29" s="17">
        <f>[2]胃腸!N25</f>
        <v>3</v>
      </c>
      <c r="O29" s="17">
        <f>[2]胃腸!O25</f>
        <v>6</v>
      </c>
      <c r="P29" s="17">
        <f>[2]胃腸!P25</f>
        <v>0</v>
      </c>
      <c r="Q29" s="17">
        <f>[2]胃腸!Q25</f>
        <v>7</v>
      </c>
      <c r="S29">
        <f t="shared" si="0"/>
        <v>112</v>
      </c>
      <c r="T29" t="b">
        <f t="shared" si="1"/>
        <v>1</v>
      </c>
    </row>
    <row r="30" spans="2:20">
      <c r="B30" s="18">
        <v>25</v>
      </c>
      <c r="C30" s="27">
        <f>[2]胃腸!C26</f>
        <v>98</v>
      </c>
      <c r="D30" s="27">
        <f>[2]胃腸!D26</f>
        <v>2</v>
      </c>
      <c r="E30" s="27">
        <f>[2]胃腸!E26</f>
        <v>16</v>
      </c>
      <c r="F30" s="27">
        <f>[2]胃腸!F26</f>
        <v>20</v>
      </c>
      <c r="G30" s="27">
        <f>[2]胃腸!G26</f>
        <v>6</v>
      </c>
      <c r="H30" s="27">
        <f>[2]胃腸!H26</f>
        <v>5</v>
      </c>
      <c r="I30" s="27">
        <f>[2]胃腸!I26</f>
        <v>4</v>
      </c>
      <c r="J30" s="27">
        <f>[2]胃腸!J26</f>
        <v>6</v>
      </c>
      <c r="K30" s="27">
        <f>[2]胃腸!K26</f>
        <v>4</v>
      </c>
      <c r="L30" s="27">
        <f>[2]胃腸!L26</f>
        <v>2</v>
      </c>
      <c r="M30" s="27">
        <f>[2]胃腸!M26</f>
        <v>6</v>
      </c>
      <c r="N30" s="27">
        <f>[2]胃腸!N26</f>
        <v>1</v>
      </c>
      <c r="O30" s="27">
        <f>[2]胃腸!O26</f>
        <v>8</v>
      </c>
      <c r="P30" s="27">
        <f>[2]胃腸!P26</f>
        <v>1</v>
      </c>
      <c r="Q30" s="27">
        <f>[2]胃腸!Q26</f>
        <v>17</v>
      </c>
      <c r="R30" s="25"/>
      <c r="S30" s="25">
        <f>SUM(D30:Q30)</f>
        <v>98</v>
      </c>
      <c r="T30" s="25" t="b">
        <f>IF(AND(ISERROR(C30),ISERROR(S30)),"-",C30=S30)</f>
        <v>1</v>
      </c>
    </row>
    <row r="31" spans="2:20">
      <c r="B31" s="17">
        <v>26</v>
      </c>
      <c r="C31" s="17">
        <f>[2]胃腸!C27</f>
        <v>86</v>
      </c>
      <c r="D31" s="17">
        <f>[2]胃腸!D27</f>
        <v>1</v>
      </c>
      <c r="E31" s="17">
        <f>[2]胃腸!E27</f>
        <v>10</v>
      </c>
      <c r="F31" s="17">
        <f>[2]胃腸!F27</f>
        <v>14</v>
      </c>
      <c r="G31" s="17">
        <f>[2]胃腸!G27</f>
        <v>10</v>
      </c>
      <c r="H31" s="17">
        <f>[2]胃腸!H27</f>
        <v>4</v>
      </c>
      <c r="I31" s="17">
        <f>[2]胃腸!I27</f>
        <v>2</v>
      </c>
      <c r="J31" s="17">
        <f>[2]胃腸!J27</f>
        <v>2</v>
      </c>
      <c r="K31" s="17">
        <f>[2]胃腸!K27</f>
        <v>5</v>
      </c>
      <c r="L31" s="17">
        <f>[2]胃腸!L27</f>
        <v>5</v>
      </c>
      <c r="M31" s="17">
        <f>[2]胃腸!M27</f>
        <v>3</v>
      </c>
      <c r="N31" s="17">
        <f>[2]胃腸!N27</f>
        <v>4</v>
      </c>
      <c r="O31" s="17">
        <f>[2]胃腸!O27</f>
        <v>9</v>
      </c>
      <c r="P31" s="17">
        <f>[2]胃腸!P27</f>
        <v>1</v>
      </c>
      <c r="Q31" s="17">
        <f>[2]胃腸!Q27</f>
        <v>16</v>
      </c>
      <c r="S31">
        <f>SUM(D31:Q31)</f>
        <v>86</v>
      </c>
      <c r="T31" t="b">
        <f>IF(AND(ISERROR(C31),ISERROR(S31)),"-",C31=S31)</f>
        <v>1</v>
      </c>
    </row>
    <row r="32" spans="2:20">
      <c r="B32" s="18">
        <v>27</v>
      </c>
      <c r="C32" s="27">
        <f>[2]胃腸!C28</f>
        <v>102</v>
      </c>
      <c r="D32" s="27">
        <f>[2]胃腸!D28</f>
        <v>3</v>
      </c>
      <c r="E32" s="27">
        <f>[2]胃腸!E28</f>
        <v>16</v>
      </c>
      <c r="F32" s="27">
        <f>[2]胃腸!F28</f>
        <v>17</v>
      </c>
      <c r="G32" s="27">
        <f>[2]胃腸!G28</f>
        <v>15</v>
      </c>
      <c r="H32" s="27">
        <f>[2]胃腸!H28</f>
        <v>7</v>
      </c>
      <c r="I32" s="27">
        <f>[2]胃腸!I28</f>
        <v>5</v>
      </c>
      <c r="J32" s="27">
        <f>[2]胃腸!J28</f>
        <v>6</v>
      </c>
      <c r="K32" s="27">
        <f>[2]胃腸!K28</f>
        <v>5</v>
      </c>
      <c r="L32" s="27">
        <f>[2]胃腸!L28</f>
        <v>3</v>
      </c>
      <c r="M32" s="27">
        <f>[2]胃腸!M28</f>
        <v>2</v>
      </c>
      <c r="N32" s="27">
        <f>[2]胃腸!N28</f>
        <v>5</v>
      </c>
      <c r="O32" s="27">
        <f>[2]胃腸!O28</f>
        <v>2</v>
      </c>
      <c r="P32" s="27">
        <f>[2]胃腸!P28</f>
        <v>1</v>
      </c>
      <c r="Q32" s="27">
        <f>[2]胃腸!Q28</f>
        <v>15</v>
      </c>
      <c r="R32" s="25"/>
      <c r="S32" s="25">
        <f t="shared" ref="S32:S58" si="2">SUM(D32:Q32)</f>
        <v>102</v>
      </c>
      <c r="T32" s="25" t="b">
        <f t="shared" ref="T32:T58" si="3">IF(AND(ISERROR(C32),ISERROR(S32)),"-",C32=S32)</f>
        <v>1</v>
      </c>
    </row>
    <row r="33" spans="2:20">
      <c r="B33" s="17">
        <v>28</v>
      </c>
      <c r="C33" s="17">
        <f>[2]胃腸!C29</f>
        <v>97</v>
      </c>
      <c r="D33" s="17">
        <f>[2]胃腸!D29</f>
        <v>3</v>
      </c>
      <c r="E33" s="17">
        <f>[2]胃腸!E29</f>
        <v>16</v>
      </c>
      <c r="F33" s="17">
        <f>[2]胃腸!F29</f>
        <v>15</v>
      </c>
      <c r="G33" s="17">
        <f>[2]胃腸!G29</f>
        <v>13</v>
      </c>
      <c r="H33" s="17">
        <f>[2]胃腸!H29</f>
        <v>4</v>
      </c>
      <c r="I33" s="17">
        <f>[2]胃腸!I29</f>
        <v>5</v>
      </c>
      <c r="J33" s="17">
        <f>[2]胃腸!J29</f>
        <v>5</v>
      </c>
      <c r="K33" s="17">
        <f>[2]胃腸!K29</f>
        <v>6</v>
      </c>
      <c r="L33" s="17">
        <f>[2]胃腸!L29</f>
        <v>3</v>
      </c>
      <c r="M33" s="17">
        <f>[2]胃腸!M29</f>
        <v>2</v>
      </c>
      <c r="N33" s="17">
        <f>[2]胃腸!N29</f>
        <v>4</v>
      </c>
      <c r="O33" s="17">
        <f>[2]胃腸!O29</f>
        <v>8</v>
      </c>
      <c r="P33" s="17">
        <f>[2]胃腸!P29</f>
        <v>0</v>
      </c>
      <c r="Q33" s="17">
        <f>[2]胃腸!Q29</f>
        <v>13</v>
      </c>
      <c r="S33">
        <f t="shared" si="2"/>
        <v>97</v>
      </c>
      <c r="T33" t="b">
        <f t="shared" si="3"/>
        <v>1</v>
      </c>
    </row>
    <row r="34" spans="2:20">
      <c r="B34" s="18">
        <v>29</v>
      </c>
      <c r="C34" s="27">
        <f>[2]胃腸!C30</f>
        <v>115</v>
      </c>
      <c r="D34" s="27">
        <f>[2]胃腸!D30</f>
        <v>2</v>
      </c>
      <c r="E34" s="27">
        <f>[2]胃腸!E30</f>
        <v>16</v>
      </c>
      <c r="F34" s="27">
        <f>[2]胃腸!F30</f>
        <v>33</v>
      </c>
      <c r="G34" s="27">
        <f>[2]胃腸!G30</f>
        <v>6</v>
      </c>
      <c r="H34" s="27">
        <f>[2]胃腸!H30</f>
        <v>7</v>
      </c>
      <c r="I34" s="27">
        <f>[2]胃腸!I30</f>
        <v>7</v>
      </c>
      <c r="J34" s="27">
        <f>[2]胃腸!J30</f>
        <v>7</v>
      </c>
      <c r="K34" s="27">
        <f>[2]胃腸!K30</f>
        <v>4</v>
      </c>
      <c r="L34" s="27">
        <f>[2]胃腸!L30</f>
        <v>4</v>
      </c>
      <c r="M34" s="27">
        <f>[2]胃腸!M30</f>
        <v>2</v>
      </c>
      <c r="N34" s="27">
        <f>[2]胃腸!N30</f>
        <v>1</v>
      </c>
      <c r="O34" s="27">
        <f>[2]胃腸!O30</f>
        <v>6</v>
      </c>
      <c r="P34" s="27">
        <f>[2]胃腸!P30</f>
        <v>1</v>
      </c>
      <c r="Q34" s="27">
        <f>[2]胃腸!Q30</f>
        <v>19</v>
      </c>
      <c r="R34" s="25"/>
      <c r="S34" s="25">
        <f t="shared" si="2"/>
        <v>115</v>
      </c>
      <c r="T34" s="25" t="b">
        <f t="shared" si="3"/>
        <v>1</v>
      </c>
    </row>
    <row r="35" spans="2:20">
      <c r="B35" s="17">
        <v>30</v>
      </c>
      <c r="C35" s="17">
        <f>[2]胃腸!C31</f>
        <v>96</v>
      </c>
      <c r="D35" s="17">
        <f>[2]胃腸!D31</f>
        <v>2</v>
      </c>
      <c r="E35" s="17">
        <f>[2]胃腸!E31</f>
        <v>14</v>
      </c>
      <c r="F35" s="17">
        <f>[2]胃腸!F31</f>
        <v>21</v>
      </c>
      <c r="G35" s="17">
        <f>[2]胃腸!G31</f>
        <v>12</v>
      </c>
      <c r="H35" s="17">
        <f>[2]胃腸!H31</f>
        <v>4</v>
      </c>
      <c r="I35" s="17">
        <f>[2]胃腸!I31</f>
        <v>6</v>
      </c>
      <c r="J35" s="17">
        <f>[2]胃腸!J31</f>
        <v>1</v>
      </c>
      <c r="K35" s="17">
        <f>[2]胃腸!K31</f>
        <v>4</v>
      </c>
      <c r="L35" s="17">
        <f>[2]胃腸!L31</f>
        <v>1</v>
      </c>
      <c r="M35" s="17">
        <f>[2]胃腸!M31</f>
        <v>2</v>
      </c>
      <c r="N35" s="17">
        <f>[2]胃腸!N31</f>
        <v>4</v>
      </c>
      <c r="O35" s="17">
        <f>[2]胃腸!O31</f>
        <v>3</v>
      </c>
      <c r="P35" s="17">
        <f>[2]胃腸!P31</f>
        <v>2</v>
      </c>
      <c r="Q35" s="17">
        <f>[2]胃腸!Q31</f>
        <v>20</v>
      </c>
      <c r="S35">
        <f t="shared" si="2"/>
        <v>96</v>
      </c>
      <c r="T35" t="b">
        <f t="shared" si="3"/>
        <v>1</v>
      </c>
    </row>
    <row r="36" spans="2:20">
      <c r="B36" s="18">
        <v>31</v>
      </c>
      <c r="C36" s="27">
        <f>[2]胃腸!C32</f>
        <v>103</v>
      </c>
      <c r="D36" s="27">
        <f>[2]胃腸!D32</f>
        <v>1</v>
      </c>
      <c r="E36" s="27">
        <f>[2]胃腸!E32</f>
        <v>11</v>
      </c>
      <c r="F36" s="27">
        <f>[2]胃腸!F32</f>
        <v>26</v>
      </c>
      <c r="G36" s="27">
        <f>[2]胃腸!G32</f>
        <v>5</v>
      </c>
      <c r="H36" s="27">
        <f>[2]胃腸!H32</f>
        <v>15</v>
      </c>
      <c r="I36" s="27">
        <f>[2]胃腸!I32</f>
        <v>5</v>
      </c>
      <c r="J36" s="27">
        <f>[2]胃腸!J32</f>
        <v>4</v>
      </c>
      <c r="K36" s="27">
        <f>[2]胃腸!K32</f>
        <v>6</v>
      </c>
      <c r="L36" s="27">
        <f>[2]胃腸!L32</f>
        <v>1</v>
      </c>
      <c r="M36" s="27">
        <f>[2]胃腸!M32</f>
        <v>2</v>
      </c>
      <c r="N36" s="27">
        <f>[2]胃腸!N32</f>
        <v>3</v>
      </c>
      <c r="O36" s="27">
        <f>[2]胃腸!O32</f>
        <v>6</v>
      </c>
      <c r="P36" s="27">
        <f>[2]胃腸!P32</f>
        <v>0</v>
      </c>
      <c r="Q36" s="27">
        <f>[2]胃腸!Q32</f>
        <v>18</v>
      </c>
      <c r="R36" s="25"/>
      <c r="S36" s="25">
        <f t="shared" si="2"/>
        <v>103</v>
      </c>
      <c r="T36" s="25" t="b">
        <f t="shared" si="3"/>
        <v>1</v>
      </c>
    </row>
    <row r="37" spans="2:20">
      <c r="B37" s="17">
        <v>32</v>
      </c>
      <c r="C37" s="17">
        <f>[2]胃腸!C33</f>
        <v>121</v>
      </c>
      <c r="D37" s="17">
        <f>[2]胃腸!D33</f>
        <v>6</v>
      </c>
      <c r="E37" s="17">
        <f>[2]胃腸!E33</f>
        <v>21</v>
      </c>
      <c r="F37" s="17">
        <f>[2]胃腸!F33</f>
        <v>26</v>
      </c>
      <c r="G37" s="17">
        <f>[2]胃腸!G33</f>
        <v>15</v>
      </c>
      <c r="H37" s="17">
        <f>[2]胃腸!H33</f>
        <v>9</v>
      </c>
      <c r="I37" s="17">
        <f>[2]胃腸!I33</f>
        <v>3</v>
      </c>
      <c r="J37" s="17">
        <f>[2]胃腸!J33</f>
        <v>5</v>
      </c>
      <c r="K37" s="17">
        <f>[2]胃腸!K33</f>
        <v>5</v>
      </c>
      <c r="L37" s="17">
        <f>[2]胃腸!L33</f>
        <v>3</v>
      </c>
      <c r="M37" s="17">
        <f>[2]胃腸!M33</f>
        <v>6</v>
      </c>
      <c r="N37" s="17">
        <f>[2]胃腸!N33</f>
        <v>1</v>
      </c>
      <c r="O37" s="17">
        <f>[2]胃腸!O33</f>
        <v>6</v>
      </c>
      <c r="P37" s="17">
        <f>[2]胃腸!P33</f>
        <v>0</v>
      </c>
      <c r="Q37" s="17">
        <f>[2]胃腸!Q33</f>
        <v>15</v>
      </c>
      <c r="S37">
        <f t="shared" si="2"/>
        <v>121</v>
      </c>
      <c r="T37" t="b">
        <f t="shared" si="3"/>
        <v>1</v>
      </c>
    </row>
    <row r="38" spans="2:20">
      <c r="B38" s="18">
        <v>33</v>
      </c>
      <c r="C38" s="27">
        <f>[2]胃腸!C34</f>
        <v>69</v>
      </c>
      <c r="D38" s="27">
        <f>[2]胃腸!D34</f>
        <v>1</v>
      </c>
      <c r="E38" s="27">
        <f>[2]胃腸!E34</f>
        <v>9</v>
      </c>
      <c r="F38" s="27">
        <f>[2]胃腸!F34</f>
        <v>14</v>
      </c>
      <c r="G38" s="27">
        <f>[2]胃腸!G34</f>
        <v>8</v>
      </c>
      <c r="H38" s="27">
        <f>[2]胃腸!H34</f>
        <v>0</v>
      </c>
      <c r="I38" s="27">
        <f>[2]胃腸!I34</f>
        <v>2</v>
      </c>
      <c r="J38" s="27">
        <f>[2]胃腸!J34</f>
        <v>3</v>
      </c>
      <c r="K38" s="27">
        <f>[2]胃腸!K34</f>
        <v>3</v>
      </c>
      <c r="L38" s="27">
        <f>[2]胃腸!L34</f>
        <v>3</v>
      </c>
      <c r="M38" s="27">
        <f>[2]胃腸!M34</f>
        <v>2</v>
      </c>
      <c r="N38" s="27">
        <f>[2]胃腸!N34</f>
        <v>1</v>
      </c>
      <c r="O38" s="27">
        <f>[2]胃腸!O34</f>
        <v>3</v>
      </c>
      <c r="P38" s="27">
        <f>[2]胃腸!P34</f>
        <v>3</v>
      </c>
      <c r="Q38" s="27">
        <f>[2]胃腸!Q34</f>
        <v>17</v>
      </c>
      <c r="R38" s="25"/>
      <c r="S38" s="25">
        <f t="shared" si="2"/>
        <v>69</v>
      </c>
      <c r="T38" s="25" t="b">
        <f t="shared" si="3"/>
        <v>1</v>
      </c>
    </row>
    <row r="39" spans="2:20">
      <c r="B39" s="17">
        <v>34</v>
      </c>
      <c r="C39" s="17">
        <f>[2]胃腸!C35</f>
        <v>119</v>
      </c>
      <c r="D39" s="17">
        <f>[2]胃腸!D35</f>
        <v>2</v>
      </c>
      <c r="E39" s="17">
        <f>[2]胃腸!E35</f>
        <v>16</v>
      </c>
      <c r="F39" s="17">
        <f>[2]胃腸!F35</f>
        <v>34</v>
      </c>
      <c r="G39" s="17">
        <f>[2]胃腸!G35</f>
        <v>17</v>
      </c>
      <c r="H39" s="17">
        <f>[2]胃腸!H35</f>
        <v>9</v>
      </c>
      <c r="I39" s="17">
        <f>[2]胃腸!I35</f>
        <v>9</v>
      </c>
      <c r="J39" s="17">
        <f>[2]胃腸!J35</f>
        <v>4</v>
      </c>
      <c r="K39" s="17">
        <f>[2]胃腸!K35</f>
        <v>3</v>
      </c>
      <c r="L39" s="17">
        <f>[2]胃腸!L35</f>
        <v>3</v>
      </c>
      <c r="M39" s="17">
        <f>[2]胃腸!M35</f>
        <v>1</v>
      </c>
      <c r="N39" s="17">
        <f>[2]胃腸!N35</f>
        <v>2</v>
      </c>
      <c r="O39" s="17">
        <f>[2]胃腸!O35</f>
        <v>7</v>
      </c>
      <c r="P39" s="17">
        <f>[2]胃腸!P35</f>
        <v>0</v>
      </c>
      <c r="Q39" s="17">
        <f>[2]胃腸!Q35</f>
        <v>12</v>
      </c>
      <c r="S39">
        <f t="shared" si="2"/>
        <v>119</v>
      </c>
      <c r="T39" t="b">
        <f t="shared" si="3"/>
        <v>1</v>
      </c>
    </row>
    <row r="40" spans="2:20">
      <c r="B40" s="18">
        <v>35</v>
      </c>
      <c r="C40" s="27">
        <f>[2]胃腸!C36</f>
        <v>94</v>
      </c>
      <c r="D40" s="27">
        <f>[2]胃腸!D36</f>
        <v>1</v>
      </c>
      <c r="E40" s="27">
        <f>[2]胃腸!E36</f>
        <v>13</v>
      </c>
      <c r="F40" s="27">
        <f>[2]胃腸!F36</f>
        <v>23</v>
      </c>
      <c r="G40" s="27">
        <f>[2]胃腸!G36</f>
        <v>17</v>
      </c>
      <c r="H40" s="27">
        <f>[2]胃腸!H36</f>
        <v>4</v>
      </c>
      <c r="I40" s="27">
        <f>[2]胃腸!I36</f>
        <v>5</v>
      </c>
      <c r="J40" s="27">
        <f>[2]胃腸!J36</f>
        <v>1</v>
      </c>
      <c r="K40" s="27">
        <f>[2]胃腸!K36</f>
        <v>1</v>
      </c>
      <c r="L40" s="27">
        <f>[2]胃腸!L36</f>
        <v>4</v>
      </c>
      <c r="M40" s="27">
        <f>[2]胃腸!M36</f>
        <v>1</v>
      </c>
      <c r="N40" s="27">
        <f>[2]胃腸!N36</f>
        <v>0</v>
      </c>
      <c r="O40" s="27">
        <f>[2]胃腸!O36</f>
        <v>5</v>
      </c>
      <c r="P40" s="27">
        <f>[2]胃腸!P36</f>
        <v>0</v>
      </c>
      <c r="Q40" s="27">
        <f>[2]胃腸!Q36</f>
        <v>19</v>
      </c>
      <c r="R40" s="25"/>
      <c r="S40" s="25">
        <f t="shared" si="2"/>
        <v>94</v>
      </c>
      <c r="T40" s="25" t="b">
        <f t="shared" si="3"/>
        <v>1</v>
      </c>
    </row>
    <row r="41" spans="2:20">
      <c r="B41" s="17">
        <v>36</v>
      </c>
      <c r="C41" s="17">
        <f>[2]胃腸!C37</f>
        <v>107</v>
      </c>
      <c r="D41" s="17">
        <f>[2]胃腸!D37</f>
        <v>5</v>
      </c>
      <c r="E41" s="17">
        <f>[2]胃腸!E37</f>
        <v>12</v>
      </c>
      <c r="F41" s="17">
        <f>[2]胃腸!F37</f>
        <v>24</v>
      </c>
      <c r="G41" s="17">
        <f>[2]胃腸!G37</f>
        <v>11</v>
      </c>
      <c r="H41" s="17">
        <f>[2]胃腸!H37</f>
        <v>7</v>
      </c>
      <c r="I41" s="17">
        <f>[2]胃腸!I37</f>
        <v>4</v>
      </c>
      <c r="J41" s="17">
        <f>[2]胃腸!J37</f>
        <v>5</v>
      </c>
      <c r="K41" s="17">
        <f>[2]胃腸!K37</f>
        <v>5</v>
      </c>
      <c r="L41" s="17">
        <f>[2]胃腸!L37</f>
        <v>2</v>
      </c>
      <c r="M41" s="17">
        <f>[2]胃腸!M37</f>
        <v>3</v>
      </c>
      <c r="N41" s="17">
        <f>[2]胃腸!N37</f>
        <v>2</v>
      </c>
      <c r="O41" s="17">
        <f>[2]胃腸!O37</f>
        <v>6</v>
      </c>
      <c r="P41" s="17">
        <f>[2]胃腸!P37</f>
        <v>2</v>
      </c>
      <c r="Q41" s="17">
        <f>[2]胃腸!Q37</f>
        <v>19</v>
      </c>
      <c r="S41">
        <f t="shared" si="2"/>
        <v>107</v>
      </c>
      <c r="T41" t="b">
        <f t="shared" si="3"/>
        <v>1</v>
      </c>
    </row>
    <row r="42" spans="2:20">
      <c r="B42" s="18">
        <v>37</v>
      </c>
      <c r="C42" s="27">
        <f>[2]胃腸!C38</f>
        <v>118</v>
      </c>
      <c r="D42" s="27">
        <f>[2]胃腸!D38</f>
        <v>1</v>
      </c>
      <c r="E42" s="27">
        <f>[2]胃腸!E38</f>
        <v>15</v>
      </c>
      <c r="F42" s="27">
        <f>[2]胃腸!F38</f>
        <v>21</v>
      </c>
      <c r="G42" s="27">
        <f>[2]胃腸!G38</f>
        <v>16</v>
      </c>
      <c r="H42" s="27">
        <f>[2]胃腸!H38</f>
        <v>7</v>
      </c>
      <c r="I42" s="27">
        <f>[2]胃腸!I38</f>
        <v>5</v>
      </c>
      <c r="J42" s="27">
        <f>[2]胃腸!J38</f>
        <v>8</v>
      </c>
      <c r="K42" s="27">
        <f>[2]胃腸!K38</f>
        <v>5</v>
      </c>
      <c r="L42" s="27">
        <f>[2]胃腸!L38</f>
        <v>5</v>
      </c>
      <c r="M42" s="27">
        <f>[2]胃腸!M38</f>
        <v>2</v>
      </c>
      <c r="N42" s="27">
        <f>[2]胃腸!N38</f>
        <v>2</v>
      </c>
      <c r="O42" s="27">
        <f>[2]胃腸!O38</f>
        <v>10</v>
      </c>
      <c r="P42" s="27">
        <f>[2]胃腸!P38</f>
        <v>2</v>
      </c>
      <c r="Q42" s="27">
        <f>[2]胃腸!Q38</f>
        <v>19</v>
      </c>
      <c r="R42" s="25"/>
      <c r="S42" s="25">
        <f t="shared" si="2"/>
        <v>118</v>
      </c>
      <c r="T42" s="25" t="b">
        <f t="shared" si="3"/>
        <v>1</v>
      </c>
    </row>
    <row r="43" spans="2:20">
      <c r="B43" s="17">
        <v>38</v>
      </c>
      <c r="C43" s="17">
        <f>[2]胃腸!C39</f>
        <v>79</v>
      </c>
      <c r="D43" s="17">
        <f>[2]胃腸!D39</f>
        <v>0</v>
      </c>
      <c r="E43" s="17">
        <f>[2]胃腸!E39</f>
        <v>11</v>
      </c>
      <c r="F43" s="17">
        <f>[2]胃腸!F39</f>
        <v>17</v>
      </c>
      <c r="G43" s="17">
        <f>[2]胃腸!G39</f>
        <v>9</v>
      </c>
      <c r="H43" s="17">
        <f>[2]胃腸!H39</f>
        <v>4</v>
      </c>
      <c r="I43" s="17">
        <f>[2]胃腸!I39</f>
        <v>4</v>
      </c>
      <c r="J43" s="17">
        <f>[2]胃腸!J39</f>
        <v>7</v>
      </c>
      <c r="K43" s="17">
        <f>[2]胃腸!K39</f>
        <v>1</v>
      </c>
      <c r="L43" s="17">
        <f>[2]胃腸!L39</f>
        <v>0</v>
      </c>
      <c r="M43" s="17">
        <f>[2]胃腸!M39</f>
        <v>4</v>
      </c>
      <c r="N43" s="17">
        <f>[2]胃腸!N39</f>
        <v>3</v>
      </c>
      <c r="O43" s="17">
        <f>[2]胃腸!O39</f>
        <v>3</v>
      </c>
      <c r="P43" s="17">
        <f>[2]胃腸!P39</f>
        <v>4</v>
      </c>
      <c r="Q43" s="17">
        <f>[2]胃腸!Q39</f>
        <v>12</v>
      </c>
      <c r="S43">
        <f t="shared" si="2"/>
        <v>79</v>
      </c>
      <c r="T43" t="b">
        <f t="shared" si="3"/>
        <v>1</v>
      </c>
    </row>
    <row r="44" spans="2:20">
      <c r="B44" s="18">
        <v>39</v>
      </c>
      <c r="C44" s="27">
        <f>[2]胃腸!C40</f>
        <v>90</v>
      </c>
      <c r="D44" s="27">
        <f>[2]胃腸!D40</f>
        <v>3</v>
      </c>
      <c r="E44" s="27">
        <f>[2]胃腸!E40</f>
        <v>13</v>
      </c>
      <c r="F44" s="27">
        <f>[2]胃腸!F40</f>
        <v>17</v>
      </c>
      <c r="G44" s="27">
        <f>[2]胃腸!G40</f>
        <v>6</v>
      </c>
      <c r="H44" s="27">
        <f>[2]胃腸!H40</f>
        <v>8</v>
      </c>
      <c r="I44" s="27">
        <f>[2]胃腸!I40</f>
        <v>4</v>
      </c>
      <c r="J44" s="27">
        <f>[2]胃腸!J40</f>
        <v>4</v>
      </c>
      <c r="K44" s="27">
        <f>[2]胃腸!K40</f>
        <v>5</v>
      </c>
      <c r="L44" s="27">
        <f>[2]胃腸!L40</f>
        <v>2</v>
      </c>
      <c r="M44" s="27">
        <f>[2]胃腸!M40</f>
        <v>3</v>
      </c>
      <c r="N44" s="27">
        <f>[2]胃腸!N40</f>
        <v>4</v>
      </c>
      <c r="O44" s="27">
        <f>[2]胃腸!O40</f>
        <v>6</v>
      </c>
      <c r="P44" s="27">
        <f>[2]胃腸!P40</f>
        <v>3</v>
      </c>
      <c r="Q44" s="27">
        <f>[2]胃腸!Q40</f>
        <v>12</v>
      </c>
      <c r="R44" s="25"/>
      <c r="S44" s="25">
        <f t="shared" si="2"/>
        <v>90</v>
      </c>
      <c r="T44" s="25" t="b">
        <f t="shared" si="3"/>
        <v>1</v>
      </c>
    </row>
    <row r="45" spans="2:20">
      <c r="B45" s="17">
        <v>40</v>
      </c>
      <c r="C45" s="17">
        <f>[2]胃腸!C41</f>
        <v>79</v>
      </c>
      <c r="D45" s="17">
        <f>[2]胃腸!D41</f>
        <v>1</v>
      </c>
      <c r="E45" s="17">
        <f>[2]胃腸!E41</f>
        <v>7</v>
      </c>
      <c r="F45" s="17">
        <f>[2]胃腸!F41</f>
        <v>10</v>
      </c>
      <c r="G45" s="17">
        <f>[2]胃腸!G41</f>
        <v>13</v>
      </c>
      <c r="H45" s="17">
        <f>[2]胃腸!H41</f>
        <v>6</v>
      </c>
      <c r="I45" s="17">
        <f>[2]胃腸!I41</f>
        <v>5</v>
      </c>
      <c r="J45" s="17">
        <f>[2]胃腸!J41</f>
        <v>2</v>
      </c>
      <c r="K45" s="17">
        <f>[2]胃腸!K41</f>
        <v>3</v>
      </c>
      <c r="L45" s="17">
        <f>[2]胃腸!L41</f>
        <v>2</v>
      </c>
      <c r="M45" s="17">
        <f>[2]胃腸!M41</f>
        <v>2</v>
      </c>
      <c r="N45" s="17">
        <f>[2]胃腸!N41</f>
        <v>5</v>
      </c>
      <c r="O45" s="17">
        <f>[2]胃腸!O41</f>
        <v>6</v>
      </c>
      <c r="P45" s="17">
        <f>[2]胃腸!P41</f>
        <v>2</v>
      </c>
      <c r="Q45" s="17">
        <f>[2]胃腸!Q41</f>
        <v>15</v>
      </c>
      <c r="S45">
        <f t="shared" si="2"/>
        <v>79</v>
      </c>
      <c r="T45" t="b">
        <f t="shared" si="3"/>
        <v>1</v>
      </c>
    </row>
    <row r="46" spans="2:20">
      <c r="B46" s="18">
        <v>41</v>
      </c>
      <c r="C46" s="27">
        <f>[2]胃腸!C42</f>
        <v>88</v>
      </c>
      <c r="D46" s="27">
        <f>[2]胃腸!D42</f>
        <v>1</v>
      </c>
      <c r="E46" s="27">
        <f>[2]胃腸!E42</f>
        <v>12</v>
      </c>
      <c r="F46" s="27">
        <f>[2]胃腸!F42</f>
        <v>17</v>
      </c>
      <c r="G46" s="27">
        <f>[2]胃腸!G42</f>
        <v>7</v>
      </c>
      <c r="H46" s="27">
        <f>[2]胃腸!H42</f>
        <v>7</v>
      </c>
      <c r="I46" s="27">
        <f>[2]胃腸!I42</f>
        <v>7</v>
      </c>
      <c r="J46" s="27">
        <f>[2]胃腸!J42</f>
        <v>3</v>
      </c>
      <c r="K46" s="27">
        <f>[2]胃腸!K42</f>
        <v>5</v>
      </c>
      <c r="L46" s="27">
        <f>[2]胃腸!L42</f>
        <v>3</v>
      </c>
      <c r="M46" s="27">
        <f>[2]胃腸!M42</f>
        <v>1</v>
      </c>
      <c r="N46" s="27">
        <f>[2]胃腸!N42</f>
        <v>2</v>
      </c>
      <c r="O46" s="27">
        <f>[2]胃腸!O42</f>
        <v>5</v>
      </c>
      <c r="P46" s="27">
        <f>[2]胃腸!P42</f>
        <v>3</v>
      </c>
      <c r="Q46" s="27">
        <f>[2]胃腸!Q42</f>
        <v>15</v>
      </c>
      <c r="R46" s="25"/>
      <c r="S46" s="25">
        <f t="shared" si="2"/>
        <v>88</v>
      </c>
      <c r="T46" s="25" t="b">
        <f t="shared" si="3"/>
        <v>1</v>
      </c>
    </row>
    <row r="47" spans="2:20">
      <c r="B47" s="17">
        <v>42</v>
      </c>
      <c r="C47" s="17">
        <f>[2]胃腸!C43</f>
        <v>93</v>
      </c>
      <c r="D47" s="17">
        <f>[2]胃腸!D43</f>
        <v>2</v>
      </c>
      <c r="E47" s="17">
        <f>[2]胃腸!E43</f>
        <v>11</v>
      </c>
      <c r="F47" s="17">
        <f>[2]胃腸!F43</f>
        <v>17</v>
      </c>
      <c r="G47" s="17">
        <f>[2]胃腸!G43</f>
        <v>9</v>
      </c>
      <c r="H47" s="17">
        <f>[2]胃腸!H43</f>
        <v>5</v>
      </c>
      <c r="I47" s="17">
        <f>[2]胃腸!I43</f>
        <v>8</v>
      </c>
      <c r="J47" s="17">
        <f>[2]胃腸!J43</f>
        <v>7</v>
      </c>
      <c r="K47" s="17">
        <f>[2]胃腸!K43</f>
        <v>3</v>
      </c>
      <c r="L47" s="17">
        <f>[2]胃腸!L43</f>
        <v>5</v>
      </c>
      <c r="M47" s="17">
        <f>[2]胃腸!M43</f>
        <v>3</v>
      </c>
      <c r="N47" s="17">
        <f>[2]胃腸!N43</f>
        <v>1</v>
      </c>
      <c r="O47" s="17">
        <f>[2]胃腸!O43</f>
        <v>8</v>
      </c>
      <c r="P47" s="17">
        <f>[2]胃腸!P43</f>
        <v>2</v>
      </c>
      <c r="Q47" s="17">
        <f>[2]胃腸!Q43</f>
        <v>12</v>
      </c>
      <c r="S47">
        <f t="shared" si="2"/>
        <v>93</v>
      </c>
      <c r="T47" t="b">
        <f t="shared" si="3"/>
        <v>1</v>
      </c>
    </row>
    <row r="48" spans="2:20">
      <c r="B48" s="18">
        <v>43</v>
      </c>
      <c r="C48" s="27">
        <f>[2]胃腸!C44</f>
        <v>93</v>
      </c>
      <c r="D48" s="27">
        <f>[2]胃腸!D44</f>
        <v>2</v>
      </c>
      <c r="E48" s="27">
        <f>[2]胃腸!E44</f>
        <v>14</v>
      </c>
      <c r="F48" s="27">
        <f>[2]胃腸!F44</f>
        <v>23</v>
      </c>
      <c r="G48" s="27">
        <f>[2]胃腸!G44</f>
        <v>7</v>
      </c>
      <c r="H48" s="27">
        <f>[2]胃腸!H44</f>
        <v>6</v>
      </c>
      <c r="I48" s="27">
        <f>[2]胃腸!I44</f>
        <v>5</v>
      </c>
      <c r="J48" s="27">
        <f>[2]胃腸!J44</f>
        <v>3</v>
      </c>
      <c r="K48" s="27">
        <f>[2]胃腸!K44</f>
        <v>3</v>
      </c>
      <c r="L48" s="27">
        <f>[2]胃腸!L44</f>
        <v>6</v>
      </c>
      <c r="M48" s="27">
        <f>[2]胃腸!M44</f>
        <v>2</v>
      </c>
      <c r="N48" s="27">
        <f>[2]胃腸!N44</f>
        <v>1</v>
      </c>
      <c r="O48" s="27">
        <f>[2]胃腸!O44</f>
        <v>2</v>
      </c>
      <c r="P48" s="27">
        <f>[2]胃腸!P44</f>
        <v>1</v>
      </c>
      <c r="Q48" s="27">
        <f>[2]胃腸!Q44</f>
        <v>18</v>
      </c>
      <c r="R48" s="25"/>
      <c r="S48" s="25">
        <f t="shared" si="2"/>
        <v>93</v>
      </c>
      <c r="T48" s="25" t="b">
        <f t="shared" si="3"/>
        <v>1</v>
      </c>
    </row>
    <row r="49" spans="2:20">
      <c r="B49" s="17">
        <v>44</v>
      </c>
      <c r="C49" s="17">
        <f>[2]胃腸!C45</f>
        <v>81</v>
      </c>
      <c r="D49" s="17">
        <f>[2]胃腸!D45</f>
        <v>1</v>
      </c>
      <c r="E49" s="17">
        <f>[2]胃腸!E45</f>
        <v>8</v>
      </c>
      <c r="F49" s="17">
        <f>[2]胃腸!F45</f>
        <v>20</v>
      </c>
      <c r="G49" s="17">
        <f>[2]胃腸!G45</f>
        <v>10</v>
      </c>
      <c r="H49" s="17">
        <f>[2]胃腸!H45</f>
        <v>8</v>
      </c>
      <c r="I49" s="17">
        <f>[2]胃腸!I45</f>
        <v>4</v>
      </c>
      <c r="J49" s="17">
        <f>[2]胃腸!J45</f>
        <v>2</v>
      </c>
      <c r="K49" s="17">
        <f>[2]胃腸!K45</f>
        <v>6</v>
      </c>
      <c r="L49" s="17">
        <f>[2]胃腸!L45</f>
        <v>1</v>
      </c>
      <c r="M49" s="17">
        <f>[2]胃腸!M45</f>
        <v>3</v>
      </c>
      <c r="N49" s="17">
        <f>[2]胃腸!N45</f>
        <v>2</v>
      </c>
      <c r="O49" s="17">
        <f>[2]胃腸!O45</f>
        <v>4</v>
      </c>
      <c r="P49" s="17">
        <f>[2]胃腸!P45</f>
        <v>2</v>
      </c>
      <c r="Q49" s="17">
        <f>[2]胃腸!Q45</f>
        <v>10</v>
      </c>
      <c r="S49">
        <f t="shared" si="2"/>
        <v>81</v>
      </c>
      <c r="T49" t="b">
        <f t="shared" si="3"/>
        <v>1</v>
      </c>
    </row>
    <row r="50" spans="2:20">
      <c r="B50" s="18">
        <v>45</v>
      </c>
      <c r="C50" s="27">
        <f>[2]胃腸!C46</f>
        <v>71</v>
      </c>
      <c r="D50" s="27">
        <f>[2]胃腸!D46</f>
        <v>1</v>
      </c>
      <c r="E50" s="27">
        <f>[2]胃腸!E46</f>
        <v>7</v>
      </c>
      <c r="F50" s="27">
        <f>[2]胃腸!F46</f>
        <v>8</v>
      </c>
      <c r="G50" s="27">
        <f>[2]胃腸!G46</f>
        <v>5</v>
      </c>
      <c r="H50" s="27">
        <f>[2]胃腸!H46</f>
        <v>8</v>
      </c>
      <c r="I50" s="27">
        <f>[2]胃腸!I46</f>
        <v>5</v>
      </c>
      <c r="J50" s="27">
        <f>[2]胃腸!J46</f>
        <v>4</v>
      </c>
      <c r="K50" s="27">
        <f>[2]胃腸!K46</f>
        <v>5</v>
      </c>
      <c r="L50" s="27">
        <f>[2]胃腸!L46</f>
        <v>3</v>
      </c>
      <c r="M50" s="27">
        <f>[2]胃腸!M46</f>
        <v>1</v>
      </c>
      <c r="N50" s="27">
        <f>[2]胃腸!N46</f>
        <v>2</v>
      </c>
      <c r="O50" s="27">
        <f>[2]胃腸!O46</f>
        <v>7</v>
      </c>
      <c r="P50" s="27">
        <f>[2]胃腸!P46</f>
        <v>0</v>
      </c>
      <c r="Q50" s="27">
        <f>[2]胃腸!Q46</f>
        <v>15</v>
      </c>
      <c r="R50" s="25"/>
      <c r="S50" s="25">
        <f t="shared" si="2"/>
        <v>71</v>
      </c>
      <c r="T50" s="25" t="b">
        <f t="shared" si="3"/>
        <v>1</v>
      </c>
    </row>
    <row r="51" spans="2:20">
      <c r="B51" s="17">
        <v>46</v>
      </c>
      <c r="C51" s="17">
        <f>[2]胃腸!C47</f>
        <v>98</v>
      </c>
      <c r="D51" s="17">
        <f>[2]胃腸!D47</f>
        <v>2</v>
      </c>
      <c r="E51" s="17">
        <f>[2]胃腸!E47</f>
        <v>5</v>
      </c>
      <c r="F51" s="17">
        <f>[2]胃腸!F47</f>
        <v>14</v>
      </c>
      <c r="G51" s="17">
        <f>[2]胃腸!G47</f>
        <v>7</v>
      </c>
      <c r="H51" s="17">
        <f>[2]胃腸!H47</f>
        <v>7</v>
      </c>
      <c r="I51" s="17">
        <f>[2]胃腸!I47</f>
        <v>9</v>
      </c>
      <c r="J51" s="17">
        <f>[2]胃腸!J47</f>
        <v>7</v>
      </c>
      <c r="K51" s="17">
        <f>[2]胃腸!K47</f>
        <v>7</v>
      </c>
      <c r="L51" s="17">
        <f>[2]胃腸!L47</f>
        <v>7</v>
      </c>
      <c r="M51" s="17">
        <f>[2]胃腸!M47</f>
        <v>3</v>
      </c>
      <c r="N51" s="17">
        <f>[2]胃腸!N47</f>
        <v>3</v>
      </c>
      <c r="O51" s="17">
        <f>[2]胃腸!O47</f>
        <v>3</v>
      </c>
      <c r="P51" s="17">
        <f>[2]胃腸!P47</f>
        <v>5</v>
      </c>
      <c r="Q51" s="17">
        <f>[2]胃腸!Q47</f>
        <v>19</v>
      </c>
      <c r="S51">
        <f t="shared" si="2"/>
        <v>98</v>
      </c>
      <c r="T51" t="b">
        <f t="shared" si="3"/>
        <v>1</v>
      </c>
    </row>
    <row r="52" spans="2:20">
      <c r="B52" s="18">
        <v>47</v>
      </c>
      <c r="C52" s="27">
        <f>[2]胃腸!C48</f>
        <v>93</v>
      </c>
      <c r="D52" s="27">
        <f>[2]胃腸!D48</f>
        <v>2</v>
      </c>
      <c r="E52" s="27">
        <f>[2]胃腸!E48</f>
        <v>7</v>
      </c>
      <c r="F52" s="27">
        <f>[2]胃腸!F48</f>
        <v>25</v>
      </c>
      <c r="G52" s="27">
        <f>[2]胃腸!G48</f>
        <v>8</v>
      </c>
      <c r="H52" s="27">
        <f>[2]胃腸!H48</f>
        <v>7</v>
      </c>
      <c r="I52" s="27">
        <f>[2]胃腸!I48</f>
        <v>5</v>
      </c>
      <c r="J52" s="27">
        <f>[2]胃腸!J48</f>
        <v>0</v>
      </c>
      <c r="K52" s="27">
        <f>[2]胃腸!K48</f>
        <v>2</v>
      </c>
      <c r="L52" s="27">
        <f>[2]胃腸!L48</f>
        <v>3</v>
      </c>
      <c r="M52" s="27">
        <f>[2]胃腸!M48</f>
        <v>2</v>
      </c>
      <c r="N52" s="27">
        <f>[2]胃腸!N48</f>
        <v>1</v>
      </c>
      <c r="O52" s="27">
        <f>[2]胃腸!O48</f>
        <v>9</v>
      </c>
      <c r="P52" s="27">
        <f>[2]胃腸!P48</f>
        <v>3</v>
      </c>
      <c r="Q52" s="27">
        <f>[2]胃腸!Q48</f>
        <v>19</v>
      </c>
      <c r="R52" s="25"/>
      <c r="S52" s="25">
        <f t="shared" si="2"/>
        <v>93</v>
      </c>
      <c r="T52" s="25" t="b">
        <f t="shared" si="3"/>
        <v>1</v>
      </c>
    </row>
    <row r="53" spans="2:20">
      <c r="B53" s="17">
        <v>48</v>
      </c>
      <c r="C53" s="17">
        <f>[2]胃腸!C49</f>
        <v>81</v>
      </c>
      <c r="D53" s="17">
        <f>[2]胃腸!D49</f>
        <v>2</v>
      </c>
      <c r="E53" s="17">
        <f>[2]胃腸!E49</f>
        <v>6</v>
      </c>
      <c r="F53" s="17">
        <f>[2]胃腸!F49</f>
        <v>17</v>
      </c>
      <c r="G53" s="17">
        <f>[2]胃腸!G49</f>
        <v>8</v>
      </c>
      <c r="H53" s="17">
        <f>[2]胃腸!H49</f>
        <v>5</v>
      </c>
      <c r="I53" s="17">
        <f>[2]胃腸!I49</f>
        <v>3</v>
      </c>
      <c r="J53" s="17">
        <f>[2]胃腸!J49</f>
        <v>3</v>
      </c>
      <c r="K53" s="17">
        <f>[2]胃腸!K49</f>
        <v>2</v>
      </c>
      <c r="L53" s="17">
        <f>[2]胃腸!L49</f>
        <v>5</v>
      </c>
      <c r="M53" s="17">
        <f>[2]胃腸!M49</f>
        <v>3</v>
      </c>
      <c r="N53" s="17">
        <f>[2]胃腸!N49</f>
        <v>0</v>
      </c>
      <c r="O53" s="17">
        <f>[2]胃腸!O49</f>
        <v>4</v>
      </c>
      <c r="P53" s="17">
        <f>[2]胃腸!P49</f>
        <v>1</v>
      </c>
      <c r="Q53" s="17">
        <f>[2]胃腸!Q49</f>
        <v>22</v>
      </c>
      <c r="S53">
        <f t="shared" si="2"/>
        <v>81</v>
      </c>
      <c r="T53" t="b">
        <f t="shared" si="3"/>
        <v>1</v>
      </c>
    </row>
    <row r="54" spans="2:20">
      <c r="B54" s="18">
        <v>49</v>
      </c>
      <c r="C54" s="27">
        <f>[2]胃腸!C50</f>
        <v>75</v>
      </c>
      <c r="D54" s="27">
        <f>[2]胃腸!D50</f>
        <v>2</v>
      </c>
      <c r="E54" s="27">
        <f>[2]胃腸!E50</f>
        <v>8</v>
      </c>
      <c r="F54" s="27">
        <f>[2]胃腸!F50</f>
        <v>7</v>
      </c>
      <c r="G54" s="27">
        <f>[2]胃腸!G50</f>
        <v>8</v>
      </c>
      <c r="H54" s="27">
        <f>[2]胃腸!H50</f>
        <v>8</v>
      </c>
      <c r="I54" s="27">
        <f>[2]胃腸!I50</f>
        <v>5</v>
      </c>
      <c r="J54" s="27">
        <f>[2]胃腸!J50</f>
        <v>8</v>
      </c>
      <c r="K54" s="27">
        <f>[2]胃腸!K50</f>
        <v>4</v>
      </c>
      <c r="L54" s="27">
        <f>[2]胃腸!L50</f>
        <v>4</v>
      </c>
      <c r="M54" s="27">
        <f>[2]胃腸!M50</f>
        <v>1</v>
      </c>
      <c r="N54" s="27">
        <f>[2]胃腸!N50</f>
        <v>4</v>
      </c>
      <c r="O54" s="27">
        <f>[2]胃腸!O50</f>
        <v>4</v>
      </c>
      <c r="P54" s="27">
        <f>[2]胃腸!P50</f>
        <v>2</v>
      </c>
      <c r="Q54" s="27">
        <f>[2]胃腸!Q50</f>
        <v>10</v>
      </c>
      <c r="R54" s="25"/>
      <c r="S54" s="25">
        <f t="shared" si="2"/>
        <v>75</v>
      </c>
      <c r="T54" s="25" t="b">
        <f t="shared" si="3"/>
        <v>1</v>
      </c>
    </row>
    <row r="55" spans="2:20">
      <c r="B55" s="17">
        <v>50</v>
      </c>
      <c r="C55" s="17" t="e">
        <f>[2]胃腸!C51</f>
        <v>#N/A</v>
      </c>
      <c r="D55" s="17" t="e">
        <f>[2]胃腸!D51</f>
        <v>#N/A</v>
      </c>
      <c r="E55" s="17" t="e">
        <f>[2]胃腸!E51</f>
        <v>#N/A</v>
      </c>
      <c r="F55" s="17" t="e">
        <f>[2]胃腸!F51</f>
        <v>#N/A</v>
      </c>
      <c r="G55" s="17" t="e">
        <f>[2]胃腸!G51</f>
        <v>#N/A</v>
      </c>
      <c r="H55" s="17" t="e">
        <f>[2]胃腸!H51</f>
        <v>#N/A</v>
      </c>
      <c r="I55" s="17" t="e">
        <f>[2]胃腸!I51</f>
        <v>#N/A</v>
      </c>
      <c r="J55" s="17" t="e">
        <f>[2]胃腸!J51</f>
        <v>#N/A</v>
      </c>
      <c r="K55" s="17" t="e">
        <f>[2]胃腸!K51</f>
        <v>#N/A</v>
      </c>
      <c r="L55" s="17" t="e">
        <f>[2]胃腸!L51</f>
        <v>#N/A</v>
      </c>
      <c r="M55" s="17" t="e">
        <f>[2]胃腸!M51</f>
        <v>#N/A</v>
      </c>
      <c r="N55" s="17" t="e">
        <f>[2]胃腸!N51</f>
        <v>#N/A</v>
      </c>
      <c r="O55" s="17" t="e">
        <f>[2]胃腸!O51</f>
        <v>#N/A</v>
      </c>
      <c r="P55" s="17" t="e">
        <f>[2]胃腸!P51</f>
        <v>#N/A</v>
      </c>
      <c r="Q55" s="17" t="e">
        <f>[2]胃腸!Q51</f>
        <v>#N/A</v>
      </c>
      <c r="S55" t="e">
        <f t="shared" si="2"/>
        <v>#N/A</v>
      </c>
      <c r="T55" t="str">
        <f t="shared" si="3"/>
        <v>-</v>
      </c>
    </row>
    <row r="56" spans="2:20">
      <c r="B56" s="18">
        <v>51</v>
      </c>
      <c r="C56" s="27" t="e">
        <f>[2]胃腸!C52</f>
        <v>#N/A</v>
      </c>
      <c r="D56" s="27" t="e">
        <f>[2]胃腸!D52</f>
        <v>#N/A</v>
      </c>
      <c r="E56" s="27" t="e">
        <f>[2]胃腸!E52</f>
        <v>#N/A</v>
      </c>
      <c r="F56" s="27" t="e">
        <f>[2]胃腸!F52</f>
        <v>#N/A</v>
      </c>
      <c r="G56" s="27" t="e">
        <f>[2]胃腸!G52</f>
        <v>#N/A</v>
      </c>
      <c r="H56" s="27" t="e">
        <f>[2]胃腸!H52</f>
        <v>#N/A</v>
      </c>
      <c r="I56" s="27" t="e">
        <f>[2]胃腸!I52</f>
        <v>#N/A</v>
      </c>
      <c r="J56" s="27" t="e">
        <f>[2]胃腸!J52</f>
        <v>#N/A</v>
      </c>
      <c r="K56" s="27" t="e">
        <f>[2]胃腸!K52</f>
        <v>#N/A</v>
      </c>
      <c r="L56" s="27" t="e">
        <f>[2]胃腸!L52</f>
        <v>#N/A</v>
      </c>
      <c r="M56" s="27" t="e">
        <f>[2]胃腸!M52</f>
        <v>#N/A</v>
      </c>
      <c r="N56" s="27" t="e">
        <f>[2]胃腸!N52</f>
        <v>#N/A</v>
      </c>
      <c r="O56" s="27" t="e">
        <f>[2]胃腸!O52</f>
        <v>#N/A</v>
      </c>
      <c r="P56" s="27" t="e">
        <f>[2]胃腸!P52</f>
        <v>#N/A</v>
      </c>
      <c r="Q56" s="27" t="e">
        <f>[2]胃腸!Q52</f>
        <v>#N/A</v>
      </c>
      <c r="R56" s="25"/>
      <c r="S56" s="25" t="e">
        <f t="shared" si="2"/>
        <v>#N/A</v>
      </c>
      <c r="T56" s="25" t="str">
        <f t="shared" si="3"/>
        <v>-</v>
      </c>
    </row>
    <row r="57" spans="2:20">
      <c r="B57" s="17">
        <v>52</v>
      </c>
      <c r="C57" s="17" t="e">
        <f>[2]胃腸!C53</f>
        <v>#N/A</v>
      </c>
      <c r="D57" s="17" t="e">
        <f>[2]胃腸!D53</f>
        <v>#N/A</v>
      </c>
      <c r="E57" s="17" t="e">
        <f>[2]胃腸!E53</f>
        <v>#N/A</v>
      </c>
      <c r="F57" s="17" t="e">
        <f>[2]胃腸!F53</f>
        <v>#N/A</v>
      </c>
      <c r="G57" s="17" t="e">
        <f>[2]胃腸!G53</f>
        <v>#N/A</v>
      </c>
      <c r="H57" s="17" t="e">
        <f>[2]胃腸!H53</f>
        <v>#N/A</v>
      </c>
      <c r="I57" s="17" t="e">
        <f>[2]胃腸!I53</f>
        <v>#N/A</v>
      </c>
      <c r="J57" s="17" t="e">
        <f>[2]胃腸!J53</f>
        <v>#N/A</v>
      </c>
      <c r="K57" s="17" t="e">
        <f>[2]胃腸!K53</f>
        <v>#N/A</v>
      </c>
      <c r="L57" s="17" t="e">
        <f>[2]胃腸!L53</f>
        <v>#N/A</v>
      </c>
      <c r="M57" s="17" t="e">
        <f>[2]胃腸!M53</f>
        <v>#N/A</v>
      </c>
      <c r="N57" s="17" t="e">
        <f>[2]胃腸!N53</f>
        <v>#N/A</v>
      </c>
      <c r="O57" s="17" t="e">
        <f>[2]胃腸!O53</f>
        <v>#N/A</v>
      </c>
      <c r="P57" s="17" t="e">
        <f>[2]胃腸!P53</f>
        <v>#N/A</v>
      </c>
      <c r="Q57" s="17" t="e">
        <f>[2]胃腸!Q53</f>
        <v>#N/A</v>
      </c>
      <c r="S57" t="e">
        <f t="shared" si="2"/>
        <v>#N/A</v>
      </c>
      <c r="T57" t="str">
        <f t="shared" si="3"/>
        <v>-</v>
      </c>
    </row>
    <row r="58" spans="2:20">
      <c r="B58" s="18">
        <v>53</v>
      </c>
      <c r="C58" s="27" t="e">
        <f>[2]胃腸!C54</f>
        <v>#N/A</v>
      </c>
      <c r="D58" s="27" t="e">
        <f>[2]胃腸!D54</f>
        <v>#N/A</v>
      </c>
      <c r="E58" s="27" t="e">
        <f>[2]胃腸!E54</f>
        <v>#N/A</v>
      </c>
      <c r="F58" s="27" t="e">
        <f>[2]胃腸!F54</f>
        <v>#N/A</v>
      </c>
      <c r="G58" s="27" t="e">
        <f>[2]胃腸!G54</f>
        <v>#N/A</v>
      </c>
      <c r="H58" s="27" t="e">
        <f>[2]胃腸!H54</f>
        <v>#N/A</v>
      </c>
      <c r="I58" s="27" t="e">
        <f>[2]胃腸!I54</f>
        <v>#N/A</v>
      </c>
      <c r="J58" s="27" t="e">
        <f>[2]胃腸!J54</f>
        <v>#N/A</v>
      </c>
      <c r="K58" s="27" t="e">
        <f>[2]胃腸!K54</f>
        <v>#N/A</v>
      </c>
      <c r="L58" s="27" t="e">
        <f>[2]胃腸!L54</f>
        <v>#N/A</v>
      </c>
      <c r="M58" s="27" t="e">
        <f>[2]胃腸!M54</f>
        <v>#N/A</v>
      </c>
      <c r="N58" s="27" t="e">
        <f>[2]胃腸!N54</f>
        <v>#N/A</v>
      </c>
      <c r="O58" s="27" t="e">
        <f>[2]胃腸!O54</f>
        <v>#N/A</v>
      </c>
      <c r="P58" s="27" t="e">
        <f>[2]胃腸!P54</f>
        <v>#N/A</v>
      </c>
      <c r="Q58" s="27" t="e">
        <f>[2]胃腸!Q54</f>
        <v>#N/A</v>
      </c>
      <c r="R58" s="25"/>
      <c r="S58" s="25" t="e">
        <f t="shared" si="2"/>
        <v>#N/A</v>
      </c>
      <c r="T58" s="25" t="str">
        <f t="shared" si="3"/>
        <v>-</v>
      </c>
    </row>
    <row r="60" spans="2:20">
      <c r="B60" s="2" t="s">
        <v>66</v>
      </c>
      <c r="C60" s="2">
        <f t="array" ref="C60">+SUM(IF(NOT(ISERROR(C6:C57)),C6:C57))</f>
        <v>4687</v>
      </c>
      <c r="D60" s="2">
        <f t="array" ref="D60">+SUM(IF(NOT(ISERROR(D6:D57)),D6:D57))</f>
        <v>77</v>
      </c>
      <c r="E60" s="2">
        <f t="array" ref="E60">+SUM(IF(NOT(ISERROR(E6:E57)),E6:E57))</f>
        <v>515</v>
      </c>
      <c r="F60" s="2">
        <f t="array" ref="F60">+SUM(IF(NOT(ISERROR(F6:F57)),F6:F57))</f>
        <v>756</v>
      </c>
      <c r="G60" s="2">
        <f t="array" ref="G60">+SUM(IF(NOT(ISERROR(G6:G57)),G6:G57))</f>
        <v>387</v>
      </c>
      <c r="H60" s="2">
        <f t="array" ref="H60">+SUM(IF(NOT(ISERROR(H6:H57)),H6:H57))</f>
        <v>322</v>
      </c>
      <c r="I60" s="2">
        <f t="array" ref="I60">+SUM(IF(NOT(ISERROR(I6:I57)),I6:I57))</f>
        <v>257</v>
      </c>
      <c r="J60" s="2">
        <f t="array" ref="J60">+SUM(IF(NOT(ISERROR(J6:J57)),J6:J57))</f>
        <v>245</v>
      </c>
      <c r="K60" s="2">
        <f t="array" ref="K60">+SUM(IF(NOT(ISERROR(K6:K57)),K6:K57))</f>
        <v>241</v>
      </c>
      <c r="L60" s="2">
        <f t="array" ref="L60">+SUM(IF(NOT(ISERROR(L6:L57)),L6:L57))</f>
        <v>196</v>
      </c>
      <c r="M60" s="2">
        <f t="array" ref="M60">+SUM(IF(NOT(ISERROR(M6:M57)),M6:M57))</f>
        <v>172</v>
      </c>
      <c r="N60" s="2">
        <f t="array" ref="N60">+SUM(IF(NOT(ISERROR(N6:N57)),N6:N57))</f>
        <v>163</v>
      </c>
      <c r="O60" s="2">
        <f t="array" ref="O60">+SUM(IF(NOT(ISERROR(O6:O57)),O6:O57))</f>
        <v>330</v>
      </c>
      <c r="P60" s="2">
        <f t="array" ref="P60">+SUM(IF(NOT(ISERROR(P6:P57)),P6:P57))</f>
        <v>102</v>
      </c>
      <c r="Q60" s="2">
        <f t="array" ref="Q60">+SUM(IF(NOT(ISERROR(Q6:Q57)),Q6:Q57))</f>
        <v>924</v>
      </c>
      <c r="R60" s="2"/>
      <c r="S60" s="2">
        <f>SUM(D60:Q60)</f>
        <v>4687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1.6428419031363346</v>
      </c>
      <c r="E61" s="4">
        <f t="shared" si="4"/>
        <v>10.987838702794965</v>
      </c>
      <c r="F61" s="4">
        <f t="shared" si="4"/>
        <v>16.129720503520375</v>
      </c>
      <c r="G61" s="4">
        <f t="shared" si="4"/>
        <v>8.2568807339449553</v>
      </c>
      <c r="H61" s="4">
        <f t="shared" si="4"/>
        <v>6.8700661403883077</v>
      </c>
      <c r="I61" s="4">
        <f t="shared" si="4"/>
        <v>5.4832515468316618</v>
      </c>
      <c r="J61" s="4">
        <f t="shared" si="4"/>
        <v>5.2272242372519733</v>
      </c>
      <c r="K61" s="4">
        <f t="shared" si="4"/>
        <v>5.1418818007254101</v>
      </c>
      <c r="L61" s="4">
        <f t="shared" si="4"/>
        <v>4.1817793898015783</v>
      </c>
      <c r="M61" s="4">
        <f t="shared" si="4"/>
        <v>3.669724770642202</v>
      </c>
      <c r="N61" s="4">
        <f t="shared" si="4"/>
        <v>3.4777042884574354</v>
      </c>
      <c r="O61" s="4">
        <f t="shared" si="4"/>
        <v>7.0407510134414331</v>
      </c>
      <c r="P61" s="4">
        <f t="shared" si="4"/>
        <v>2.1762321314273523</v>
      </c>
      <c r="Q61" s="4">
        <f t="shared" si="4"/>
        <v>19.714102837636013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+SUM(IF(NOT(ISERROR(S6:S57)),S6:S57))</f>
        <v>4687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154</v>
      </c>
      <c r="E5" s="6" t="s">
        <v>155</v>
      </c>
      <c r="F5" s="6" t="s">
        <v>71</v>
      </c>
      <c r="G5" s="6" t="s">
        <v>97</v>
      </c>
      <c r="H5" s="6" t="s">
        <v>98</v>
      </c>
      <c r="I5" s="6" t="s">
        <v>99</v>
      </c>
      <c r="J5" s="6" t="s">
        <v>100</v>
      </c>
      <c r="K5" s="6" t="s">
        <v>101</v>
      </c>
      <c r="L5" s="6" t="s">
        <v>102</v>
      </c>
      <c r="M5" s="6" t="s">
        <v>103</v>
      </c>
      <c r="N5" s="6" t="s">
        <v>104</v>
      </c>
      <c r="O5" s="6" t="s">
        <v>106</v>
      </c>
      <c r="P5" s="6" t="s">
        <v>107</v>
      </c>
      <c r="Q5" s="6" t="s">
        <v>156</v>
      </c>
      <c r="R5" s="1"/>
      <c r="S5" s="6" t="s">
        <v>67</v>
      </c>
      <c r="T5" s="1" t="s">
        <v>68</v>
      </c>
    </row>
    <row r="6" spans="2:20">
      <c r="B6" s="16">
        <v>1</v>
      </c>
      <c r="C6" s="16">
        <f>[2]水痘!C2</f>
        <v>11</v>
      </c>
      <c r="D6" s="16">
        <f>[2]水痘!D2</f>
        <v>0</v>
      </c>
      <c r="E6" s="16">
        <f>[2]水痘!E2</f>
        <v>0</v>
      </c>
      <c r="F6" s="16">
        <f>[2]水痘!F2</f>
        <v>1</v>
      </c>
      <c r="G6" s="16">
        <f>[2]水痘!G2</f>
        <v>1</v>
      </c>
      <c r="H6" s="16">
        <f>[2]水痘!H2</f>
        <v>1</v>
      </c>
      <c r="I6" s="16">
        <f>[2]水痘!I2</f>
        <v>0</v>
      </c>
      <c r="J6" s="16">
        <f>[2]水痘!J2</f>
        <v>0</v>
      </c>
      <c r="K6" s="16">
        <f>[2]水痘!K2</f>
        <v>1</v>
      </c>
      <c r="L6" s="16">
        <f>[2]水痘!L2</f>
        <v>1</v>
      </c>
      <c r="M6" s="16">
        <f>[2]水痘!M2</f>
        <v>1</v>
      </c>
      <c r="N6" s="16">
        <f>[2]水痘!N2</f>
        <v>1</v>
      </c>
      <c r="O6" s="16">
        <f>[2]水痘!O2</f>
        <v>4</v>
      </c>
      <c r="P6" s="16">
        <f>[2]水痘!P2</f>
        <v>0</v>
      </c>
      <c r="Q6" s="16">
        <f>[2]水痘!Q2</f>
        <v>0</v>
      </c>
      <c r="R6" s="21"/>
      <c r="S6" s="21">
        <f t="shared" ref="S6:S29" si="0">SUM(D6:Q6)</f>
        <v>11</v>
      </c>
      <c r="T6" s="21" t="b">
        <f t="shared" ref="T6:T29" si="1">IF(AND(ISERROR(C6),ISERROR(S6)),"-",C6=S6)</f>
        <v>1</v>
      </c>
    </row>
    <row r="7" spans="2:20">
      <c r="B7" s="17">
        <v>2</v>
      </c>
      <c r="C7" s="17">
        <f>[2]水痘!C3</f>
        <v>26</v>
      </c>
      <c r="D7" s="17">
        <f>[2]水痘!D3</f>
        <v>0</v>
      </c>
      <c r="E7" s="17">
        <f>[2]水痘!E3</f>
        <v>1</v>
      </c>
      <c r="F7" s="17">
        <f>[2]水痘!F3</f>
        <v>2</v>
      </c>
      <c r="G7" s="17">
        <f>[2]水痘!G3</f>
        <v>5</v>
      </c>
      <c r="H7" s="17">
        <f>[2]水痘!H3</f>
        <v>3</v>
      </c>
      <c r="I7" s="17">
        <f>[2]水痘!I3</f>
        <v>6</v>
      </c>
      <c r="J7" s="17">
        <f>[2]水痘!J3</f>
        <v>4</v>
      </c>
      <c r="K7" s="17">
        <f>[2]水痘!K3</f>
        <v>2</v>
      </c>
      <c r="L7" s="17">
        <f>[2]水痘!L3</f>
        <v>0</v>
      </c>
      <c r="M7" s="17">
        <f>[2]水痘!M3</f>
        <v>1</v>
      </c>
      <c r="N7" s="17">
        <f>[2]水痘!N3</f>
        <v>1</v>
      </c>
      <c r="O7" s="17">
        <f>[2]水痘!O3</f>
        <v>1</v>
      </c>
      <c r="P7" s="17">
        <f>[2]水痘!P3</f>
        <v>0</v>
      </c>
      <c r="Q7" s="17">
        <f>[2]水痘!Q3</f>
        <v>0</v>
      </c>
      <c r="S7">
        <f t="shared" si="0"/>
        <v>26</v>
      </c>
      <c r="T7" t="b">
        <f t="shared" si="1"/>
        <v>1</v>
      </c>
    </row>
    <row r="8" spans="2:20">
      <c r="B8" s="18">
        <v>3</v>
      </c>
      <c r="C8" s="27">
        <f>[2]水痘!C4</f>
        <v>12</v>
      </c>
      <c r="D8" s="27">
        <f>[2]水痘!D4</f>
        <v>0</v>
      </c>
      <c r="E8" s="27">
        <f>[2]水痘!E4</f>
        <v>0</v>
      </c>
      <c r="F8" s="27">
        <f>[2]水痘!F4</f>
        <v>1</v>
      </c>
      <c r="G8" s="27">
        <f>[2]水痘!G4</f>
        <v>1</v>
      </c>
      <c r="H8" s="27">
        <f>[2]水痘!H4</f>
        <v>4</v>
      </c>
      <c r="I8" s="27">
        <f>[2]水痘!I4</f>
        <v>2</v>
      </c>
      <c r="J8" s="27">
        <f>[2]水痘!J4</f>
        <v>0</v>
      </c>
      <c r="K8" s="27">
        <f>[2]水痘!K4</f>
        <v>2</v>
      </c>
      <c r="L8" s="27">
        <f>[2]水痘!L4</f>
        <v>0</v>
      </c>
      <c r="M8" s="27">
        <f>[2]水痘!M4</f>
        <v>0</v>
      </c>
      <c r="N8" s="27">
        <f>[2]水痘!N4</f>
        <v>1</v>
      </c>
      <c r="O8" s="27">
        <f>[2]水痘!O4</f>
        <v>1</v>
      </c>
      <c r="P8" s="27">
        <f>[2]水痘!P4</f>
        <v>0</v>
      </c>
      <c r="Q8" s="27">
        <f>[2]水痘!Q4</f>
        <v>0</v>
      </c>
      <c r="R8" s="25"/>
      <c r="S8" s="25">
        <f t="shared" si="0"/>
        <v>12</v>
      </c>
      <c r="T8" s="25" t="b">
        <f t="shared" si="1"/>
        <v>1</v>
      </c>
    </row>
    <row r="9" spans="2:20">
      <c r="B9" s="17">
        <v>4</v>
      </c>
      <c r="C9" s="17">
        <f>[2]水痘!C5</f>
        <v>20</v>
      </c>
      <c r="D9" s="17">
        <f>[2]水痘!D5</f>
        <v>0</v>
      </c>
      <c r="E9" s="17">
        <f>[2]水痘!E5</f>
        <v>0</v>
      </c>
      <c r="F9" s="17">
        <f>[2]水痘!F5</f>
        <v>2</v>
      </c>
      <c r="G9" s="17">
        <f>[2]水痘!G5</f>
        <v>5</v>
      </c>
      <c r="H9" s="17">
        <f>[2]水痘!H5</f>
        <v>1</v>
      </c>
      <c r="I9" s="17">
        <f>[2]水痘!I5</f>
        <v>2</v>
      </c>
      <c r="J9" s="17">
        <f>[2]水痘!J5</f>
        <v>3</v>
      </c>
      <c r="K9" s="17">
        <f>[2]水痘!K5</f>
        <v>2</v>
      </c>
      <c r="L9" s="17">
        <f>[2]水痘!L5</f>
        <v>3</v>
      </c>
      <c r="M9" s="17">
        <f>[2]水痘!M5</f>
        <v>0</v>
      </c>
      <c r="N9" s="17">
        <f>[2]水痘!N5</f>
        <v>0</v>
      </c>
      <c r="O9" s="17">
        <f>[2]水痘!O5</f>
        <v>2</v>
      </c>
      <c r="P9" s="17">
        <f>[2]水痘!P5</f>
        <v>0</v>
      </c>
      <c r="Q9" s="17">
        <f>[2]水痘!Q5</f>
        <v>0</v>
      </c>
      <c r="S9">
        <f t="shared" si="0"/>
        <v>20</v>
      </c>
      <c r="T9" t="b">
        <f t="shared" si="1"/>
        <v>1</v>
      </c>
    </row>
    <row r="10" spans="2:20">
      <c r="B10" s="18">
        <v>5</v>
      </c>
      <c r="C10" s="27">
        <f>[2]水痘!C6</f>
        <v>11</v>
      </c>
      <c r="D10" s="27">
        <f>[2]水痘!D6</f>
        <v>1</v>
      </c>
      <c r="E10" s="27">
        <f>[2]水痘!E6</f>
        <v>0</v>
      </c>
      <c r="F10" s="27">
        <f>[2]水痘!F6</f>
        <v>1</v>
      </c>
      <c r="G10" s="27">
        <f>[2]水痘!G6</f>
        <v>0</v>
      </c>
      <c r="H10" s="27">
        <f>[2]水痘!H6</f>
        <v>1</v>
      </c>
      <c r="I10" s="27">
        <f>[2]水痘!I6</f>
        <v>0</v>
      </c>
      <c r="J10" s="27">
        <f>[2]水痘!J6</f>
        <v>2</v>
      </c>
      <c r="K10" s="27">
        <f>[2]水痘!K6</f>
        <v>0</v>
      </c>
      <c r="L10" s="27">
        <f>[2]水痘!L6</f>
        <v>1</v>
      </c>
      <c r="M10" s="27">
        <f>[2]水痘!M6</f>
        <v>1</v>
      </c>
      <c r="N10" s="27">
        <f>[2]水痘!N6</f>
        <v>1</v>
      </c>
      <c r="O10" s="27">
        <f>[2]水痘!O6</f>
        <v>3</v>
      </c>
      <c r="P10" s="27">
        <f>[2]水痘!P6</f>
        <v>0</v>
      </c>
      <c r="Q10" s="27">
        <f>[2]水痘!Q6</f>
        <v>0</v>
      </c>
      <c r="R10" s="25"/>
      <c r="S10" s="25">
        <f t="shared" si="0"/>
        <v>11</v>
      </c>
      <c r="T10" s="25" t="b">
        <f t="shared" si="1"/>
        <v>1</v>
      </c>
    </row>
    <row r="11" spans="2:20">
      <c r="B11" s="17">
        <v>6</v>
      </c>
      <c r="C11" s="17">
        <f>[2]水痘!C7</f>
        <v>17</v>
      </c>
      <c r="D11" s="17">
        <f>[2]水痘!D7</f>
        <v>0</v>
      </c>
      <c r="E11" s="17">
        <f>[2]水痘!E7</f>
        <v>0</v>
      </c>
      <c r="F11" s="17">
        <f>[2]水痘!F7</f>
        <v>0</v>
      </c>
      <c r="G11" s="17">
        <f>[2]水痘!G7</f>
        <v>2</v>
      </c>
      <c r="H11" s="17">
        <f>[2]水痘!H7</f>
        <v>1</v>
      </c>
      <c r="I11" s="17">
        <f>[2]水痘!I7</f>
        <v>2</v>
      </c>
      <c r="J11" s="17">
        <f>[2]水痘!J7</f>
        <v>3</v>
      </c>
      <c r="K11" s="17">
        <f>[2]水痘!K7</f>
        <v>2</v>
      </c>
      <c r="L11" s="17">
        <f>[2]水痘!L7</f>
        <v>0</v>
      </c>
      <c r="M11" s="17">
        <f>[2]水痘!M7</f>
        <v>2</v>
      </c>
      <c r="N11" s="17">
        <f>[2]水痘!N7</f>
        <v>2</v>
      </c>
      <c r="O11" s="17">
        <f>[2]水痘!O7</f>
        <v>2</v>
      </c>
      <c r="P11" s="17">
        <f>[2]水痘!P7</f>
        <v>0</v>
      </c>
      <c r="Q11" s="17">
        <f>[2]水痘!Q7</f>
        <v>1</v>
      </c>
      <c r="S11">
        <f t="shared" si="0"/>
        <v>17</v>
      </c>
      <c r="T11" t="b">
        <f t="shared" si="1"/>
        <v>1</v>
      </c>
    </row>
    <row r="12" spans="2:20">
      <c r="B12" s="18">
        <v>7</v>
      </c>
      <c r="C12" s="27">
        <f>[2]水痘!C8</f>
        <v>29</v>
      </c>
      <c r="D12" s="27">
        <f>[2]水痘!D8</f>
        <v>0</v>
      </c>
      <c r="E12" s="27">
        <f>[2]水痘!E8</f>
        <v>1</v>
      </c>
      <c r="F12" s="27">
        <f>[2]水痘!F8</f>
        <v>2</v>
      </c>
      <c r="G12" s="27">
        <f>[2]水痘!G8</f>
        <v>3</v>
      </c>
      <c r="H12" s="27">
        <f>[2]水痘!H8</f>
        <v>4</v>
      </c>
      <c r="I12" s="27">
        <f>[2]水痘!I8</f>
        <v>1</v>
      </c>
      <c r="J12" s="27">
        <f>[2]水痘!J8</f>
        <v>1</v>
      </c>
      <c r="K12" s="27">
        <f>[2]水痘!K8</f>
        <v>0</v>
      </c>
      <c r="L12" s="27">
        <f>[2]水痘!L8</f>
        <v>1</v>
      </c>
      <c r="M12" s="27">
        <f>[2]水痘!M8</f>
        <v>4</v>
      </c>
      <c r="N12" s="27">
        <f>[2]水痘!N8</f>
        <v>8</v>
      </c>
      <c r="O12" s="27">
        <f>[2]水痘!O8</f>
        <v>4</v>
      </c>
      <c r="P12" s="27">
        <f>[2]水痘!P8</f>
        <v>0</v>
      </c>
      <c r="Q12" s="27">
        <f>[2]水痘!Q8</f>
        <v>0</v>
      </c>
      <c r="R12" s="25"/>
      <c r="S12" s="25">
        <f t="shared" si="0"/>
        <v>29</v>
      </c>
      <c r="T12" s="25" t="b">
        <f t="shared" si="1"/>
        <v>1</v>
      </c>
    </row>
    <row r="13" spans="2:20">
      <c r="B13" s="17">
        <v>8</v>
      </c>
      <c r="C13" s="17">
        <f>[2]水痘!C9</f>
        <v>26</v>
      </c>
      <c r="D13" s="17">
        <f>[2]水痘!D9</f>
        <v>0</v>
      </c>
      <c r="E13" s="17">
        <f>[2]水痘!E9</f>
        <v>0</v>
      </c>
      <c r="F13" s="17">
        <f>[2]水痘!F9</f>
        <v>5</v>
      </c>
      <c r="G13" s="17">
        <f>[2]水痘!G9</f>
        <v>0</v>
      </c>
      <c r="H13" s="17">
        <f>[2]水痘!H9</f>
        <v>4</v>
      </c>
      <c r="I13" s="17">
        <f>[2]水痘!I9</f>
        <v>1</v>
      </c>
      <c r="J13" s="17">
        <f>[2]水痘!J9</f>
        <v>1</v>
      </c>
      <c r="K13" s="17">
        <f>[2]水痘!K9</f>
        <v>4</v>
      </c>
      <c r="L13" s="17">
        <f>[2]水痘!L9</f>
        <v>1</v>
      </c>
      <c r="M13" s="17">
        <f>[2]水痘!M9</f>
        <v>3</v>
      </c>
      <c r="N13" s="17">
        <f>[2]水痘!N9</f>
        <v>1</v>
      </c>
      <c r="O13" s="17">
        <f>[2]水痘!O9</f>
        <v>6</v>
      </c>
      <c r="P13" s="17">
        <f>[2]水痘!P9</f>
        <v>0</v>
      </c>
      <c r="Q13" s="17">
        <f>[2]水痘!Q9</f>
        <v>0</v>
      </c>
      <c r="S13">
        <f t="shared" si="0"/>
        <v>26</v>
      </c>
      <c r="T13" t="b">
        <f t="shared" si="1"/>
        <v>1</v>
      </c>
    </row>
    <row r="14" spans="2:20">
      <c r="B14" s="18">
        <v>9</v>
      </c>
      <c r="C14" s="27">
        <f>[2]水痘!C10</f>
        <v>41</v>
      </c>
      <c r="D14" s="27">
        <f>[2]水痘!D10</f>
        <v>0</v>
      </c>
      <c r="E14" s="27">
        <f>[2]水痘!E10</f>
        <v>2</v>
      </c>
      <c r="F14" s="27">
        <f>[2]水痘!F10</f>
        <v>2</v>
      </c>
      <c r="G14" s="27">
        <f>[2]水痘!G10</f>
        <v>6</v>
      </c>
      <c r="H14" s="27">
        <f>[2]水痘!H10</f>
        <v>2</v>
      </c>
      <c r="I14" s="27">
        <f>[2]水痘!I10</f>
        <v>6</v>
      </c>
      <c r="J14" s="27">
        <f>[2]水痘!J10</f>
        <v>5</v>
      </c>
      <c r="K14" s="27">
        <f>[2]水痘!K10</f>
        <v>5</v>
      </c>
      <c r="L14" s="27">
        <f>[2]水痘!L10</f>
        <v>2</v>
      </c>
      <c r="M14" s="27">
        <f>[2]水痘!M10</f>
        <v>1</v>
      </c>
      <c r="N14" s="27">
        <f>[2]水痘!N10</f>
        <v>2</v>
      </c>
      <c r="O14" s="27">
        <f>[2]水痘!O10</f>
        <v>8</v>
      </c>
      <c r="P14" s="27">
        <f>[2]水痘!P10</f>
        <v>0</v>
      </c>
      <c r="Q14" s="27">
        <f>[2]水痘!Q10</f>
        <v>0</v>
      </c>
      <c r="R14" s="25"/>
      <c r="S14" s="25">
        <f t="shared" si="0"/>
        <v>41</v>
      </c>
      <c r="T14" s="25" t="b">
        <f t="shared" si="1"/>
        <v>1</v>
      </c>
    </row>
    <row r="15" spans="2:20">
      <c r="B15" s="17">
        <v>10</v>
      </c>
      <c r="C15" s="17">
        <f>[2]水痘!C11</f>
        <v>18</v>
      </c>
      <c r="D15" s="17">
        <f>[2]水痘!D11</f>
        <v>0</v>
      </c>
      <c r="E15" s="17">
        <f>[2]水痘!E11</f>
        <v>0</v>
      </c>
      <c r="F15" s="17">
        <f>[2]水痘!F11</f>
        <v>3</v>
      </c>
      <c r="G15" s="17">
        <f>[2]水痘!G11</f>
        <v>1</v>
      </c>
      <c r="H15" s="17">
        <f>[2]水痘!H11</f>
        <v>3</v>
      </c>
      <c r="I15" s="17">
        <f>[2]水痘!I11</f>
        <v>0</v>
      </c>
      <c r="J15" s="17">
        <f>[2]水痘!J11</f>
        <v>2</v>
      </c>
      <c r="K15" s="17">
        <f>[2]水痘!K11</f>
        <v>4</v>
      </c>
      <c r="L15" s="17">
        <f>[2]水痘!L11</f>
        <v>2</v>
      </c>
      <c r="M15" s="17">
        <f>[2]水痘!M11</f>
        <v>0</v>
      </c>
      <c r="N15" s="17">
        <f>[2]水痘!N11</f>
        <v>1</v>
      </c>
      <c r="O15" s="17">
        <f>[2]水痘!O11</f>
        <v>2</v>
      </c>
      <c r="P15" s="17">
        <f>[2]水痘!P11</f>
        <v>0</v>
      </c>
      <c r="Q15" s="17">
        <f>[2]水痘!Q11</f>
        <v>0</v>
      </c>
      <c r="S15">
        <f t="shared" si="0"/>
        <v>18</v>
      </c>
      <c r="T15" t="b">
        <f t="shared" si="1"/>
        <v>1</v>
      </c>
    </row>
    <row r="16" spans="2:20">
      <c r="B16" s="18">
        <v>11</v>
      </c>
      <c r="C16" s="27">
        <f>[2]水痘!C12</f>
        <v>31</v>
      </c>
      <c r="D16" s="27">
        <f>[2]水痘!D12</f>
        <v>0</v>
      </c>
      <c r="E16" s="27">
        <f>[2]水痘!E12</f>
        <v>1</v>
      </c>
      <c r="F16" s="27">
        <f>[2]水痘!F12</f>
        <v>5</v>
      </c>
      <c r="G16" s="27">
        <f>[2]水痘!G12</f>
        <v>4</v>
      </c>
      <c r="H16" s="27">
        <f>[2]水痘!H12</f>
        <v>7</v>
      </c>
      <c r="I16" s="27">
        <f>[2]水痘!I12</f>
        <v>1</v>
      </c>
      <c r="J16" s="27">
        <f>[2]水痘!J12</f>
        <v>1</v>
      </c>
      <c r="K16" s="27">
        <f>[2]水痘!K12</f>
        <v>3</v>
      </c>
      <c r="L16" s="27">
        <f>[2]水痘!L12</f>
        <v>2</v>
      </c>
      <c r="M16" s="27">
        <f>[2]水痘!M12</f>
        <v>4</v>
      </c>
      <c r="N16" s="27">
        <f>[2]水痘!N12</f>
        <v>1</v>
      </c>
      <c r="O16" s="27">
        <f>[2]水痘!O12</f>
        <v>2</v>
      </c>
      <c r="P16" s="27">
        <f>[2]水痘!P12</f>
        <v>0</v>
      </c>
      <c r="Q16" s="27">
        <f>[2]水痘!Q12</f>
        <v>0</v>
      </c>
      <c r="R16" s="25"/>
      <c r="S16" s="25">
        <f t="shared" si="0"/>
        <v>31</v>
      </c>
      <c r="T16" s="25" t="b">
        <f t="shared" si="1"/>
        <v>1</v>
      </c>
    </row>
    <row r="17" spans="2:20">
      <c r="B17" s="17">
        <v>12</v>
      </c>
      <c r="C17" s="17">
        <f>[2]水痘!C13</f>
        <v>23</v>
      </c>
      <c r="D17" s="17">
        <f>[2]水痘!D13</f>
        <v>0</v>
      </c>
      <c r="E17" s="17">
        <f>[2]水痘!E13</f>
        <v>0</v>
      </c>
      <c r="F17" s="17">
        <f>[2]水痘!F13</f>
        <v>3</v>
      </c>
      <c r="G17" s="17">
        <f>[2]水痘!G13</f>
        <v>4</v>
      </c>
      <c r="H17" s="17">
        <f>[2]水痘!H13</f>
        <v>1</v>
      </c>
      <c r="I17" s="17">
        <f>[2]水痘!I13</f>
        <v>2</v>
      </c>
      <c r="J17" s="17">
        <f>[2]水痘!J13</f>
        <v>2</v>
      </c>
      <c r="K17" s="17">
        <f>[2]水痘!K13</f>
        <v>4</v>
      </c>
      <c r="L17" s="17">
        <f>[2]水痘!L13</f>
        <v>0</v>
      </c>
      <c r="M17" s="17">
        <f>[2]水痘!M13</f>
        <v>2</v>
      </c>
      <c r="N17" s="17">
        <f>[2]水痘!N13</f>
        <v>1</v>
      </c>
      <c r="O17" s="17">
        <f>[2]水痘!O13</f>
        <v>3</v>
      </c>
      <c r="P17" s="17">
        <f>[2]水痘!P13</f>
        <v>1</v>
      </c>
      <c r="Q17" s="17">
        <f>[2]水痘!Q13</f>
        <v>0</v>
      </c>
      <c r="S17">
        <f t="shared" si="0"/>
        <v>23</v>
      </c>
      <c r="T17" t="b">
        <f t="shared" si="1"/>
        <v>1</v>
      </c>
    </row>
    <row r="18" spans="2:20">
      <c r="B18" s="18">
        <v>13</v>
      </c>
      <c r="C18" s="27">
        <f>[2]水痘!C14</f>
        <v>34</v>
      </c>
      <c r="D18" s="27">
        <f>[2]水痘!D14</f>
        <v>0</v>
      </c>
      <c r="E18" s="27">
        <f>[2]水痘!E14</f>
        <v>1</v>
      </c>
      <c r="F18" s="27">
        <f>[2]水痘!F14</f>
        <v>0</v>
      </c>
      <c r="G18" s="27">
        <f>[2]水痘!G14</f>
        <v>2</v>
      </c>
      <c r="H18" s="27">
        <f>[2]水痘!H14</f>
        <v>2</v>
      </c>
      <c r="I18" s="27">
        <f>[2]水痘!I14</f>
        <v>3</v>
      </c>
      <c r="J18" s="27">
        <f>[2]水痘!J14</f>
        <v>6</v>
      </c>
      <c r="K18" s="27">
        <f>[2]水痘!K14</f>
        <v>5</v>
      </c>
      <c r="L18" s="27">
        <f>[2]水痘!L14</f>
        <v>6</v>
      </c>
      <c r="M18" s="27">
        <f>[2]水痘!M14</f>
        <v>4</v>
      </c>
      <c r="N18" s="27">
        <f>[2]水痘!N14</f>
        <v>0</v>
      </c>
      <c r="O18" s="27">
        <f>[2]水痘!O14</f>
        <v>5</v>
      </c>
      <c r="P18" s="27">
        <f>[2]水痘!P14</f>
        <v>0</v>
      </c>
      <c r="Q18" s="27">
        <f>[2]水痘!Q14</f>
        <v>0</v>
      </c>
      <c r="R18" s="25"/>
      <c r="S18" s="25">
        <f t="shared" si="0"/>
        <v>34</v>
      </c>
      <c r="T18" s="25" t="b">
        <f t="shared" si="1"/>
        <v>1</v>
      </c>
    </row>
    <row r="19" spans="2:20">
      <c r="B19" s="17">
        <v>14</v>
      </c>
      <c r="C19" s="17">
        <f>[2]水痘!C15</f>
        <v>18</v>
      </c>
      <c r="D19" s="17">
        <f>[2]水痘!D15</f>
        <v>0</v>
      </c>
      <c r="E19" s="17">
        <f>[2]水痘!E15</f>
        <v>0</v>
      </c>
      <c r="F19" s="17">
        <f>[2]水痘!F15</f>
        <v>0</v>
      </c>
      <c r="G19" s="17">
        <f>[2]水痘!G15</f>
        <v>3</v>
      </c>
      <c r="H19" s="17">
        <f>[2]水痘!H15</f>
        <v>4</v>
      </c>
      <c r="I19" s="17">
        <f>[2]水痘!I15</f>
        <v>1</v>
      </c>
      <c r="J19" s="17">
        <f>[2]水痘!J15</f>
        <v>3</v>
      </c>
      <c r="K19" s="17">
        <f>[2]水痘!K15</f>
        <v>2</v>
      </c>
      <c r="L19" s="17">
        <f>[2]水痘!L15</f>
        <v>0</v>
      </c>
      <c r="M19" s="17">
        <f>[2]水痘!M15</f>
        <v>1</v>
      </c>
      <c r="N19" s="17">
        <f>[2]水痘!N15</f>
        <v>2</v>
      </c>
      <c r="O19" s="17">
        <f>[2]水痘!O15</f>
        <v>2</v>
      </c>
      <c r="P19" s="17">
        <f>[2]水痘!P15</f>
        <v>0</v>
      </c>
      <c r="Q19" s="17">
        <f>[2]水痘!Q15</f>
        <v>0</v>
      </c>
      <c r="S19">
        <f t="shared" si="0"/>
        <v>18</v>
      </c>
      <c r="T19" t="b">
        <f t="shared" si="1"/>
        <v>1</v>
      </c>
    </row>
    <row r="20" spans="2:20">
      <c r="B20" s="18">
        <v>15</v>
      </c>
      <c r="C20" s="27">
        <f>[2]水痘!C16</f>
        <v>19</v>
      </c>
      <c r="D20" s="27">
        <f>[2]水痘!D16</f>
        <v>0</v>
      </c>
      <c r="E20" s="27">
        <f>[2]水痘!E16</f>
        <v>2</v>
      </c>
      <c r="F20" s="27">
        <f>[2]水痘!F16</f>
        <v>4</v>
      </c>
      <c r="G20" s="27">
        <f>[2]水痘!G16</f>
        <v>1</v>
      </c>
      <c r="H20" s="27">
        <f>[2]水痘!H16</f>
        <v>3</v>
      </c>
      <c r="I20" s="27">
        <f>[2]水痘!I16</f>
        <v>1</v>
      </c>
      <c r="J20" s="27">
        <f>[2]水痘!J16</f>
        <v>2</v>
      </c>
      <c r="K20" s="27">
        <f>[2]水痘!K16</f>
        <v>0</v>
      </c>
      <c r="L20" s="27">
        <f>[2]水痘!L16</f>
        <v>0</v>
      </c>
      <c r="M20" s="27">
        <f>[2]水痘!M16</f>
        <v>0</v>
      </c>
      <c r="N20" s="27">
        <f>[2]水痘!N16</f>
        <v>1</v>
      </c>
      <c r="O20" s="27">
        <f>[2]水痘!O16</f>
        <v>5</v>
      </c>
      <c r="P20" s="27">
        <f>[2]水痘!P16</f>
        <v>0</v>
      </c>
      <c r="Q20" s="27">
        <f>[2]水痘!Q16</f>
        <v>0</v>
      </c>
      <c r="R20" s="25"/>
      <c r="S20" s="25">
        <f t="shared" si="0"/>
        <v>19</v>
      </c>
      <c r="T20" s="25" t="b">
        <f t="shared" si="1"/>
        <v>1</v>
      </c>
    </row>
    <row r="21" spans="2:20">
      <c r="B21" s="17">
        <v>16</v>
      </c>
      <c r="C21" s="17">
        <f>[2]水痘!C17</f>
        <v>30</v>
      </c>
      <c r="D21" s="17">
        <f>[2]水痘!D17</f>
        <v>0</v>
      </c>
      <c r="E21" s="17">
        <f>[2]水痘!E17</f>
        <v>3</v>
      </c>
      <c r="F21" s="17">
        <f>[2]水痘!F17</f>
        <v>4</v>
      </c>
      <c r="G21" s="17">
        <f>[2]水痘!G17</f>
        <v>2</v>
      </c>
      <c r="H21" s="17">
        <f>[2]水痘!H17</f>
        <v>3</v>
      </c>
      <c r="I21" s="17">
        <f>[2]水痘!I17</f>
        <v>4</v>
      </c>
      <c r="J21" s="17">
        <f>[2]水痘!J17</f>
        <v>0</v>
      </c>
      <c r="K21" s="17">
        <f>[2]水痘!K17</f>
        <v>4</v>
      </c>
      <c r="L21" s="17">
        <f>[2]水痘!L17</f>
        <v>3</v>
      </c>
      <c r="M21" s="17">
        <f>[2]水痘!M17</f>
        <v>3</v>
      </c>
      <c r="N21" s="17">
        <f>[2]水痘!N17</f>
        <v>1</v>
      </c>
      <c r="O21" s="17">
        <f>[2]水痘!O17</f>
        <v>2</v>
      </c>
      <c r="P21" s="17">
        <f>[2]水痘!P17</f>
        <v>0</v>
      </c>
      <c r="Q21" s="17">
        <f>[2]水痘!Q17</f>
        <v>1</v>
      </c>
      <c r="S21">
        <f t="shared" si="0"/>
        <v>30</v>
      </c>
      <c r="T21" t="b">
        <f t="shared" si="1"/>
        <v>1</v>
      </c>
    </row>
    <row r="22" spans="2:20">
      <c r="B22" s="18">
        <v>17</v>
      </c>
      <c r="C22" s="27">
        <f>[2]水痘!C18</f>
        <v>22</v>
      </c>
      <c r="D22" s="27">
        <f>[2]水痘!D18</f>
        <v>0</v>
      </c>
      <c r="E22" s="27">
        <f>[2]水痘!E18</f>
        <v>0</v>
      </c>
      <c r="F22" s="27">
        <f>[2]水痘!F18</f>
        <v>4</v>
      </c>
      <c r="G22" s="27">
        <f>[2]水痘!G18</f>
        <v>4</v>
      </c>
      <c r="H22" s="27">
        <f>[2]水痘!H18</f>
        <v>1</v>
      </c>
      <c r="I22" s="27">
        <f>[2]水痘!I18</f>
        <v>2</v>
      </c>
      <c r="J22" s="27">
        <f>[2]水痘!J18</f>
        <v>1</v>
      </c>
      <c r="K22" s="27">
        <f>[2]水痘!K18</f>
        <v>1</v>
      </c>
      <c r="L22" s="27">
        <f>[2]水痘!L18</f>
        <v>3</v>
      </c>
      <c r="M22" s="27">
        <f>[2]水痘!M18</f>
        <v>2</v>
      </c>
      <c r="N22" s="27">
        <f>[2]水痘!N18</f>
        <v>1</v>
      </c>
      <c r="O22" s="27">
        <f>[2]水痘!O18</f>
        <v>2</v>
      </c>
      <c r="P22" s="27">
        <f>[2]水痘!P18</f>
        <v>1</v>
      </c>
      <c r="Q22" s="27">
        <f>[2]水痘!Q18</f>
        <v>0</v>
      </c>
      <c r="R22" s="25"/>
      <c r="S22" s="25">
        <f t="shared" si="0"/>
        <v>22</v>
      </c>
      <c r="T22" s="25" t="b">
        <f t="shared" si="1"/>
        <v>1</v>
      </c>
    </row>
    <row r="23" spans="2:20">
      <c r="B23" s="17">
        <v>18</v>
      </c>
      <c r="C23" s="17">
        <f>[2]水痘!C19</f>
        <v>19</v>
      </c>
      <c r="D23" s="17">
        <f>[2]水痘!D19</f>
        <v>0</v>
      </c>
      <c r="E23" s="17">
        <f>[2]水痘!E19</f>
        <v>1</v>
      </c>
      <c r="F23" s="17">
        <f>[2]水痘!F19</f>
        <v>1</v>
      </c>
      <c r="G23" s="17">
        <f>[2]水痘!G19</f>
        <v>3</v>
      </c>
      <c r="H23" s="17">
        <f>[2]水痘!H19</f>
        <v>1</v>
      </c>
      <c r="I23" s="17">
        <f>[2]水痘!I19</f>
        <v>3</v>
      </c>
      <c r="J23" s="17">
        <f>[2]水痘!J19</f>
        <v>0</v>
      </c>
      <c r="K23" s="17">
        <f>[2]水痘!K19</f>
        <v>0</v>
      </c>
      <c r="L23" s="17">
        <f>[2]水痘!L19</f>
        <v>4</v>
      </c>
      <c r="M23" s="17">
        <f>[2]水痘!M19</f>
        <v>2</v>
      </c>
      <c r="N23" s="17">
        <f>[2]水痘!N19</f>
        <v>2</v>
      </c>
      <c r="O23" s="17">
        <f>[2]水痘!O19</f>
        <v>1</v>
      </c>
      <c r="P23" s="17">
        <f>[2]水痘!P19</f>
        <v>0</v>
      </c>
      <c r="Q23" s="17">
        <f>[2]水痘!Q19</f>
        <v>1</v>
      </c>
      <c r="S23">
        <f t="shared" si="0"/>
        <v>19</v>
      </c>
      <c r="T23" t="b">
        <f t="shared" si="1"/>
        <v>1</v>
      </c>
    </row>
    <row r="24" spans="2:20">
      <c r="B24" s="18">
        <v>19</v>
      </c>
      <c r="C24" s="27">
        <f>[2]水痘!C20</f>
        <v>20</v>
      </c>
      <c r="D24" s="27">
        <f>[2]水痘!D20</f>
        <v>1</v>
      </c>
      <c r="E24" s="27">
        <f>[2]水痘!E20</f>
        <v>0</v>
      </c>
      <c r="F24" s="27">
        <f>[2]水痘!F20</f>
        <v>2</v>
      </c>
      <c r="G24" s="27">
        <f>[2]水痘!G20</f>
        <v>1</v>
      </c>
      <c r="H24" s="27">
        <f>[2]水痘!H20</f>
        <v>1</v>
      </c>
      <c r="I24" s="27">
        <f>[2]水痘!I20</f>
        <v>2</v>
      </c>
      <c r="J24" s="27">
        <f>[2]水痘!J20</f>
        <v>0</v>
      </c>
      <c r="K24" s="27">
        <f>[2]水痘!K20</f>
        <v>3</v>
      </c>
      <c r="L24" s="27">
        <f>[2]水痘!L20</f>
        <v>1</v>
      </c>
      <c r="M24" s="27">
        <f>[2]水痘!M20</f>
        <v>3</v>
      </c>
      <c r="N24" s="27">
        <f>[2]水痘!N20</f>
        <v>2</v>
      </c>
      <c r="O24" s="27">
        <f>[2]水痘!O20</f>
        <v>4</v>
      </c>
      <c r="P24" s="27">
        <f>[2]水痘!P20</f>
        <v>0</v>
      </c>
      <c r="Q24" s="27">
        <f>[2]水痘!Q20</f>
        <v>0</v>
      </c>
      <c r="R24" s="25"/>
      <c r="S24" s="25">
        <f t="shared" si="0"/>
        <v>20</v>
      </c>
      <c r="T24" s="25" t="b">
        <f t="shared" si="1"/>
        <v>1</v>
      </c>
    </row>
    <row r="25" spans="2:20">
      <c r="B25" s="17">
        <v>20</v>
      </c>
      <c r="C25" s="17">
        <f>[2]水痘!C21</f>
        <v>18</v>
      </c>
      <c r="D25" s="17">
        <f>[2]水痘!D21</f>
        <v>0</v>
      </c>
      <c r="E25" s="17">
        <f>[2]水痘!E21</f>
        <v>0</v>
      </c>
      <c r="F25" s="17">
        <f>[2]水痘!F21</f>
        <v>2</v>
      </c>
      <c r="G25" s="17">
        <f>[2]水痘!G21</f>
        <v>2</v>
      </c>
      <c r="H25" s="17">
        <f>[2]水痘!H21</f>
        <v>1</v>
      </c>
      <c r="I25" s="17">
        <f>[2]水痘!I21</f>
        <v>2</v>
      </c>
      <c r="J25" s="17">
        <f>[2]水痘!J21</f>
        <v>0</v>
      </c>
      <c r="K25" s="17">
        <f>[2]水痘!K21</f>
        <v>3</v>
      </c>
      <c r="L25" s="17">
        <f>[2]水痘!L21</f>
        <v>1</v>
      </c>
      <c r="M25" s="17">
        <f>[2]水痘!M21</f>
        <v>2</v>
      </c>
      <c r="N25" s="17">
        <f>[2]水痘!N21</f>
        <v>1</v>
      </c>
      <c r="O25" s="17">
        <f>[2]水痘!O21</f>
        <v>4</v>
      </c>
      <c r="P25" s="17">
        <f>[2]水痘!P21</f>
        <v>0</v>
      </c>
      <c r="Q25" s="17">
        <f>[2]水痘!Q21</f>
        <v>0</v>
      </c>
      <c r="S25">
        <f t="shared" si="0"/>
        <v>18</v>
      </c>
      <c r="T25" t="b">
        <f t="shared" si="1"/>
        <v>1</v>
      </c>
    </row>
    <row r="26" spans="2:20">
      <c r="B26" s="18">
        <v>21</v>
      </c>
      <c r="C26" s="27">
        <f>[2]水痘!C22</f>
        <v>21</v>
      </c>
      <c r="D26" s="27">
        <f>[2]水痘!D22</f>
        <v>0</v>
      </c>
      <c r="E26" s="27">
        <f>[2]水痘!E22</f>
        <v>1</v>
      </c>
      <c r="F26" s="27">
        <f>[2]水痘!F22</f>
        <v>0</v>
      </c>
      <c r="G26" s="27">
        <f>[2]水痘!G22</f>
        <v>0</v>
      </c>
      <c r="H26" s="27">
        <f>[2]水痘!H22</f>
        <v>3</v>
      </c>
      <c r="I26" s="27">
        <f>[2]水痘!I22</f>
        <v>2</v>
      </c>
      <c r="J26" s="27">
        <f>[2]水痘!J22</f>
        <v>2</v>
      </c>
      <c r="K26" s="27">
        <f>[2]水痘!K22</f>
        <v>1</v>
      </c>
      <c r="L26" s="27">
        <f>[2]水痘!L22</f>
        <v>5</v>
      </c>
      <c r="M26" s="27">
        <f>[2]水痘!M22</f>
        <v>3</v>
      </c>
      <c r="N26" s="27">
        <f>[2]水痘!N22</f>
        <v>1</v>
      </c>
      <c r="O26" s="27">
        <f>[2]水痘!O22</f>
        <v>3</v>
      </c>
      <c r="P26" s="27">
        <f>[2]水痘!P22</f>
        <v>0</v>
      </c>
      <c r="Q26" s="27">
        <f>[2]水痘!Q22</f>
        <v>0</v>
      </c>
      <c r="R26" s="25"/>
      <c r="S26" s="25">
        <f t="shared" si="0"/>
        <v>21</v>
      </c>
      <c r="T26" s="25" t="b">
        <f t="shared" si="1"/>
        <v>1</v>
      </c>
    </row>
    <row r="27" spans="2:20">
      <c r="B27" s="17">
        <v>22</v>
      </c>
      <c r="C27" s="17">
        <f>[2]水痘!C23</f>
        <v>18</v>
      </c>
      <c r="D27" s="17">
        <f>[2]水痘!D23</f>
        <v>0</v>
      </c>
      <c r="E27" s="17">
        <f>[2]水痘!E23</f>
        <v>2</v>
      </c>
      <c r="F27" s="17">
        <f>[2]水痘!F23</f>
        <v>0</v>
      </c>
      <c r="G27" s="17">
        <f>[2]水痘!G23</f>
        <v>1</v>
      </c>
      <c r="H27" s="17">
        <f>[2]水痘!H23</f>
        <v>1</v>
      </c>
      <c r="I27" s="17">
        <f>[2]水痘!I23</f>
        <v>1</v>
      </c>
      <c r="J27" s="17">
        <f>[2]水痘!J23</f>
        <v>0</v>
      </c>
      <c r="K27" s="17">
        <f>[2]水痘!K23</f>
        <v>3</v>
      </c>
      <c r="L27" s="17">
        <f>[2]水痘!L23</f>
        <v>4</v>
      </c>
      <c r="M27" s="17">
        <f>[2]水痘!M23</f>
        <v>0</v>
      </c>
      <c r="N27" s="17">
        <f>[2]水痘!N23</f>
        <v>2</v>
      </c>
      <c r="O27" s="17">
        <f>[2]水痘!O23</f>
        <v>4</v>
      </c>
      <c r="P27" s="17">
        <f>[2]水痘!P23</f>
        <v>0</v>
      </c>
      <c r="Q27" s="17">
        <f>[2]水痘!Q23</f>
        <v>0</v>
      </c>
      <c r="S27">
        <f t="shared" si="0"/>
        <v>18</v>
      </c>
      <c r="T27" t="b">
        <f t="shared" si="1"/>
        <v>1</v>
      </c>
    </row>
    <row r="28" spans="2:20">
      <c r="B28" s="18">
        <v>23</v>
      </c>
      <c r="C28" s="27">
        <f>[2]水痘!C24</f>
        <v>21</v>
      </c>
      <c r="D28" s="27">
        <f>[2]水痘!D24</f>
        <v>0</v>
      </c>
      <c r="E28" s="27">
        <f>[2]水痘!E24</f>
        <v>0</v>
      </c>
      <c r="F28" s="27">
        <f>[2]水痘!F24</f>
        <v>3</v>
      </c>
      <c r="G28" s="27">
        <f>[2]水痘!G24</f>
        <v>2</v>
      </c>
      <c r="H28" s="27">
        <f>[2]水痘!H24</f>
        <v>1</v>
      </c>
      <c r="I28" s="27">
        <f>[2]水痘!I24</f>
        <v>1</v>
      </c>
      <c r="J28" s="27">
        <f>[2]水痘!J24</f>
        <v>2</v>
      </c>
      <c r="K28" s="27">
        <f>[2]水痘!K24</f>
        <v>2</v>
      </c>
      <c r="L28" s="27">
        <f>[2]水痘!L24</f>
        <v>2</v>
      </c>
      <c r="M28" s="27">
        <f>[2]水痘!M24</f>
        <v>3</v>
      </c>
      <c r="N28" s="27">
        <f>[2]水痘!N24</f>
        <v>3</v>
      </c>
      <c r="O28" s="27">
        <f>[2]水痘!O24</f>
        <v>2</v>
      </c>
      <c r="P28" s="27">
        <f>[2]水痘!P24</f>
        <v>0</v>
      </c>
      <c r="Q28" s="27">
        <f>[2]水痘!Q24</f>
        <v>0</v>
      </c>
      <c r="R28" s="25"/>
      <c r="S28" s="25">
        <f t="shared" si="0"/>
        <v>21</v>
      </c>
      <c r="T28" s="25" t="b">
        <f t="shared" si="1"/>
        <v>1</v>
      </c>
    </row>
    <row r="29" spans="2:20">
      <c r="B29" s="17">
        <v>24</v>
      </c>
      <c r="C29" s="17">
        <f>[2]水痘!C25</f>
        <v>19</v>
      </c>
      <c r="D29" s="17">
        <f>[2]水痘!D25</f>
        <v>0</v>
      </c>
      <c r="E29" s="17">
        <f>[2]水痘!E25</f>
        <v>2</v>
      </c>
      <c r="F29" s="17">
        <f>[2]水痘!F25</f>
        <v>3</v>
      </c>
      <c r="G29" s="17">
        <f>[2]水痘!G25</f>
        <v>1</v>
      </c>
      <c r="H29" s="17">
        <f>[2]水痘!H25</f>
        <v>2</v>
      </c>
      <c r="I29" s="17">
        <f>[2]水痘!I25</f>
        <v>2</v>
      </c>
      <c r="J29" s="17">
        <f>[2]水痘!J25</f>
        <v>1</v>
      </c>
      <c r="K29" s="17">
        <f>[2]水痘!K25</f>
        <v>2</v>
      </c>
      <c r="L29" s="17">
        <f>[2]水痘!L25</f>
        <v>2</v>
      </c>
      <c r="M29" s="17">
        <f>[2]水痘!M25</f>
        <v>1</v>
      </c>
      <c r="N29" s="17">
        <f>[2]水痘!N25</f>
        <v>0</v>
      </c>
      <c r="O29" s="17">
        <f>[2]水痘!O25</f>
        <v>2</v>
      </c>
      <c r="P29" s="17">
        <f>[2]水痘!P25</f>
        <v>1</v>
      </c>
      <c r="Q29" s="17">
        <f>[2]水痘!Q25</f>
        <v>0</v>
      </c>
      <c r="S29">
        <f t="shared" si="0"/>
        <v>19</v>
      </c>
      <c r="T29" t="b">
        <f t="shared" si="1"/>
        <v>1</v>
      </c>
    </row>
    <row r="30" spans="2:20">
      <c r="B30" s="18">
        <v>25</v>
      </c>
      <c r="C30" s="27">
        <f>[2]水痘!C26</f>
        <v>30</v>
      </c>
      <c r="D30" s="27">
        <f>[2]水痘!D26</f>
        <v>2</v>
      </c>
      <c r="E30" s="27">
        <f>[2]水痘!E26</f>
        <v>2</v>
      </c>
      <c r="F30" s="27">
        <f>[2]水痘!F26</f>
        <v>3</v>
      </c>
      <c r="G30" s="27">
        <f>[2]水痘!G26</f>
        <v>1</v>
      </c>
      <c r="H30" s="27">
        <f>[2]水痘!H26</f>
        <v>1</v>
      </c>
      <c r="I30" s="27">
        <f>[2]水痘!I26</f>
        <v>2</v>
      </c>
      <c r="J30" s="27">
        <f>[2]水痘!J26</f>
        <v>1</v>
      </c>
      <c r="K30" s="27">
        <f>[2]水痘!K26</f>
        <v>5</v>
      </c>
      <c r="L30" s="27">
        <f>[2]水痘!L26</f>
        <v>3</v>
      </c>
      <c r="M30" s="27">
        <f>[2]水痘!M26</f>
        <v>1</v>
      </c>
      <c r="N30" s="27">
        <f>[2]水痘!N26</f>
        <v>3</v>
      </c>
      <c r="O30" s="27">
        <f>[2]水痘!O26</f>
        <v>5</v>
      </c>
      <c r="P30" s="27">
        <f>[2]水痘!P26</f>
        <v>0</v>
      </c>
      <c r="Q30" s="27">
        <f>[2]水痘!Q26</f>
        <v>1</v>
      </c>
      <c r="R30" s="25"/>
      <c r="S30" s="25">
        <f>SUM(D30:Q30)</f>
        <v>30</v>
      </c>
      <c r="T30" s="25" t="b">
        <f>IF(AND(ISERROR(C30),ISERROR(S30)),"-",C30=S30)</f>
        <v>1</v>
      </c>
    </row>
    <row r="31" spans="2:20">
      <c r="B31" s="17">
        <v>26</v>
      </c>
      <c r="C31" s="17">
        <f>[2]水痘!C27</f>
        <v>13</v>
      </c>
      <c r="D31" s="17">
        <f>[2]水痘!D27</f>
        <v>0</v>
      </c>
      <c r="E31" s="17">
        <f>[2]水痘!E27</f>
        <v>0</v>
      </c>
      <c r="F31" s="17">
        <f>[2]水痘!F27</f>
        <v>3</v>
      </c>
      <c r="G31" s="17">
        <f>[2]水痘!G27</f>
        <v>0</v>
      </c>
      <c r="H31" s="17">
        <f>[2]水痘!H27</f>
        <v>2</v>
      </c>
      <c r="I31" s="17">
        <f>[2]水痘!I27</f>
        <v>3</v>
      </c>
      <c r="J31" s="17">
        <f>[2]水痘!J27</f>
        <v>0</v>
      </c>
      <c r="K31" s="17">
        <f>[2]水痘!K27</f>
        <v>1</v>
      </c>
      <c r="L31" s="17">
        <f>[2]水痘!L27</f>
        <v>1</v>
      </c>
      <c r="M31" s="17">
        <f>[2]水痘!M27</f>
        <v>1</v>
      </c>
      <c r="N31" s="17">
        <f>[2]水痘!N27</f>
        <v>1</v>
      </c>
      <c r="O31" s="17">
        <f>[2]水痘!O27</f>
        <v>1</v>
      </c>
      <c r="P31" s="17">
        <f>[2]水痘!P27</f>
        <v>0</v>
      </c>
      <c r="Q31" s="17">
        <f>[2]水痘!Q27</f>
        <v>0</v>
      </c>
      <c r="S31">
        <f>SUM(D31:Q31)</f>
        <v>13</v>
      </c>
      <c r="T31" t="b">
        <f>IF(AND(ISERROR(C31),ISERROR(S31)),"-",C31=S31)</f>
        <v>1</v>
      </c>
    </row>
    <row r="32" spans="2:20">
      <c r="B32" s="18">
        <v>27</v>
      </c>
      <c r="C32" s="27">
        <f>[2]水痘!C28</f>
        <v>11</v>
      </c>
      <c r="D32" s="27">
        <f>[2]水痘!D28</f>
        <v>0</v>
      </c>
      <c r="E32" s="27">
        <f>[2]水痘!E28</f>
        <v>0</v>
      </c>
      <c r="F32" s="27">
        <f>[2]水痘!F28</f>
        <v>0</v>
      </c>
      <c r="G32" s="27">
        <f>[2]水痘!G28</f>
        <v>0</v>
      </c>
      <c r="H32" s="27">
        <f>[2]水痘!H28</f>
        <v>0</v>
      </c>
      <c r="I32" s="27">
        <f>[2]水痘!I28</f>
        <v>2</v>
      </c>
      <c r="J32" s="27">
        <f>[2]水痘!J28</f>
        <v>2</v>
      </c>
      <c r="K32" s="27">
        <f>[2]水痘!K28</f>
        <v>1</v>
      </c>
      <c r="L32" s="27">
        <f>[2]水痘!L28</f>
        <v>1</v>
      </c>
      <c r="M32" s="27">
        <f>[2]水痘!M28</f>
        <v>2</v>
      </c>
      <c r="N32" s="27">
        <f>[2]水痘!N28</f>
        <v>2</v>
      </c>
      <c r="O32" s="27">
        <f>[2]水痘!O28</f>
        <v>1</v>
      </c>
      <c r="P32" s="27">
        <f>[2]水痘!P28</f>
        <v>0</v>
      </c>
      <c r="Q32" s="27">
        <f>[2]水痘!Q28</f>
        <v>0</v>
      </c>
      <c r="R32" s="25"/>
      <c r="S32" s="25">
        <f t="shared" ref="S32:S58" si="2">SUM(D32:Q32)</f>
        <v>11</v>
      </c>
      <c r="T32" s="25" t="b">
        <f t="shared" ref="T32:T58" si="3">IF(AND(ISERROR(C32),ISERROR(S32)),"-",C32=S32)</f>
        <v>1</v>
      </c>
    </row>
    <row r="33" spans="2:20">
      <c r="B33" s="17">
        <v>28</v>
      </c>
      <c r="C33" s="17">
        <f>[2]水痘!C29</f>
        <v>6</v>
      </c>
      <c r="D33" s="17">
        <f>[2]水痘!D29</f>
        <v>0</v>
      </c>
      <c r="E33" s="17">
        <f>[2]水痘!E29</f>
        <v>1</v>
      </c>
      <c r="F33" s="17">
        <f>[2]水痘!F29</f>
        <v>0</v>
      </c>
      <c r="G33" s="17">
        <f>[2]水痘!G29</f>
        <v>0</v>
      </c>
      <c r="H33" s="17">
        <f>[2]水痘!H29</f>
        <v>0</v>
      </c>
      <c r="I33" s="17">
        <f>[2]水痘!I29</f>
        <v>1</v>
      </c>
      <c r="J33" s="17">
        <f>[2]水痘!J29</f>
        <v>1</v>
      </c>
      <c r="K33" s="17">
        <f>[2]水痘!K29</f>
        <v>1</v>
      </c>
      <c r="L33" s="17">
        <f>[2]水痘!L29</f>
        <v>1</v>
      </c>
      <c r="M33" s="17">
        <f>[2]水痘!M29</f>
        <v>0</v>
      </c>
      <c r="N33" s="17">
        <f>[2]水痘!N29</f>
        <v>0</v>
      </c>
      <c r="O33" s="17">
        <f>[2]水痘!O29</f>
        <v>1</v>
      </c>
      <c r="P33" s="17">
        <f>[2]水痘!P29</f>
        <v>0</v>
      </c>
      <c r="Q33" s="17">
        <f>[2]水痘!Q29</f>
        <v>0</v>
      </c>
      <c r="S33">
        <f t="shared" si="2"/>
        <v>6</v>
      </c>
      <c r="T33" t="b">
        <f t="shared" si="3"/>
        <v>1</v>
      </c>
    </row>
    <row r="34" spans="2:20">
      <c r="B34" s="18">
        <v>29</v>
      </c>
      <c r="C34" s="27">
        <f>[2]水痘!C30</f>
        <v>5</v>
      </c>
      <c r="D34" s="27">
        <f>[2]水痘!D30</f>
        <v>0</v>
      </c>
      <c r="E34" s="27">
        <f>[2]水痘!E30</f>
        <v>0</v>
      </c>
      <c r="F34" s="27">
        <f>[2]水痘!F30</f>
        <v>1</v>
      </c>
      <c r="G34" s="27">
        <f>[2]水痘!G30</f>
        <v>1</v>
      </c>
      <c r="H34" s="27">
        <f>[2]水痘!H30</f>
        <v>0</v>
      </c>
      <c r="I34" s="27">
        <f>[2]水痘!I30</f>
        <v>0</v>
      </c>
      <c r="J34" s="27">
        <f>[2]水痘!J30</f>
        <v>1</v>
      </c>
      <c r="K34" s="27">
        <f>[2]水痘!K30</f>
        <v>1</v>
      </c>
      <c r="L34" s="27">
        <f>[2]水痘!L30</f>
        <v>0</v>
      </c>
      <c r="M34" s="27">
        <f>[2]水痘!M30</f>
        <v>0</v>
      </c>
      <c r="N34" s="27">
        <f>[2]水痘!N30</f>
        <v>1</v>
      </c>
      <c r="O34" s="27">
        <f>[2]水痘!O30</f>
        <v>0</v>
      </c>
      <c r="P34" s="27">
        <f>[2]水痘!P30</f>
        <v>0</v>
      </c>
      <c r="Q34" s="27">
        <f>[2]水痘!Q30</f>
        <v>0</v>
      </c>
      <c r="R34" s="25"/>
      <c r="S34" s="25">
        <f t="shared" si="2"/>
        <v>5</v>
      </c>
      <c r="T34" s="25" t="b">
        <f t="shared" si="3"/>
        <v>1</v>
      </c>
    </row>
    <row r="35" spans="2:20">
      <c r="B35" s="17">
        <v>30</v>
      </c>
      <c r="C35" s="17">
        <f>[2]水痘!C31</f>
        <v>10</v>
      </c>
      <c r="D35" s="17">
        <f>[2]水痘!D31</f>
        <v>0</v>
      </c>
      <c r="E35" s="17">
        <f>[2]水痘!E31</f>
        <v>0</v>
      </c>
      <c r="F35" s="17">
        <f>[2]水痘!F31</f>
        <v>3</v>
      </c>
      <c r="G35" s="17">
        <f>[2]水痘!G31</f>
        <v>0</v>
      </c>
      <c r="H35" s="17">
        <f>[2]水痘!H31</f>
        <v>1</v>
      </c>
      <c r="I35" s="17">
        <f>[2]水痘!I31</f>
        <v>2</v>
      </c>
      <c r="J35" s="17">
        <f>[2]水痘!J31</f>
        <v>0</v>
      </c>
      <c r="K35" s="17">
        <f>[2]水痘!K31</f>
        <v>1</v>
      </c>
      <c r="L35" s="17">
        <f>[2]水痘!L31</f>
        <v>0</v>
      </c>
      <c r="M35" s="17">
        <f>[2]水痘!M31</f>
        <v>2</v>
      </c>
      <c r="N35" s="17">
        <f>[2]水痘!N31</f>
        <v>0</v>
      </c>
      <c r="O35" s="17">
        <f>[2]水痘!O31</f>
        <v>1</v>
      </c>
      <c r="P35" s="17">
        <f>[2]水痘!P31</f>
        <v>0</v>
      </c>
      <c r="Q35" s="17">
        <f>[2]水痘!Q31</f>
        <v>0</v>
      </c>
      <c r="S35">
        <f t="shared" si="2"/>
        <v>10</v>
      </c>
      <c r="T35" t="b">
        <f t="shared" si="3"/>
        <v>1</v>
      </c>
    </row>
    <row r="36" spans="2:20">
      <c r="B36" s="18">
        <v>31</v>
      </c>
      <c r="C36" s="27">
        <f>[2]水痘!C32</f>
        <v>6</v>
      </c>
      <c r="D36" s="27">
        <f>[2]水痘!D32</f>
        <v>0</v>
      </c>
      <c r="E36" s="27">
        <f>[2]水痘!E32</f>
        <v>1</v>
      </c>
      <c r="F36" s="27">
        <f>[2]水痘!F32</f>
        <v>0</v>
      </c>
      <c r="G36" s="27">
        <f>[2]水痘!G32</f>
        <v>1</v>
      </c>
      <c r="H36" s="27">
        <f>[2]水痘!H32</f>
        <v>0</v>
      </c>
      <c r="I36" s="27">
        <f>[2]水痘!I32</f>
        <v>1</v>
      </c>
      <c r="J36" s="27">
        <f>[2]水痘!J32</f>
        <v>2</v>
      </c>
      <c r="K36" s="27">
        <f>[2]水痘!K32</f>
        <v>0</v>
      </c>
      <c r="L36" s="27">
        <f>[2]水痘!L32</f>
        <v>0</v>
      </c>
      <c r="M36" s="27">
        <f>[2]水痘!M32</f>
        <v>0</v>
      </c>
      <c r="N36" s="27">
        <f>[2]水痘!N32</f>
        <v>0</v>
      </c>
      <c r="O36" s="27">
        <f>[2]水痘!O32</f>
        <v>1</v>
      </c>
      <c r="P36" s="27">
        <f>[2]水痘!P32</f>
        <v>0</v>
      </c>
      <c r="Q36" s="27">
        <f>[2]水痘!Q32</f>
        <v>0</v>
      </c>
      <c r="R36" s="25"/>
      <c r="S36" s="25">
        <f t="shared" si="2"/>
        <v>6</v>
      </c>
      <c r="T36" s="25" t="b">
        <f t="shared" si="3"/>
        <v>1</v>
      </c>
    </row>
    <row r="37" spans="2:20">
      <c r="B37" s="17">
        <v>32</v>
      </c>
      <c r="C37" s="17">
        <f>[2]水痘!C33</f>
        <v>3</v>
      </c>
      <c r="D37" s="17">
        <f>[2]水痘!D33</f>
        <v>1</v>
      </c>
      <c r="E37" s="17">
        <f>[2]水痘!E33</f>
        <v>0</v>
      </c>
      <c r="F37" s="17">
        <f>[2]水痘!F33</f>
        <v>1</v>
      </c>
      <c r="G37" s="17">
        <f>[2]水痘!G33</f>
        <v>0</v>
      </c>
      <c r="H37" s="17">
        <f>[2]水痘!H33</f>
        <v>0</v>
      </c>
      <c r="I37" s="17">
        <f>[2]水痘!I33</f>
        <v>0</v>
      </c>
      <c r="J37" s="17">
        <f>[2]水痘!J33</f>
        <v>0</v>
      </c>
      <c r="K37" s="17">
        <f>[2]水痘!K33</f>
        <v>1</v>
      </c>
      <c r="L37" s="17">
        <f>[2]水痘!L33</f>
        <v>0</v>
      </c>
      <c r="M37" s="17">
        <f>[2]水痘!M33</f>
        <v>0</v>
      </c>
      <c r="N37" s="17">
        <f>[2]水痘!N33</f>
        <v>0</v>
      </c>
      <c r="O37" s="17">
        <f>[2]水痘!O33</f>
        <v>0</v>
      </c>
      <c r="P37" s="17">
        <f>[2]水痘!P33</f>
        <v>0</v>
      </c>
      <c r="Q37" s="17">
        <f>[2]水痘!Q33</f>
        <v>0</v>
      </c>
      <c r="S37">
        <f t="shared" si="2"/>
        <v>3</v>
      </c>
      <c r="T37" t="b">
        <f t="shared" si="3"/>
        <v>1</v>
      </c>
    </row>
    <row r="38" spans="2:20">
      <c r="B38" s="18">
        <v>33</v>
      </c>
      <c r="C38" s="27">
        <f>[2]水痘!C34</f>
        <v>3</v>
      </c>
      <c r="D38" s="27">
        <f>[2]水痘!D34</f>
        <v>0</v>
      </c>
      <c r="E38" s="27">
        <f>[2]水痘!E34</f>
        <v>0</v>
      </c>
      <c r="F38" s="27">
        <f>[2]水痘!F34</f>
        <v>0</v>
      </c>
      <c r="G38" s="27">
        <f>[2]水痘!G34</f>
        <v>0</v>
      </c>
      <c r="H38" s="27">
        <f>[2]水痘!H34</f>
        <v>0</v>
      </c>
      <c r="I38" s="27">
        <f>[2]水痘!I34</f>
        <v>1</v>
      </c>
      <c r="J38" s="27">
        <f>[2]水痘!J34</f>
        <v>0</v>
      </c>
      <c r="K38" s="27">
        <f>[2]水痘!K34</f>
        <v>0</v>
      </c>
      <c r="L38" s="27">
        <f>[2]水痘!L34</f>
        <v>0</v>
      </c>
      <c r="M38" s="27">
        <f>[2]水痘!M34</f>
        <v>0</v>
      </c>
      <c r="N38" s="27">
        <f>[2]水痘!N34</f>
        <v>0</v>
      </c>
      <c r="O38" s="27">
        <f>[2]水痘!O34</f>
        <v>0</v>
      </c>
      <c r="P38" s="27">
        <f>[2]水痘!P34</f>
        <v>1</v>
      </c>
      <c r="Q38" s="27">
        <f>[2]水痘!Q34</f>
        <v>1</v>
      </c>
      <c r="R38" s="25"/>
      <c r="S38" s="25">
        <f t="shared" si="2"/>
        <v>3</v>
      </c>
      <c r="T38" s="25" t="b">
        <f t="shared" si="3"/>
        <v>1</v>
      </c>
    </row>
    <row r="39" spans="2:20">
      <c r="B39" s="17">
        <v>34</v>
      </c>
      <c r="C39" s="17">
        <f>[2]水痘!C35</f>
        <v>11</v>
      </c>
      <c r="D39" s="17">
        <f>[2]水痘!D35</f>
        <v>1</v>
      </c>
      <c r="E39" s="17">
        <f>[2]水痘!E35</f>
        <v>1</v>
      </c>
      <c r="F39" s="17">
        <f>[2]水痘!F35</f>
        <v>4</v>
      </c>
      <c r="G39" s="17">
        <f>[2]水痘!G35</f>
        <v>1</v>
      </c>
      <c r="H39" s="17">
        <f>[2]水痘!H35</f>
        <v>1</v>
      </c>
      <c r="I39" s="17">
        <f>[2]水痘!I35</f>
        <v>0</v>
      </c>
      <c r="J39" s="17">
        <f>[2]水痘!J35</f>
        <v>1</v>
      </c>
      <c r="K39" s="17">
        <f>[2]水痘!K35</f>
        <v>1</v>
      </c>
      <c r="L39" s="17">
        <f>[2]水痘!L35</f>
        <v>0</v>
      </c>
      <c r="M39" s="17">
        <f>[2]水痘!M35</f>
        <v>0</v>
      </c>
      <c r="N39" s="17">
        <f>[2]水痘!N35</f>
        <v>0</v>
      </c>
      <c r="O39" s="17">
        <f>[2]水痘!O35</f>
        <v>1</v>
      </c>
      <c r="P39" s="17">
        <f>[2]水痘!P35</f>
        <v>0</v>
      </c>
      <c r="Q39" s="17">
        <f>[2]水痘!Q35</f>
        <v>0</v>
      </c>
      <c r="S39">
        <f t="shared" si="2"/>
        <v>11</v>
      </c>
      <c r="T39" t="b">
        <f t="shared" si="3"/>
        <v>1</v>
      </c>
    </row>
    <row r="40" spans="2:20">
      <c r="B40" s="18">
        <v>35</v>
      </c>
      <c r="C40" s="27">
        <f>[2]水痘!C36</f>
        <v>3</v>
      </c>
      <c r="D40" s="27">
        <f>[2]水痘!D36</f>
        <v>0</v>
      </c>
      <c r="E40" s="27">
        <f>[2]水痘!E36</f>
        <v>0</v>
      </c>
      <c r="F40" s="27">
        <f>[2]水痘!F36</f>
        <v>0</v>
      </c>
      <c r="G40" s="27">
        <f>[2]水痘!G36</f>
        <v>0</v>
      </c>
      <c r="H40" s="27">
        <f>[2]水痘!H36</f>
        <v>0</v>
      </c>
      <c r="I40" s="27">
        <f>[2]水痘!I36</f>
        <v>1</v>
      </c>
      <c r="J40" s="27">
        <f>[2]水痘!J36</f>
        <v>0</v>
      </c>
      <c r="K40" s="27">
        <f>[2]水痘!K36</f>
        <v>0</v>
      </c>
      <c r="L40" s="27">
        <f>[2]水痘!L36</f>
        <v>1</v>
      </c>
      <c r="M40" s="27">
        <f>[2]水痘!M36</f>
        <v>1</v>
      </c>
      <c r="N40" s="27">
        <f>[2]水痘!N36</f>
        <v>0</v>
      </c>
      <c r="O40" s="27">
        <f>[2]水痘!O36</f>
        <v>0</v>
      </c>
      <c r="P40" s="27">
        <f>[2]水痘!P36</f>
        <v>0</v>
      </c>
      <c r="Q40" s="27">
        <f>[2]水痘!Q36</f>
        <v>0</v>
      </c>
      <c r="R40" s="25"/>
      <c r="S40" s="25">
        <f t="shared" si="2"/>
        <v>3</v>
      </c>
      <c r="T40" s="25" t="b">
        <f t="shared" si="3"/>
        <v>1</v>
      </c>
    </row>
    <row r="41" spans="2:20">
      <c r="B41" s="17">
        <v>36</v>
      </c>
      <c r="C41" s="17">
        <f>[2]水痘!C37</f>
        <v>5</v>
      </c>
      <c r="D41" s="17">
        <f>[2]水痘!D37</f>
        <v>0</v>
      </c>
      <c r="E41" s="17">
        <f>[2]水痘!E37</f>
        <v>0</v>
      </c>
      <c r="F41" s="17">
        <f>[2]水痘!F37</f>
        <v>0</v>
      </c>
      <c r="G41" s="17">
        <f>[2]水痘!G37</f>
        <v>0</v>
      </c>
      <c r="H41" s="17">
        <f>[2]水痘!H37</f>
        <v>0</v>
      </c>
      <c r="I41" s="17">
        <f>[2]水痘!I37</f>
        <v>0</v>
      </c>
      <c r="J41" s="17">
        <f>[2]水痘!J37</f>
        <v>0</v>
      </c>
      <c r="K41" s="17">
        <f>[2]水痘!K37</f>
        <v>1</v>
      </c>
      <c r="L41" s="17">
        <f>[2]水痘!L37</f>
        <v>3</v>
      </c>
      <c r="M41" s="17">
        <f>[2]水痘!M37</f>
        <v>1</v>
      </c>
      <c r="N41" s="17">
        <f>[2]水痘!N37</f>
        <v>0</v>
      </c>
      <c r="O41" s="17">
        <f>[2]水痘!O37</f>
        <v>0</v>
      </c>
      <c r="P41" s="17">
        <f>[2]水痘!P37</f>
        <v>0</v>
      </c>
      <c r="Q41" s="17">
        <f>[2]水痘!Q37</f>
        <v>0</v>
      </c>
      <c r="S41">
        <f t="shared" si="2"/>
        <v>5</v>
      </c>
      <c r="T41" t="b">
        <f t="shared" si="3"/>
        <v>1</v>
      </c>
    </row>
    <row r="42" spans="2:20">
      <c r="B42" s="18">
        <v>37</v>
      </c>
      <c r="C42" s="27">
        <f>[2]水痘!C38</f>
        <v>8</v>
      </c>
      <c r="D42" s="27">
        <f>[2]水痘!D38</f>
        <v>0</v>
      </c>
      <c r="E42" s="27">
        <f>[2]水痘!E38</f>
        <v>0</v>
      </c>
      <c r="F42" s="27">
        <f>[2]水痘!F38</f>
        <v>1</v>
      </c>
      <c r="G42" s="27">
        <f>[2]水痘!G38</f>
        <v>0</v>
      </c>
      <c r="H42" s="27">
        <f>[2]水痘!H38</f>
        <v>1</v>
      </c>
      <c r="I42" s="27">
        <f>[2]水痘!I38</f>
        <v>0</v>
      </c>
      <c r="J42" s="27">
        <f>[2]水痘!J38</f>
        <v>0</v>
      </c>
      <c r="K42" s="27">
        <f>[2]水痘!K38</f>
        <v>2</v>
      </c>
      <c r="L42" s="27">
        <f>[2]水痘!L38</f>
        <v>1</v>
      </c>
      <c r="M42" s="27">
        <f>[2]水痘!M38</f>
        <v>0</v>
      </c>
      <c r="N42" s="27">
        <f>[2]水痘!N38</f>
        <v>3</v>
      </c>
      <c r="O42" s="27">
        <f>[2]水痘!O38</f>
        <v>0</v>
      </c>
      <c r="P42" s="27">
        <f>[2]水痘!P38</f>
        <v>0</v>
      </c>
      <c r="Q42" s="27">
        <f>[2]水痘!Q38</f>
        <v>0</v>
      </c>
      <c r="R42" s="25"/>
      <c r="S42" s="25">
        <f t="shared" si="2"/>
        <v>8</v>
      </c>
      <c r="T42" s="25" t="b">
        <f t="shared" si="3"/>
        <v>1</v>
      </c>
    </row>
    <row r="43" spans="2:20">
      <c r="B43" s="17">
        <v>38</v>
      </c>
      <c r="C43" s="17">
        <f>[2]水痘!C39</f>
        <v>10</v>
      </c>
      <c r="D43" s="17">
        <f>[2]水痘!D39</f>
        <v>0</v>
      </c>
      <c r="E43" s="17">
        <f>[2]水痘!E39</f>
        <v>2</v>
      </c>
      <c r="F43" s="17">
        <f>[2]水痘!F39</f>
        <v>1</v>
      </c>
      <c r="G43" s="17">
        <f>[2]水痘!G39</f>
        <v>1</v>
      </c>
      <c r="H43" s="17">
        <f>[2]水痘!H39</f>
        <v>0</v>
      </c>
      <c r="I43" s="17">
        <f>[2]水痘!I39</f>
        <v>0</v>
      </c>
      <c r="J43" s="17">
        <f>[2]水痘!J39</f>
        <v>0</v>
      </c>
      <c r="K43" s="17">
        <f>[2]水痘!K39</f>
        <v>0</v>
      </c>
      <c r="L43" s="17">
        <f>[2]水痘!L39</f>
        <v>3</v>
      </c>
      <c r="M43" s="17">
        <f>[2]水痘!M39</f>
        <v>0</v>
      </c>
      <c r="N43" s="17">
        <f>[2]水痘!N39</f>
        <v>1</v>
      </c>
      <c r="O43" s="17">
        <f>[2]水痘!O39</f>
        <v>0</v>
      </c>
      <c r="P43" s="17">
        <f>[2]水痘!P39</f>
        <v>0</v>
      </c>
      <c r="Q43" s="17">
        <f>[2]水痘!Q39</f>
        <v>2</v>
      </c>
      <c r="S43">
        <f t="shared" si="2"/>
        <v>10</v>
      </c>
      <c r="T43" t="b">
        <f t="shared" si="3"/>
        <v>1</v>
      </c>
    </row>
    <row r="44" spans="2:20">
      <c r="B44" s="18">
        <v>39</v>
      </c>
      <c r="C44" s="27">
        <f>[2]水痘!C40</f>
        <v>7</v>
      </c>
      <c r="D44" s="27">
        <f>[2]水痘!D40</f>
        <v>0</v>
      </c>
      <c r="E44" s="27">
        <f>[2]水痘!E40</f>
        <v>0</v>
      </c>
      <c r="F44" s="27">
        <f>[2]水痘!F40</f>
        <v>1</v>
      </c>
      <c r="G44" s="27">
        <f>[2]水痘!G40</f>
        <v>2</v>
      </c>
      <c r="H44" s="27">
        <f>[2]水痘!H40</f>
        <v>0</v>
      </c>
      <c r="I44" s="27">
        <f>[2]水痘!I40</f>
        <v>0</v>
      </c>
      <c r="J44" s="27">
        <f>[2]水痘!J40</f>
        <v>0</v>
      </c>
      <c r="K44" s="27">
        <f>[2]水痘!K40</f>
        <v>0</v>
      </c>
      <c r="L44" s="27">
        <f>[2]水痘!L40</f>
        <v>1</v>
      </c>
      <c r="M44" s="27">
        <f>[2]水痘!M40</f>
        <v>0</v>
      </c>
      <c r="N44" s="27">
        <f>[2]水痘!N40</f>
        <v>1</v>
      </c>
      <c r="O44" s="27">
        <f>[2]水痘!O40</f>
        <v>2</v>
      </c>
      <c r="P44" s="27">
        <f>[2]水痘!P40</f>
        <v>0</v>
      </c>
      <c r="Q44" s="27">
        <f>[2]水痘!Q40</f>
        <v>0</v>
      </c>
      <c r="R44" s="25"/>
      <c r="S44" s="25">
        <f t="shared" si="2"/>
        <v>7</v>
      </c>
      <c r="T44" s="25" t="b">
        <f t="shared" si="3"/>
        <v>1</v>
      </c>
    </row>
    <row r="45" spans="2:20">
      <c r="B45" s="17">
        <v>40</v>
      </c>
      <c r="C45" s="17">
        <f>[2]水痘!C41</f>
        <v>9</v>
      </c>
      <c r="D45" s="17">
        <f>[2]水痘!D41</f>
        <v>0</v>
      </c>
      <c r="E45" s="17">
        <f>[2]水痘!E41</f>
        <v>0</v>
      </c>
      <c r="F45" s="17">
        <f>[2]水痘!F41</f>
        <v>2</v>
      </c>
      <c r="G45" s="17">
        <f>[2]水痘!G41</f>
        <v>1</v>
      </c>
      <c r="H45" s="17">
        <f>[2]水痘!H41</f>
        <v>0</v>
      </c>
      <c r="I45" s="17">
        <f>[2]水痘!I41</f>
        <v>1</v>
      </c>
      <c r="J45" s="17">
        <f>[2]水痘!J41</f>
        <v>2</v>
      </c>
      <c r="K45" s="17">
        <f>[2]水痘!K41</f>
        <v>0</v>
      </c>
      <c r="L45" s="17">
        <f>[2]水痘!L41</f>
        <v>1</v>
      </c>
      <c r="M45" s="17">
        <f>[2]水痘!M41</f>
        <v>2</v>
      </c>
      <c r="N45" s="17">
        <f>[2]水痘!N41</f>
        <v>0</v>
      </c>
      <c r="O45" s="17">
        <f>[2]水痘!O41</f>
        <v>0</v>
      </c>
      <c r="P45" s="17">
        <f>[2]水痘!P41</f>
        <v>0</v>
      </c>
      <c r="Q45" s="17">
        <f>[2]水痘!Q41</f>
        <v>0</v>
      </c>
      <c r="S45">
        <f t="shared" si="2"/>
        <v>9</v>
      </c>
      <c r="T45" t="b">
        <f t="shared" si="3"/>
        <v>1</v>
      </c>
    </row>
    <row r="46" spans="2:20">
      <c r="B46" s="18">
        <v>41</v>
      </c>
      <c r="C46" s="27">
        <f>[2]水痘!C42</f>
        <v>23</v>
      </c>
      <c r="D46" s="27">
        <f>[2]水痘!D42</f>
        <v>0</v>
      </c>
      <c r="E46" s="27">
        <f>[2]水痘!E42</f>
        <v>0</v>
      </c>
      <c r="F46" s="27">
        <f>[2]水痘!F42</f>
        <v>1</v>
      </c>
      <c r="G46" s="27">
        <f>[2]水痘!G42</f>
        <v>0</v>
      </c>
      <c r="H46" s="27">
        <f>[2]水痘!H42</f>
        <v>2</v>
      </c>
      <c r="I46" s="27">
        <f>[2]水痘!I42</f>
        <v>3</v>
      </c>
      <c r="J46" s="27">
        <f>[2]水痘!J42</f>
        <v>3</v>
      </c>
      <c r="K46" s="27">
        <f>[2]水痘!K42</f>
        <v>3</v>
      </c>
      <c r="L46" s="27">
        <f>[2]水痘!L42</f>
        <v>1</v>
      </c>
      <c r="M46" s="27">
        <f>[2]水痘!M42</f>
        <v>3</v>
      </c>
      <c r="N46" s="27">
        <f>[2]水痘!N42</f>
        <v>3</v>
      </c>
      <c r="O46" s="27">
        <f>[2]水痘!O42</f>
        <v>4</v>
      </c>
      <c r="P46" s="27">
        <f>[2]水痘!P42</f>
        <v>0</v>
      </c>
      <c r="Q46" s="27">
        <f>[2]水痘!Q42</f>
        <v>0</v>
      </c>
      <c r="R46" s="25"/>
      <c r="S46" s="25">
        <f t="shared" si="2"/>
        <v>23</v>
      </c>
      <c r="T46" s="25" t="b">
        <f t="shared" si="3"/>
        <v>1</v>
      </c>
    </row>
    <row r="47" spans="2:20">
      <c r="B47" s="17">
        <v>42</v>
      </c>
      <c r="C47" s="17">
        <f>[2]水痘!C43</f>
        <v>15</v>
      </c>
      <c r="D47" s="17">
        <f>[2]水痘!D43</f>
        <v>0</v>
      </c>
      <c r="E47" s="17">
        <f>[2]水痘!E43</f>
        <v>1</v>
      </c>
      <c r="F47" s="17">
        <f>[2]水痘!F43</f>
        <v>0</v>
      </c>
      <c r="G47" s="17">
        <f>[2]水痘!G43</f>
        <v>2</v>
      </c>
      <c r="H47" s="17">
        <f>[2]水痘!H43</f>
        <v>4</v>
      </c>
      <c r="I47" s="17">
        <f>[2]水痘!I43</f>
        <v>1</v>
      </c>
      <c r="J47" s="17">
        <f>[2]水痘!J43</f>
        <v>3</v>
      </c>
      <c r="K47" s="17">
        <f>[2]水痘!K43</f>
        <v>2</v>
      </c>
      <c r="L47" s="17">
        <f>[2]水痘!L43</f>
        <v>0</v>
      </c>
      <c r="M47" s="17">
        <f>[2]水痘!M43</f>
        <v>0</v>
      </c>
      <c r="N47" s="17">
        <f>[2]水痘!N43</f>
        <v>2</v>
      </c>
      <c r="O47" s="17">
        <f>[2]水痘!O43</f>
        <v>0</v>
      </c>
      <c r="P47" s="17">
        <f>[2]水痘!P43</f>
        <v>0</v>
      </c>
      <c r="Q47" s="17">
        <f>[2]水痘!Q43</f>
        <v>0</v>
      </c>
      <c r="S47">
        <f t="shared" si="2"/>
        <v>15</v>
      </c>
      <c r="T47" t="b">
        <f t="shared" si="3"/>
        <v>1</v>
      </c>
    </row>
    <row r="48" spans="2:20">
      <c r="B48" s="18">
        <v>43</v>
      </c>
      <c r="C48" s="27">
        <f>[2]水痘!C44</f>
        <v>21</v>
      </c>
      <c r="D48" s="27">
        <f>[2]水痘!D44</f>
        <v>0</v>
      </c>
      <c r="E48" s="27">
        <f>[2]水痘!E44</f>
        <v>0</v>
      </c>
      <c r="F48" s="27">
        <f>[2]水痘!F44</f>
        <v>3</v>
      </c>
      <c r="G48" s="27">
        <f>[2]水痘!G44</f>
        <v>2</v>
      </c>
      <c r="H48" s="27">
        <f>[2]水痘!H44</f>
        <v>1</v>
      </c>
      <c r="I48" s="27">
        <f>[2]水痘!I44</f>
        <v>3</v>
      </c>
      <c r="J48" s="27">
        <f>[2]水痘!J44</f>
        <v>2</v>
      </c>
      <c r="K48" s="27">
        <f>[2]水痘!K44</f>
        <v>1</v>
      </c>
      <c r="L48" s="27">
        <f>[2]水痘!L44</f>
        <v>1</v>
      </c>
      <c r="M48" s="27">
        <f>[2]水痘!M44</f>
        <v>2</v>
      </c>
      <c r="N48" s="27">
        <f>[2]水痘!N44</f>
        <v>0</v>
      </c>
      <c r="O48" s="27">
        <f>[2]水痘!O44</f>
        <v>5</v>
      </c>
      <c r="P48" s="27">
        <f>[2]水痘!P44</f>
        <v>1</v>
      </c>
      <c r="Q48" s="27">
        <f>[2]水痘!Q44</f>
        <v>0</v>
      </c>
      <c r="R48" s="25"/>
      <c r="S48" s="25">
        <f t="shared" si="2"/>
        <v>21</v>
      </c>
      <c r="T48" s="25" t="b">
        <f t="shared" si="3"/>
        <v>1</v>
      </c>
    </row>
    <row r="49" spans="2:20">
      <c r="B49" s="17">
        <v>44</v>
      </c>
      <c r="C49" s="17">
        <f>[2]水痘!C45</f>
        <v>15</v>
      </c>
      <c r="D49" s="17">
        <f>[2]水痘!D45</f>
        <v>0</v>
      </c>
      <c r="E49" s="17">
        <f>[2]水痘!E45</f>
        <v>1</v>
      </c>
      <c r="F49" s="17">
        <f>[2]水痘!F45</f>
        <v>1</v>
      </c>
      <c r="G49" s="17">
        <f>[2]水痘!G45</f>
        <v>2</v>
      </c>
      <c r="H49" s="17">
        <f>[2]水痘!H45</f>
        <v>5</v>
      </c>
      <c r="I49" s="17">
        <f>[2]水痘!I45</f>
        <v>1</v>
      </c>
      <c r="J49" s="17">
        <f>[2]水痘!J45</f>
        <v>2</v>
      </c>
      <c r="K49" s="17">
        <f>[2]水痘!K45</f>
        <v>0</v>
      </c>
      <c r="L49" s="17">
        <f>[2]水痘!L45</f>
        <v>1</v>
      </c>
      <c r="M49" s="17">
        <f>[2]水痘!M45</f>
        <v>1</v>
      </c>
      <c r="N49" s="17">
        <f>[2]水痘!N45</f>
        <v>1</v>
      </c>
      <c r="O49" s="17">
        <f>[2]水痘!O45</f>
        <v>0</v>
      </c>
      <c r="P49" s="17">
        <f>[2]水痘!P45</f>
        <v>0</v>
      </c>
      <c r="Q49" s="17">
        <f>[2]水痘!Q45</f>
        <v>0</v>
      </c>
      <c r="S49">
        <f t="shared" si="2"/>
        <v>15</v>
      </c>
      <c r="T49" t="b">
        <f t="shared" si="3"/>
        <v>1</v>
      </c>
    </row>
    <row r="50" spans="2:20">
      <c r="B50" s="18">
        <v>45</v>
      </c>
      <c r="C50" s="27">
        <f>[2]水痘!C46</f>
        <v>18</v>
      </c>
      <c r="D50" s="27">
        <f>[2]水痘!D46</f>
        <v>0</v>
      </c>
      <c r="E50" s="27">
        <f>[2]水痘!E46</f>
        <v>2</v>
      </c>
      <c r="F50" s="27">
        <f>[2]水痘!F46</f>
        <v>4</v>
      </c>
      <c r="G50" s="27">
        <f>[2]水痘!G46</f>
        <v>0</v>
      </c>
      <c r="H50" s="27">
        <f>[2]水痘!H46</f>
        <v>5</v>
      </c>
      <c r="I50" s="27">
        <f>[2]水痘!I46</f>
        <v>0</v>
      </c>
      <c r="J50" s="27">
        <f>[2]水痘!J46</f>
        <v>2</v>
      </c>
      <c r="K50" s="27">
        <f>[2]水痘!K46</f>
        <v>0</v>
      </c>
      <c r="L50" s="27">
        <f>[2]水痘!L46</f>
        <v>2</v>
      </c>
      <c r="M50" s="27">
        <f>[2]水痘!M46</f>
        <v>0</v>
      </c>
      <c r="N50" s="27">
        <f>[2]水痘!N46</f>
        <v>1</v>
      </c>
      <c r="O50" s="27">
        <f>[2]水痘!O46</f>
        <v>2</v>
      </c>
      <c r="P50" s="27">
        <f>[2]水痘!P46</f>
        <v>0</v>
      </c>
      <c r="Q50" s="27">
        <f>[2]水痘!Q46</f>
        <v>0</v>
      </c>
      <c r="R50" s="25"/>
      <c r="S50" s="25">
        <f t="shared" si="2"/>
        <v>18</v>
      </c>
      <c r="T50" s="25" t="b">
        <f t="shared" si="3"/>
        <v>1</v>
      </c>
    </row>
    <row r="51" spans="2:20">
      <c r="B51" s="17">
        <v>46</v>
      </c>
      <c r="C51" s="17">
        <f>[2]水痘!C47</f>
        <v>22</v>
      </c>
      <c r="D51" s="17">
        <f>[2]水痘!D47</f>
        <v>0</v>
      </c>
      <c r="E51" s="17">
        <f>[2]水痘!E47</f>
        <v>2</v>
      </c>
      <c r="F51" s="17">
        <f>[2]水痘!F47</f>
        <v>2</v>
      </c>
      <c r="G51" s="17">
        <f>[2]水痘!G47</f>
        <v>2</v>
      </c>
      <c r="H51" s="17">
        <f>[2]水痘!H47</f>
        <v>3</v>
      </c>
      <c r="I51" s="17">
        <f>[2]水痘!I47</f>
        <v>3</v>
      </c>
      <c r="J51" s="17">
        <f>[2]水痘!J47</f>
        <v>3</v>
      </c>
      <c r="K51" s="17">
        <f>[2]水痘!K47</f>
        <v>1</v>
      </c>
      <c r="L51" s="17">
        <f>[2]水痘!L47</f>
        <v>1</v>
      </c>
      <c r="M51" s="17">
        <f>[2]水痘!M47</f>
        <v>1</v>
      </c>
      <c r="N51" s="17">
        <f>[2]水痘!N47</f>
        <v>1</v>
      </c>
      <c r="O51" s="17">
        <f>[2]水痘!O47</f>
        <v>3</v>
      </c>
      <c r="P51" s="17">
        <f>[2]水痘!P47</f>
        <v>0</v>
      </c>
      <c r="Q51" s="17">
        <f>[2]水痘!Q47</f>
        <v>0</v>
      </c>
      <c r="S51">
        <f t="shared" si="2"/>
        <v>22</v>
      </c>
      <c r="T51" t="b">
        <f t="shared" si="3"/>
        <v>1</v>
      </c>
    </row>
    <row r="52" spans="2:20">
      <c r="B52" s="18">
        <v>47</v>
      </c>
      <c r="C52" s="27">
        <f>[2]水痘!C48</f>
        <v>11</v>
      </c>
      <c r="D52" s="27">
        <f>[2]水痘!D48</f>
        <v>0</v>
      </c>
      <c r="E52" s="27">
        <f>[2]水痘!E48</f>
        <v>0</v>
      </c>
      <c r="F52" s="27">
        <f>[2]水痘!F48</f>
        <v>1</v>
      </c>
      <c r="G52" s="27">
        <f>[2]水痘!G48</f>
        <v>1</v>
      </c>
      <c r="H52" s="27">
        <f>[2]水痘!H48</f>
        <v>2</v>
      </c>
      <c r="I52" s="27">
        <f>[2]水痘!I48</f>
        <v>1</v>
      </c>
      <c r="J52" s="27">
        <f>[2]水痘!J48</f>
        <v>0</v>
      </c>
      <c r="K52" s="27">
        <f>[2]水痘!K48</f>
        <v>3</v>
      </c>
      <c r="L52" s="27">
        <f>[2]水痘!L48</f>
        <v>0</v>
      </c>
      <c r="M52" s="27">
        <f>[2]水痘!M48</f>
        <v>3</v>
      </c>
      <c r="N52" s="27">
        <f>[2]水痘!N48</f>
        <v>0</v>
      </c>
      <c r="O52" s="27">
        <f>[2]水痘!O48</f>
        <v>0</v>
      </c>
      <c r="P52" s="27">
        <f>[2]水痘!P48</f>
        <v>0</v>
      </c>
      <c r="Q52" s="27">
        <f>[2]水痘!Q48</f>
        <v>0</v>
      </c>
      <c r="R52" s="25"/>
      <c r="S52" s="25">
        <f t="shared" si="2"/>
        <v>11</v>
      </c>
      <c r="T52" s="25" t="b">
        <f t="shared" si="3"/>
        <v>1</v>
      </c>
    </row>
    <row r="53" spans="2:20">
      <c r="B53" s="17">
        <v>48</v>
      </c>
      <c r="C53" s="17">
        <f>[2]水痘!C49</f>
        <v>7</v>
      </c>
      <c r="D53" s="17">
        <f>[2]水痘!D49</f>
        <v>0</v>
      </c>
      <c r="E53" s="17">
        <f>[2]水痘!E49</f>
        <v>0</v>
      </c>
      <c r="F53" s="17">
        <f>[2]水痘!F49</f>
        <v>1</v>
      </c>
      <c r="G53" s="17">
        <f>[2]水痘!G49</f>
        <v>1</v>
      </c>
      <c r="H53" s="17">
        <f>[2]水痘!H49</f>
        <v>0</v>
      </c>
      <c r="I53" s="17">
        <f>[2]水痘!I49</f>
        <v>0</v>
      </c>
      <c r="J53" s="17">
        <f>[2]水痘!J49</f>
        <v>1</v>
      </c>
      <c r="K53" s="17">
        <f>[2]水痘!K49</f>
        <v>0</v>
      </c>
      <c r="L53" s="17">
        <f>[2]水痘!L49</f>
        <v>1</v>
      </c>
      <c r="M53" s="17">
        <f>[2]水痘!M49</f>
        <v>0</v>
      </c>
      <c r="N53" s="17">
        <f>[2]水痘!N49</f>
        <v>0</v>
      </c>
      <c r="O53" s="17">
        <f>[2]水痘!O49</f>
        <v>1</v>
      </c>
      <c r="P53" s="17">
        <f>[2]水痘!P49</f>
        <v>1</v>
      </c>
      <c r="Q53" s="17">
        <f>[2]水痘!Q49</f>
        <v>1</v>
      </c>
      <c r="S53">
        <f t="shared" si="2"/>
        <v>7</v>
      </c>
      <c r="T53" t="b">
        <f t="shared" si="3"/>
        <v>1</v>
      </c>
    </row>
    <row r="54" spans="2:20">
      <c r="B54" s="18">
        <v>49</v>
      </c>
      <c r="C54" s="27">
        <f>[2]水痘!C50</f>
        <v>12</v>
      </c>
      <c r="D54" s="27">
        <f>[2]水痘!D50</f>
        <v>1</v>
      </c>
      <c r="E54" s="27">
        <f>[2]水痘!E50</f>
        <v>0</v>
      </c>
      <c r="F54" s="27">
        <f>[2]水痘!F50</f>
        <v>1</v>
      </c>
      <c r="G54" s="27">
        <f>[2]水痘!G50</f>
        <v>1</v>
      </c>
      <c r="H54" s="27">
        <f>[2]水痘!H50</f>
        <v>2</v>
      </c>
      <c r="I54" s="27">
        <f>[2]水痘!I50</f>
        <v>2</v>
      </c>
      <c r="J54" s="27">
        <f>[2]水痘!J50</f>
        <v>2</v>
      </c>
      <c r="K54" s="27">
        <f>[2]水痘!K50</f>
        <v>1</v>
      </c>
      <c r="L54" s="27">
        <f>[2]水痘!L50</f>
        <v>0</v>
      </c>
      <c r="M54" s="27">
        <f>[2]水痘!M50</f>
        <v>2</v>
      </c>
      <c r="N54" s="27">
        <f>[2]水痘!N50</f>
        <v>0</v>
      </c>
      <c r="O54" s="27">
        <f>[2]水痘!O50</f>
        <v>0</v>
      </c>
      <c r="P54" s="27">
        <f>[2]水痘!P50</f>
        <v>0</v>
      </c>
      <c r="Q54" s="27">
        <f>[2]水痘!Q50</f>
        <v>0</v>
      </c>
      <c r="R54" s="25"/>
      <c r="S54" s="25">
        <f t="shared" si="2"/>
        <v>12</v>
      </c>
      <c r="T54" s="25" t="b">
        <f t="shared" si="3"/>
        <v>1</v>
      </c>
    </row>
    <row r="55" spans="2:20">
      <c r="B55" s="17">
        <v>50</v>
      </c>
      <c r="C55" s="17" t="e">
        <f>[2]水痘!C51</f>
        <v>#N/A</v>
      </c>
      <c r="D55" s="17" t="e">
        <f>[2]水痘!D51</f>
        <v>#N/A</v>
      </c>
      <c r="E55" s="17" t="e">
        <f>[2]水痘!E51</f>
        <v>#N/A</v>
      </c>
      <c r="F55" s="17" t="e">
        <f>[2]水痘!F51</f>
        <v>#N/A</v>
      </c>
      <c r="G55" s="17" t="e">
        <f>[2]水痘!G51</f>
        <v>#N/A</v>
      </c>
      <c r="H55" s="17" t="e">
        <f>[2]水痘!H51</f>
        <v>#N/A</v>
      </c>
      <c r="I55" s="17" t="e">
        <f>[2]水痘!I51</f>
        <v>#N/A</v>
      </c>
      <c r="J55" s="17" t="e">
        <f>[2]水痘!J51</f>
        <v>#N/A</v>
      </c>
      <c r="K55" s="17" t="e">
        <f>[2]水痘!K51</f>
        <v>#N/A</v>
      </c>
      <c r="L55" s="17" t="e">
        <f>[2]水痘!L51</f>
        <v>#N/A</v>
      </c>
      <c r="M55" s="17" t="e">
        <f>[2]水痘!M51</f>
        <v>#N/A</v>
      </c>
      <c r="N55" s="17" t="e">
        <f>[2]水痘!N51</f>
        <v>#N/A</v>
      </c>
      <c r="O55" s="17" t="e">
        <f>[2]水痘!O51</f>
        <v>#N/A</v>
      </c>
      <c r="P55" s="17" t="e">
        <f>[2]水痘!P51</f>
        <v>#N/A</v>
      </c>
      <c r="Q55" s="17" t="e">
        <f>[2]水痘!Q51</f>
        <v>#N/A</v>
      </c>
      <c r="S55" t="e">
        <f t="shared" si="2"/>
        <v>#N/A</v>
      </c>
      <c r="T55" t="str">
        <f t="shared" si="3"/>
        <v>-</v>
      </c>
    </row>
    <row r="56" spans="2:20">
      <c r="B56" s="18">
        <v>51</v>
      </c>
      <c r="C56" s="27" t="e">
        <f>[2]水痘!C52</f>
        <v>#N/A</v>
      </c>
      <c r="D56" s="27" t="e">
        <f>[2]水痘!D52</f>
        <v>#N/A</v>
      </c>
      <c r="E56" s="27" t="e">
        <f>[2]水痘!E52</f>
        <v>#N/A</v>
      </c>
      <c r="F56" s="27" t="e">
        <f>[2]水痘!F52</f>
        <v>#N/A</v>
      </c>
      <c r="G56" s="27" t="e">
        <f>[2]水痘!G52</f>
        <v>#N/A</v>
      </c>
      <c r="H56" s="27" t="e">
        <f>[2]水痘!H52</f>
        <v>#N/A</v>
      </c>
      <c r="I56" s="27" t="e">
        <f>[2]水痘!I52</f>
        <v>#N/A</v>
      </c>
      <c r="J56" s="27" t="e">
        <f>[2]水痘!J52</f>
        <v>#N/A</v>
      </c>
      <c r="K56" s="27" t="e">
        <f>[2]水痘!K52</f>
        <v>#N/A</v>
      </c>
      <c r="L56" s="27" t="e">
        <f>[2]水痘!L52</f>
        <v>#N/A</v>
      </c>
      <c r="M56" s="27" t="e">
        <f>[2]水痘!M52</f>
        <v>#N/A</v>
      </c>
      <c r="N56" s="27" t="e">
        <f>[2]水痘!N52</f>
        <v>#N/A</v>
      </c>
      <c r="O56" s="27" t="e">
        <f>[2]水痘!O52</f>
        <v>#N/A</v>
      </c>
      <c r="P56" s="27" t="e">
        <f>[2]水痘!P52</f>
        <v>#N/A</v>
      </c>
      <c r="Q56" s="27" t="e">
        <f>[2]水痘!Q52</f>
        <v>#N/A</v>
      </c>
      <c r="R56" s="25"/>
      <c r="S56" s="25" t="e">
        <f t="shared" si="2"/>
        <v>#N/A</v>
      </c>
      <c r="T56" s="25" t="str">
        <f t="shared" si="3"/>
        <v>-</v>
      </c>
    </row>
    <row r="57" spans="2:20">
      <c r="B57" s="17">
        <v>52</v>
      </c>
      <c r="C57" s="17" t="e">
        <f>[2]水痘!C53</f>
        <v>#N/A</v>
      </c>
      <c r="D57" s="17" t="e">
        <f>[2]水痘!D53</f>
        <v>#N/A</v>
      </c>
      <c r="E57" s="17" t="e">
        <f>[2]水痘!E53</f>
        <v>#N/A</v>
      </c>
      <c r="F57" s="17" t="e">
        <f>[2]水痘!F53</f>
        <v>#N/A</v>
      </c>
      <c r="G57" s="17" t="e">
        <f>[2]水痘!G53</f>
        <v>#N/A</v>
      </c>
      <c r="H57" s="17" t="e">
        <f>[2]水痘!H53</f>
        <v>#N/A</v>
      </c>
      <c r="I57" s="17" t="e">
        <f>[2]水痘!I53</f>
        <v>#N/A</v>
      </c>
      <c r="J57" s="17" t="e">
        <f>[2]水痘!J53</f>
        <v>#N/A</v>
      </c>
      <c r="K57" s="17" t="e">
        <f>[2]水痘!K53</f>
        <v>#N/A</v>
      </c>
      <c r="L57" s="17" t="e">
        <f>[2]水痘!L53</f>
        <v>#N/A</v>
      </c>
      <c r="M57" s="17" t="e">
        <f>[2]水痘!M53</f>
        <v>#N/A</v>
      </c>
      <c r="N57" s="17" t="e">
        <f>[2]水痘!N53</f>
        <v>#N/A</v>
      </c>
      <c r="O57" s="17" t="e">
        <f>[2]水痘!O53</f>
        <v>#N/A</v>
      </c>
      <c r="P57" s="17" t="e">
        <f>[2]水痘!P53</f>
        <v>#N/A</v>
      </c>
      <c r="Q57" s="17" t="e">
        <f>[2]水痘!Q53</f>
        <v>#N/A</v>
      </c>
      <c r="S57" t="e">
        <f t="shared" si="2"/>
        <v>#N/A</v>
      </c>
      <c r="T57" t="str">
        <f t="shared" si="3"/>
        <v>-</v>
      </c>
    </row>
    <row r="58" spans="2:20">
      <c r="B58" s="24">
        <v>53</v>
      </c>
      <c r="C58" s="27" t="e">
        <f>[2]水痘!C54</f>
        <v>#N/A</v>
      </c>
      <c r="D58" s="27" t="e">
        <f>[2]水痘!D54</f>
        <v>#N/A</v>
      </c>
      <c r="E58" s="27" t="e">
        <f>[2]水痘!E54</f>
        <v>#N/A</v>
      </c>
      <c r="F58" s="27" t="e">
        <f>[2]水痘!F54</f>
        <v>#N/A</v>
      </c>
      <c r="G58" s="27" t="e">
        <f>[2]水痘!G54</f>
        <v>#N/A</v>
      </c>
      <c r="H58" s="27" t="e">
        <f>[2]水痘!H54</f>
        <v>#N/A</v>
      </c>
      <c r="I58" s="27" t="e">
        <f>[2]水痘!I54</f>
        <v>#N/A</v>
      </c>
      <c r="J58" s="27" t="e">
        <f>[2]水痘!J54</f>
        <v>#N/A</v>
      </c>
      <c r="K58" s="27" t="e">
        <f>[2]水痘!K54</f>
        <v>#N/A</v>
      </c>
      <c r="L58" s="27" t="e">
        <f>[2]水痘!L54</f>
        <v>#N/A</v>
      </c>
      <c r="M58" s="27" t="e">
        <f>[2]水痘!M54</f>
        <v>#N/A</v>
      </c>
      <c r="N58" s="27" t="e">
        <f>[2]水痘!N54</f>
        <v>#N/A</v>
      </c>
      <c r="O58" s="27" t="e">
        <f>[2]水痘!O54</f>
        <v>#N/A</v>
      </c>
      <c r="P58" s="27" t="e">
        <f>[2]水痘!P54</f>
        <v>#N/A</v>
      </c>
      <c r="Q58" s="27" t="e">
        <f>[2]水痘!Q54</f>
        <v>#N/A</v>
      </c>
      <c r="R58" s="25"/>
      <c r="S58" s="25" t="e">
        <f t="shared" si="2"/>
        <v>#N/A</v>
      </c>
      <c r="T58" s="25" t="str">
        <f t="shared" si="3"/>
        <v>-</v>
      </c>
    </row>
    <row r="60" spans="2:20">
      <c r="B60" s="2" t="s">
        <v>66</v>
      </c>
      <c r="C60" s="2">
        <f t="array" ref="C60">+SUM(IF(NOT(ISERROR(C6:C58)),C6:C58))</f>
        <v>808</v>
      </c>
      <c r="D60" s="2">
        <f t="array" ref="D60">+SUM(IF(NOT(ISERROR(D6:D58)),D6:D58))</f>
        <v>7</v>
      </c>
      <c r="E60" s="2">
        <f t="array" ref="E60">+SUM(IF(NOT(ISERROR(E6:E58)),E6:E58))</f>
        <v>30</v>
      </c>
      <c r="F60" s="2">
        <f t="array" ref="F60">+SUM(IF(NOT(ISERROR(F6:F58)),F6:F58))</f>
        <v>84</v>
      </c>
      <c r="G60" s="2">
        <f t="array" ref="G60">+SUM(IF(NOT(ISERROR(G6:G58)),G6:G58))</f>
        <v>73</v>
      </c>
      <c r="H60" s="2">
        <f t="array" ref="H60">+SUM(IF(NOT(ISERROR(H6:H58)),H6:H58))</f>
        <v>85</v>
      </c>
      <c r="I60" s="2">
        <f t="array" ref="I60">+SUM(IF(NOT(ISERROR(I6:I58)),I6:I58))</f>
        <v>75</v>
      </c>
      <c r="J60" s="2">
        <f t="array" ref="J60">+SUM(IF(NOT(ISERROR(J6:J58)),J6:J58))</f>
        <v>69</v>
      </c>
      <c r="K60" s="2">
        <f t="array" ref="K60">+SUM(IF(NOT(ISERROR(K6:K58)),K6:K58))</f>
        <v>81</v>
      </c>
      <c r="L60" s="2">
        <f t="array" ref="L60">+SUM(IF(NOT(ISERROR(L6:L58)),L6:L58))</f>
        <v>67</v>
      </c>
      <c r="M60" s="2">
        <f t="array" ref="M60">+SUM(IF(NOT(ISERROR(M6:M58)),M6:M58))</f>
        <v>65</v>
      </c>
      <c r="N60" s="2">
        <f t="array" ref="N60">+SUM(IF(NOT(ISERROR(N6:N58)),N6:N58))</f>
        <v>56</v>
      </c>
      <c r="O60" s="2">
        <f t="array" ref="O60">+SUM(IF(NOT(ISERROR(O6:O58)),O6:O58))</f>
        <v>102</v>
      </c>
      <c r="P60" s="2">
        <f t="array" ref="P60">+SUM(IF(NOT(ISERROR(P6:P58)),P6:P58))</f>
        <v>6</v>
      </c>
      <c r="Q60" s="2">
        <f t="array" ref="Q60">+SUM(IF(NOT(ISERROR(Q6:Q58)),Q6:Q58))</f>
        <v>8</v>
      </c>
      <c r="R60" s="2"/>
      <c r="S60" s="2">
        <f>SUM(D60:Q60)</f>
        <v>808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0.86633663366336644</v>
      </c>
      <c r="E61" s="4">
        <f t="shared" si="4"/>
        <v>3.7128712871287126</v>
      </c>
      <c r="F61" s="4">
        <f t="shared" si="4"/>
        <v>10.396039603960396</v>
      </c>
      <c r="G61" s="4">
        <f t="shared" si="4"/>
        <v>9.0346534653465351</v>
      </c>
      <c r="H61" s="4">
        <f t="shared" si="4"/>
        <v>10.51980198019802</v>
      </c>
      <c r="I61" s="4">
        <f t="shared" si="4"/>
        <v>9.282178217821782</v>
      </c>
      <c r="J61" s="4">
        <f t="shared" si="4"/>
        <v>8.5396039603960396</v>
      </c>
      <c r="K61" s="4">
        <f t="shared" si="4"/>
        <v>10.024752475247526</v>
      </c>
      <c r="L61" s="4">
        <f t="shared" si="4"/>
        <v>8.2920792079207928</v>
      </c>
      <c r="M61" s="4">
        <f t="shared" si="4"/>
        <v>8.0445544554455441</v>
      </c>
      <c r="N61" s="4">
        <f t="shared" si="4"/>
        <v>6.9306930693069315</v>
      </c>
      <c r="O61" s="4">
        <f t="shared" si="4"/>
        <v>12.623762376237623</v>
      </c>
      <c r="P61" s="4">
        <f t="shared" si="4"/>
        <v>0.74257425742574257</v>
      </c>
      <c r="Q61" s="4">
        <f t="shared" si="4"/>
        <v>0.99009900990099009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808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154</v>
      </c>
      <c r="E5" s="6" t="s">
        <v>155</v>
      </c>
      <c r="F5" s="6" t="s">
        <v>71</v>
      </c>
      <c r="G5" s="6" t="s">
        <v>97</v>
      </c>
      <c r="H5" s="6" t="s">
        <v>98</v>
      </c>
      <c r="I5" s="6" t="s">
        <v>99</v>
      </c>
      <c r="J5" s="6" t="s">
        <v>100</v>
      </c>
      <c r="K5" s="6" t="s">
        <v>101</v>
      </c>
      <c r="L5" s="6" t="s">
        <v>102</v>
      </c>
      <c r="M5" s="6" t="s">
        <v>103</v>
      </c>
      <c r="N5" s="6" t="s">
        <v>104</v>
      </c>
      <c r="O5" s="6" t="s">
        <v>106</v>
      </c>
      <c r="P5" s="6" t="s">
        <v>107</v>
      </c>
      <c r="Q5" s="6" t="s">
        <v>156</v>
      </c>
      <c r="R5" s="1"/>
      <c r="S5" s="6" t="s">
        <v>67</v>
      </c>
      <c r="T5" s="1" t="s">
        <v>68</v>
      </c>
    </row>
    <row r="6" spans="2:20">
      <c r="B6" s="16">
        <v>1</v>
      </c>
      <c r="C6" s="16">
        <f>[2]手足!C2</f>
        <v>3</v>
      </c>
      <c r="D6" s="16">
        <f>[2]手足!D2</f>
        <v>0</v>
      </c>
      <c r="E6" s="16">
        <f>[2]手足!E2</f>
        <v>0</v>
      </c>
      <c r="F6" s="16">
        <f>[2]手足!F2</f>
        <v>1</v>
      </c>
      <c r="G6" s="16">
        <f>[2]手足!G2</f>
        <v>1</v>
      </c>
      <c r="H6" s="16">
        <f>[2]手足!H2</f>
        <v>0</v>
      </c>
      <c r="I6" s="16">
        <f>[2]手足!I2</f>
        <v>0</v>
      </c>
      <c r="J6" s="16">
        <f>[2]手足!J2</f>
        <v>0</v>
      </c>
      <c r="K6" s="16">
        <f>[2]手足!K2</f>
        <v>0</v>
      </c>
      <c r="L6" s="16">
        <f>[2]手足!L2</f>
        <v>1</v>
      </c>
      <c r="M6" s="16">
        <f>[2]手足!M2</f>
        <v>0</v>
      </c>
      <c r="N6" s="16">
        <f>[2]手足!N2</f>
        <v>0</v>
      </c>
      <c r="O6" s="16">
        <f>[2]手足!O2</f>
        <v>0</v>
      </c>
      <c r="P6" s="16">
        <f>[2]手足!P2</f>
        <v>0</v>
      </c>
      <c r="Q6" s="16">
        <f>[2]手足!Q2</f>
        <v>0</v>
      </c>
      <c r="R6" s="21"/>
      <c r="S6" s="21">
        <f t="shared" ref="S6:S29" si="0">SUM(D6:Q6)</f>
        <v>3</v>
      </c>
      <c r="T6" s="21" t="b">
        <f t="shared" ref="T6:T29" si="1">IF(AND(ISERROR(C6),ISERROR(S6)),"-",C6=S6)</f>
        <v>1</v>
      </c>
    </row>
    <row r="7" spans="2:20">
      <c r="B7" s="17">
        <v>2</v>
      </c>
      <c r="C7" s="17">
        <f>[2]手足!C3</f>
        <v>2</v>
      </c>
      <c r="D7" s="17">
        <f>[2]手足!D3</f>
        <v>0</v>
      </c>
      <c r="E7" s="17">
        <f>[2]手足!E3</f>
        <v>1</v>
      </c>
      <c r="F7" s="17">
        <f>[2]手足!F3</f>
        <v>1</v>
      </c>
      <c r="G7" s="17">
        <f>[2]手足!G3</f>
        <v>0</v>
      </c>
      <c r="H7" s="17">
        <f>[2]手足!H3</f>
        <v>0</v>
      </c>
      <c r="I7" s="17">
        <f>[2]手足!I3</f>
        <v>0</v>
      </c>
      <c r="J7" s="17">
        <f>[2]手足!J3</f>
        <v>0</v>
      </c>
      <c r="K7" s="17">
        <f>[2]手足!K3</f>
        <v>0</v>
      </c>
      <c r="L7" s="17">
        <f>[2]手足!L3</f>
        <v>0</v>
      </c>
      <c r="M7" s="17">
        <f>[2]手足!M3</f>
        <v>0</v>
      </c>
      <c r="N7" s="17">
        <f>[2]手足!N3</f>
        <v>0</v>
      </c>
      <c r="O7" s="17">
        <f>[2]手足!O3</f>
        <v>0</v>
      </c>
      <c r="P7" s="17">
        <f>[2]手足!P3</f>
        <v>0</v>
      </c>
      <c r="Q7" s="17">
        <f>[2]手足!Q3</f>
        <v>0</v>
      </c>
      <c r="S7">
        <f t="shared" si="0"/>
        <v>2</v>
      </c>
      <c r="T7" t="b">
        <f t="shared" si="1"/>
        <v>1</v>
      </c>
    </row>
    <row r="8" spans="2:20">
      <c r="B8" s="18">
        <v>3</v>
      </c>
      <c r="C8" s="27">
        <f>[2]手足!C4</f>
        <v>5</v>
      </c>
      <c r="D8" s="27">
        <f>[2]手足!D4</f>
        <v>0</v>
      </c>
      <c r="E8" s="27">
        <f>[2]手足!E4</f>
        <v>2</v>
      </c>
      <c r="F8" s="27">
        <f>[2]手足!F4</f>
        <v>1</v>
      </c>
      <c r="G8" s="27">
        <f>[2]手足!G4</f>
        <v>0</v>
      </c>
      <c r="H8" s="27">
        <f>[2]手足!H4</f>
        <v>0</v>
      </c>
      <c r="I8" s="27">
        <f>[2]手足!I4</f>
        <v>0</v>
      </c>
      <c r="J8" s="27">
        <f>[2]手足!J4</f>
        <v>0</v>
      </c>
      <c r="K8" s="27">
        <f>[2]手足!K4</f>
        <v>0</v>
      </c>
      <c r="L8" s="27">
        <f>[2]手足!L4</f>
        <v>2</v>
      </c>
      <c r="M8" s="27">
        <f>[2]手足!M4</f>
        <v>0</v>
      </c>
      <c r="N8" s="27">
        <f>[2]手足!N4</f>
        <v>0</v>
      </c>
      <c r="O8" s="27">
        <f>[2]手足!O4</f>
        <v>0</v>
      </c>
      <c r="P8" s="27">
        <f>[2]手足!P4</f>
        <v>0</v>
      </c>
      <c r="Q8" s="27">
        <f>[2]手足!Q4</f>
        <v>0</v>
      </c>
      <c r="R8" s="25"/>
      <c r="S8" s="25">
        <f t="shared" si="0"/>
        <v>5</v>
      </c>
      <c r="T8" s="25" t="b">
        <f t="shared" si="1"/>
        <v>1</v>
      </c>
    </row>
    <row r="9" spans="2:20">
      <c r="B9" s="17">
        <v>4</v>
      </c>
      <c r="C9" s="17">
        <f>[2]手足!C5</f>
        <v>6</v>
      </c>
      <c r="D9" s="17">
        <f>[2]手足!D5</f>
        <v>0</v>
      </c>
      <c r="E9" s="17">
        <f>[2]手足!E5</f>
        <v>1</v>
      </c>
      <c r="F9" s="17">
        <f>[2]手足!F5</f>
        <v>1</v>
      </c>
      <c r="G9" s="17">
        <f>[2]手足!G5</f>
        <v>1</v>
      </c>
      <c r="H9" s="17">
        <f>[2]手足!H5</f>
        <v>1</v>
      </c>
      <c r="I9" s="17">
        <f>[2]手足!I5</f>
        <v>0</v>
      </c>
      <c r="J9" s="17">
        <f>[2]手足!J5</f>
        <v>1</v>
      </c>
      <c r="K9" s="17">
        <f>[2]手足!K5</f>
        <v>0</v>
      </c>
      <c r="L9" s="17">
        <f>[2]手足!L5</f>
        <v>0</v>
      </c>
      <c r="M9" s="17">
        <f>[2]手足!M5</f>
        <v>0</v>
      </c>
      <c r="N9" s="17">
        <f>[2]手足!N5</f>
        <v>0</v>
      </c>
      <c r="O9" s="17">
        <f>[2]手足!O5</f>
        <v>1</v>
      </c>
      <c r="P9" s="17">
        <f>[2]手足!P5</f>
        <v>0</v>
      </c>
      <c r="Q9" s="17">
        <f>[2]手足!Q5</f>
        <v>0</v>
      </c>
      <c r="S9">
        <f t="shared" si="0"/>
        <v>6</v>
      </c>
      <c r="T9" t="b">
        <f t="shared" si="1"/>
        <v>1</v>
      </c>
    </row>
    <row r="10" spans="2:20">
      <c r="B10" s="18">
        <v>5</v>
      </c>
      <c r="C10" s="27">
        <f>[2]手足!C6</f>
        <v>4</v>
      </c>
      <c r="D10" s="27">
        <f>[2]手足!D6</f>
        <v>0</v>
      </c>
      <c r="E10" s="27">
        <f>[2]手足!E6</f>
        <v>0</v>
      </c>
      <c r="F10" s="27">
        <f>[2]手足!F6</f>
        <v>3</v>
      </c>
      <c r="G10" s="27">
        <f>[2]手足!G6</f>
        <v>1</v>
      </c>
      <c r="H10" s="27">
        <f>[2]手足!H6</f>
        <v>0</v>
      </c>
      <c r="I10" s="27">
        <f>[2]手足!I6</f>
        <v>0</v>
      </c>
      <c r="J10" s="27">
        <f>[2]手足!J6</f>
        <v>0</v>
      </c>
      <c r="K10" s="27">
        <f>[2]手足!K6</f>
        <v>0</v>
      </c>
      <c r="L10" s="27">
        <f>[2]手足!L6</f>
        <v>0</v>
      </c>
      <c r="M10" s="27">
        <f>[2]手足!M6</f>
        <v>0</v>
      </c>
      <c r="N10" s="27">
        <f>[2]手足!N6</f>
        <v>0</v>
      </c>
      <c r="O10" s="27">
        <f>[2]手足!O6</f>
        <v>0</v>
      </c>
      <c r="P10" s="27">
        <f>[2]手足!P6</f>
        <v>0</v>
      </c>
      <c r="Q10" s="27">
        <f>[2]手足!Q6</f>
        <v>0</v>
      </c>
      <c r="R10" s="25"/>
      <c r="S10" s="25">
        <f t="shared" si="0"/>
        <v>4</v>
      </c>
      <c r="T10" s="25" t="b">
        <f t="shared" si="1"/>
        <v>1</v>
      </c>
    </row>
    <row r="11" spans="2:20">
      <c r="B11" s="17">
        <v>6</v>
      </c>
      <c r="C11" s="17">
        <f>[2]手足!C7</f>
        <v>4</v>
      </c>
      <c r="D11" s="17">
        <f>[2]手足!D7</f>
        <v>0</v>
      </c>
      <c r="E11" s="17">
        <f>[2]手足!E7</f>
        <v>1</v>
      </c>
      <c r="F11" s="17">
        <f>[2]手足!F7</f>
        <v>2</v>
      </c>
      <c r="G11" s="17">
        <f>[2]手足!G7</f>
        <v>0</v>
      </c>
      <c r="H11" s="17">
        <f>[2]手足!H7</f>
        <v>0</v>
      </c>
      <c r="I11" s="17">
        <f>[2]手足!I7</f>
        <v>0</v>
      </c>
      <c r="J11" s="17">
        <f>[2]手足!J7</f>
        <v>0</v>
      </c>
      <c r="K11" s="17">
        <f>[2]手足!K7</f>
        <v>1</v>
      </c>
      <c r="L11" s="17">
        <f>[2]手足!L7</f>
        <v>0</v>
      </c>
      <c r="M11" s="17">
        <f>[2]手足!M7</f>
        <v>0</v>
      </c>
      <c r="N11" s="17">
        <f>[2]手足!N7</f>
        <v>0</v>
      </c>
      <c r="O11" s="17">
        <f>[2]手足!O7</f>
        <v>0</v>
      </c>
      <c r="P11" s="17">
        <f>[2]手足!P7</f>
        <v>0</v>
      </c>
      <c r="Q11" s="17">
        <f>[2]手足!Q7</f>
        <v>0</v>
      </c>
      <c r="S11">
        <f t="shared" si="0"/>
        <v>4</v>
      </c>
      <c r="T11" t="b">
        <f t="shared" si="1"/>
        <v>1</v>
      </c>
    </row>
    <row r="12" spans="2:20">
      <c r="B12" s="18">
        <v>7</v>
      </c>
      <c r="C12" s="27">
        <f>[2]手足!C8</f>
        <v>2</v>
      </c>
      <c r="D12" s="27">
        <f>[2]手足!D8</f>
        <v>0</v>
      </c>
      <c r="E12" s="27">
        <f>[2]手足!E8</f>
        <v>0</v>
      </c>
      <c r="F12" s="27">
        <f>[2]手足!F8</f>
        <v>1</v>
      </c>
      <c r="G12" s="27">
        <f>[2]手足!G8</f>
        <v>0</v>
      </c>
      <c r="H12" s="27">
        <f>[2]手足!H8</f>
        <v>1</v>
      </c>
      <c r="I12" s="27">
        <f>[2]手足!I8</f>
        <v>0</v>
      </c>
      <c r="J12" s="27">
        <f>[2]手足!J8</f>
        <v>0</v>
      </c>
      <c r="K12" s="27">
        <f>[2]手足!K8</f>
        <v>0</v>
      </c>
      <c r="L12" s="27">
        <f>[2]手足!L8</f>
        <v>0</v>
      </c>
      <c r="M12" s="27">
        <f>[2]手足!M8</f>
        <v>0</v>
      </c>
      <c r="N12" s="27">
        <f>[2]手足!N8</f>
        <v>0</v>
      </c>
      <c r="O12" s="27">
        <f>[2]手足!O8</f>
        <v>0</v>
      </c>
      <c r="P12" s="27">
        <f>[2]手足!P8</f>
        <v>0</v>
      </c>
      <c r="Q12" s="27">
        <f>[2]手足!Q8</f>
        <v>0</v>
      </c>
      <c r="R12" s="25"/>
      <c r="S12" s="25">
        <f t="shared" si="0"/>
        <v>2</v>
      </c>
      <c r="T12" s="25" t="b">
        <f t="shared" si="1"/>
        <v>1</v>
      </c>
    </row>
    <row r="13" spans="2:20">
      <c r="B13" s="17">
        <v>8</v>
      </c>
      <c r="C13" s="17">
        <f>[2]手足!C9</f>
        <v>1</v>
      </c>
      <c r="D13" s="17">
        <f>[2]手足!D9</f>
        <v>0</v>
      </c>
      <c r="E13" s="17">
        <f>[2]手足!E9</f>
        <v>0</v>
      </c>
      <c r="F13" s="17">
        <f>[2]手足!F9</f>
        <v>0</v>
      </c>
      <c r="G13" s="17">
        <f>[2]手足!G9</f>
        <v>1</v>
      </c>
      <c r="H13" s="17">
        <f>[2]手足!H9</f>
        <v>0</v>
      </c>
      <c r="I13" s="17">
        <f>[2]手足!I9</f>
        <v>0</v>
      </c>
      <c r="J13" s="17">
        <f>[2]手足!J9</f>
        <v>0</v>
      </c>
      <c r="K13" s="17">
        <f>[2]手足!K9</f>
        <v>0</v>
      </c>
      <c r="L13" s="17">
        <f>[2]手足!L9</f>
        <v>0</v>
      </c>
      <c r="M13" s="17">
        <f>[2]手足!M9</f>
        <v>0</v>
      </c>
      <c r="N13" s="17">
        <f>[2]手足!N9</f>
        <v>0</v>
      </c>
      <c r="O13" s="17">
        <f>[2]手足!O9</f>
        <v>0</v>
      </c>
      <c r="P13" s="17">
        <f>[2]手足!P9</f>
        <v>0</v>
      </c>
      <c r="Q13" s="17">
        <f>[2]手足!Q9</f>
        <v>0</v>
      </c>
      <c r="S13">
        <f t="shared" si="0"/>
        <v>1</v>
      </c>
      <c r="T13" t="b">
        <f t="shared" si="1"/>
        <v>1</v>
      </c>
    </row>
    <row r="14" spans="2:20">
      <c r="B14" s="18">
        <v>9</v>
      </c>
      <c r="C14" s="27">
        <f>[2]手足!C10</f>
        <v>6</v>
      </c>
      <c r="D14" s="27">
        <f>[2]手足!D10</f>
        <v>0</v>
      </c>
      <c r="E14" s="27">
        <f>[2]手足!E10</f>
        <v>1</v>
      </c>
      <c r="F14" s="27">
        <f>[2]手足!F10</f>
        <v>3</v>
      </c>
      <c r="G14" s="27">
        <f>[2]手足!G10</f>
        <v>1</v>
      </c>
      <c r="H14" s="27">
        <f>[2]手足!H10</f>
        <v>0</v>
      </c>
      <c r="I14" s="27">
        <f>[2]手足!I10</f>
        <v>0</v>
      </c>
      <c r="J14" s="27">
        <f>[2]手足!J10</f>
        <v>0</v>
      </c>
      <c r="K14" s="27">
        <f>[2]手足!K10</f>
        <v>1</v>
      </c>
      <c r="L14" s="27">
        <f>[2]手足!L10</f>
        <v>0</v>
      </c>
      <c r="M14" s="27">
        <f>[2]手足!M10</f>
        <v>0</v>
      </c>
      <c r="N14" s="27">
        <f>[2]手足!N10</f>
        <v>0</v>
      </c>
      <c r="O14" s="27">
        <f>[2]手足!O10</f>
        <v>0</v>
      </c>
      <c r="P14" s="27">
        <f>[2]手足!P10</f>
        <v>0</v>
      </c>
      <c r="Q14" s="27">
        <f>[2]手足!Q10</f>
        <v>0</v>
      </c>
      <c r="R14" s="25"/>
      <c r="S14" s="25">
        <f t="shared" si="0"/>
        <v>6</v>
      </c>
      <c r="T14" s="25" t="b">
        <f t="shared" si="1"/>
        <v>1</v>
      </c>
    </row>
    <row r="15" spans="2:20">
      <c r="B15" s="17">
        <v>10</v>
      </c>
      <c r="C15" s="17">
        <f>[2]手足!C11</f>
        <v>6</v>
      </c>
      <c r="D15" s="17">
        <f>[2]手足!D11</f>
        <v>0</v>
      </c>
      <c r="E15" s="17">
        <f>[2]手足!E11</f>
        <v>0</v>
      </c>
      <c r="F15" s="17">
        <f>[2]手足!F11</f>
        <v>3</v>
      </c>
      <c r="G15" s="17">
        <f>[2]手足!G11</f>
        <v>3</v>
      </c>
      <c r="H15" s="17">
        <f>[2]手足!H11</f>
        <v>0</v>
      </c>
      <c r="I15" s="17">
        <f>[2]手足!I11</f>
        <v>0</v>
      </c>
      <c r="J15" s="17">
        <f>[2]手足!J11</f>
        <v>0</v>
      </c>
      <c r="K15" s="17">
        <f>[2]手足!K11</f>
        <v>0</v>
      </c>
      <c r="L15" s="17">
        <f>[2]手足!L11</f>
        <v>0</v>
      </c>
      <c r="M15" s="17">
        <f>[2]手足!M11</f>
        <v>0</v>
      </c>
      <c r="N15" s="17">
        <f>[2]手足!N11</f>
        <v>0</v>
      </c>
      <c r="O15" s="17">
        <f>[2]手足!O11</f>
        <v>0</v>
      </c>
      <c r="P15" s="17">
        <f>[2]手足!P11</f>
        <v>0</v>
      </c>
      <c r="Q15" s="17">
        <f>[2]手足!Q11</f>
        <v>0</v>
      </c>
      <c r="S15">
        <f t="shared" si="0"/>
        <v>6</v>
      </c>
      <c r="T15" t="b">
        <f t="shared" si="1"/>
        <v>1</v>
      </c>
    </row>
    <row r="16" spans="2:20">
      <c r="B16" s="18">
        <v>11</v>
      </c>
      <c r="C16" s="27">
        <f>[2]手足!C12</f>
        <v>5</v>
      </c>
      <c r="D16" s="27">
        <f>[2]手足!D12</f>
        <v>0</v>
      </c>
      <c r="E16" s="27">
        <f>[2]手足!E12</f>
        <v>0</v>
      </c>
      <c r="F16" s="27">
        <f>[2]手足!F12</f>
        <v>2</v>
      </c>
      <c r="G16" s="27">
        <f>[2]手足!G12</f>
        <v>2</v>
      </c>
      <c r="H16" s="27">
        <f>[2]手足!H12</f>
        <v>0</v>
      </c>
      <c r="I16" s="27">
        <f>[2]手足!I12</f>
        <v>0</v>
      </c>
      <c r="J16" s="27">
        <f>[2]手足!J12</f>
        <v>1</v>
      </c>
      <c r="K16" s="27">
        <f>[2]手足!K12</f>
        <v>0</v>
      </c>
      <c r="L16" s="27">
        <f>[2]手足!L12</f>
        <v>0</v>
      </c>
      <c r="M16" s="27">
        <f>[2]手足!M12</f>
        <v>0</v>
      </c>
      <c r="N16" s="27">
        <f>[2]手足!N12</f>
        <v>0</v>
      </c>
      <c r="O16" s="27">
        <f>[2]手足!O12</f>
        <v>0</v>
      </c>
      <c r="P16" s="27">
        <f>[2]手足!P12</f>
        <v>0</v>
      </c>
      <c r="Q16" s="27">
        <f>[2]手足!Q12</f>
        <v>0</v>
      </c>
      <c r="R16" s="25"/>
      <c r="S16" s="25">
        <f t="shared" si="0"/>
        <v>5</v>
      </c>
      <c r="T16" s="25" t="b">
        <f t="shared" si="1"/>
        <v>1</v>
      </c>
    </row>
    <row r="17" spans="2:20">
      <c r="B17" s="17">
        <v>12</v>
      </c>
      <c r="C17" s="17">
        <f>[2]手足!C13</f>
        <v>8</v>
      </c>
      <c r="D17" s="17">
        <f>[2]手足!D13</f>
        <v>0</v>
      </c>
      <c r="E17" s="17">
        <f>[2]手足!E13</f>
        <v>1</v>
      </c>
      <c r="F17" s="17">
        <f>[2]手足!F13</f>
        <v>3</v>
      </c>
      <c r="G17" s="17">
        <f>[2]手足!G13</f>
        <v>1</v>
      </c>
      <c r="H17" s="17">
        <f>[2]手足!H13</f>
        <v>1</v>
      </c>
      <c r="I17" s="17">
        <f>[2]手足!I13</f>
        <v>0</v>
      </c>
      <c r="J17" s="17">
        <f>[2]手足!J13</f>
        <v>1</v>
      </c>
      <c r="K17" s="17">
        <f>[2]手足!K13</f>
        <v>0</v>
      </c>
      <c r="L17" s="17">
        <f>[2]手足!L13</f>
        <v>0</v>
      </c>
      <c r="M17" s="17">
        <f>[2]手足!M13</f>
        <v>0</v>
      </c>
      <c r="N17" s="17">
        <f>[2]手足!N13</f>
        <v>1</v>
      </c>
      <c r="O17" s="17">
        <f>[2]手足!O13</f>
        <v>0</v>
      </c>
      <c r="P17" s="17">
        <f>[2]手足!P13</f>
        <v>0</v>
      </c>
      <c r="Q17" s="17">
        <f>[2]手足!Q13</f>
        <v>0</v>
      </c>
      <c r="S17">
        <f t="shared" si="0"/>
        <v>8</v>
      </c>
      <c r="T17" t="b">
        <f t="shared" si="1"/>
        <v>1</v>
      </c>
    </row>
    <row r="18" spans="2:20">
      <c r="B18" s="18">
        <v>13</v>
      </c>
      <c r="C18" s="27">
        <f>[2]手足!C14</f>
        <v>3</v>
      </c>
      <c r="D18" s="27">
        <f>[2]手足!D14</f>
        <v>0</v>
      </c>
      <c r="E18" s="27">
        <f>[2]手足!E14</f>
        <v>0</v>
      </c>
      <c r="F18" s="27">
        <f>[2]手足!F14</f>
        <v>2</v>
      </c>
      <c r="G18" s="27">
        <f>[2]手足!G14</f>
        <v>0</v>
      </c>
      <c r="H18" s="27">
        <f>[2]手足!H14</f>
        <v>0</v>
      </c>
      <c r="I18" s="27">
        <f>[2]手足!I14</f>
        <v>0</v>
      </c>
      <c r="J18" s="27">
        <f>[2]手足!J14</f>
        <v>0</v>
      </c>
      <c r="K18" s="27">
        <f>[2]手足!K14</f>
        <v>1</v>
      </c>
      <c r="L18" s="27">
        <f>[2]手足!L14</f>
        <v>0</v>
      </c>
      <c r="M18" s="27">
        <f>[2]手足!M14</f>
        <v>0</v>
      </c>
      <c r="N18" s="27">
        <f>[2]手足!N14</f>
        <v>0</v>
      </c>
      <c r="O18" s="27">
        <f>[2]手足!O14</f>
        <v>0</v>
      </c>
      <c r="P18" s="27">
        <f>[2]手足!P14</f>
        <v>0</v>
      </c>
      <c r="Q18" s="27">
        <f>[2]手足!Q14</f>
        <v>0</v>
      </c>
      <c r="R18" s="25"/>
      <c r="S18" s="25">
        <f t="shared" si="0"/>
        <v>3</v>
      </c>
      <c r="T18" s="25" t="b">
        <f t="shared" si="1"/>
        <v>1</v>
      </c>
    </row>
    <row r="19" spans="2:20">
      <c r="B19" s="17">
        <v>14</v>
      </c>
      <c r="C19" s="17">
        <f>[2]手足!C15</f>
        <v>2</v>
      </c>
      <c r="D19" s="17">
        <f>[2]手足!D15</f>
        <v>0</v>
      </c>
      <c r="E19" s="17">
        <f>[2]手足!E15</f>
        <v>0</v>
      </c>
      <c r="F19" s="17">
        <f>[2]手足!F15</f>
        <v>1</v>
      </c>
      <c r="G19" s="17">
        <f>[2]手足!G15</f>
        <v>0</v>
      </c>
      <c r="H19" s="17">
        <f>[2]手足!H15</f>
        <v>1</v>
      </c>
      <c r="I19" s="17">
        <f>[2]手足!I15</f>
        <v>0</v>
      </c>
      <c r="J19" s="17">
        <f>[2]手足!J15</f>
        <v>0</v>
      </c>
      <c r="K19" s="17">
        <f>[2]手足!K15</f>
        <v>0</v>
      </c>
      <c r="L19" s="17">
        <f>[2]手足!L15</f>
        <v>0</v>
      </c>
      <c r="M19" s="17">
        <f>[2]手足!M15</f>
        <v>0</v>
      </c>
      <c r="N19" s="17">
        <f>[2]手足!N15</f>
        <v>0</v>
      </c>
      <c r="O19" s="17">
        <f>[2]手足!O15</f>
        <v>0</v>
      </c>
      <c r="P19" s="17">
        <f>[2]手足!P15</f>
        <v>0</v>
      </c>
      <c r="Q19" s="17">
        <f>[2]手足!Q15</f>
        <v>0</v>
      </c>
      <c r="S19">
        <f t="shared" si="0"/>
        <v>2</v>
      </c>
      <c r="T19" t="b">
        <f t="shared" si="1"/>
        <v>1</v>
      </c>
    </row>
    <row r="20" spans="2:20">
      <c r="B20" s="18">
        <v>15</v>
      </c>
      <c r="C20" s="27">
        <f>[2]手足!C16</f>
        <v>2</v>
      </c>
      <c r="D20" s="27">
        <f>[2]手足!D16</f>
        <v>0</v>
      </c>
      <c r="E20" s="27">
        <f>[2]手足!E16</f>
        <v>0</v>
      </c>
      <c r="F20" s="27">
        <f>[2]手足!F16</f>
        <v>2</v>
      </c>
      <c r="G20" s="27">
        <f>[2]手足!G16</f>
        <v>0</v>
      </c>
      <c r="H20" s="27">
        <f>[2]手足!H16</f>
        <v>0</v>
      </c>
      <c r="I20" s="27">
        <f>[2]手足!I16</f>
        <v>0</v>
      </c>
      <c r="J20" s="27">
        <f>[2]手足!J16</f>
        <v>0</v>
      </c>
      <c r="K20" s="27">
        <f>[2]手足!K16</f>
        <v>0</v>
      </c>
      <c r="L20" s="27">
        <f>[2]手足!L16</f>
        <v>0</v>
      </c>
      <c r="M20" s="27">
        <f>[2]手足!M16</f>
        <v>0</v>
      </c>
      <c r="N20" s="27">
        <f>[2]手足!N16</f>
        <v>0</v>
      </c>
      <c r="O20" s="27">
        <f>[2]手足!O16</f>
        <v>0</v>
      </c>
      <c r="P20" s="27">
        <f>[2]手足!P16</f>
        <v>0</v>
      </c>
      <c r="Q20" s="27">
        <f>[2]手足!Q16</f>
        <v>0</v>
      </c>
      <c r="R20" s="25"/>
      <c r="S20" s="25">
        <f t="shared" si="0"/>
        <v>2</v>
      </c>
      <c r="T20" s="25" t="b">
        <f t="shared" si="1"/>
        <v>1</v>
      </c>
    </row>
    <row r="21" spans="2:20">
      <c r="B21" s="17">
        <v>16</v>
      </c>
      <c r="C21" s="17">
        <f>[2]手足!C17</f>
        <v>11</v>
      </c>
      <c r="D21" s="17">
        <f>[2]手足!D17</f>
        <v>0</v>
      </c>
      <c r="E21" s="17">
        <f>[2]手足!E17</f>
        <v>1</v>
      </c>
      <c r="F21" s="17">
        <f>[2]手足!F17</f>
        <v>7</v>
      </c>
      <c r="G21" s="17">
        <f>[2]手足!G17</f>
        <v>0</v>
      </c>
      <c r="H21" s="17">
        <f>[2]手足!H17</f>
        <v>0</v>
      </c>
      <c r="I21" s="17">
        <f>[2]手足!I17</f>
        <v>0</v>
      </c>
      <c r="J21" s="17">
        <f>[2]手足!J17</f>
        <v>1</v>
      </c>
      <c r="K21" s="17">
        <f>[2]手足!K17</f>
        <v>0</v>
      </c>
      <c r="L21" s="17">
        <f>[2]手足!L17</f>
        <v>1</v>
      </c>
      <c r="M21" s="17">
        <f>[2]手足!M17</f>
        <v>1</v>
      </c>
      <c r="N21" s="17">
        <f>[2]手足!N17</f>
        <v>0</v>
      </c>
      <c r="O21" s="17">
        <f>[2]手足!O17</f>
        <v>0</v>
      </c>
      <c r="P21" s="17">
        <f>[2]手足!P17</f>
        <v>0</v>
      </c>
      <c r="Q21" s="17">
        <f>[2]手足!Q17</f>
        <v>0</v>
      </c>
      <c r="S21">
        <f t="shared" si="0"/>
        <v>11</v>
      </c>
      <c r="T21" t="b">
        <f t="shared" si="1"/>
        <v>1</v>
      </c>
    </row>
    <row r="22" spans="2:20">
      <c r="B22" s="18">
        <v>17</v>
      </c>
      <c r="C22" s="27">
        <f>[2]手足!C18</f>
        <v>2</v>
      </c>
      <c r="D22" s="27">
        <f>[2]手足!D18</f>
        <v>0</v>
      </c>
      <c r="E22" s="27">
        <f>[2]手足!E18</f>
        <v>1</v>
      </c>
      <c r="F22" s="27">
        <f>[2]手足!F18</f>
        <v>0</v>
      </c>
      <c r="G22" s="27">
        <f>[2]手足!G18</f>
        <v>1</v>
      </c>
      <c r="H22" s="27">
        <f>[2]手足!H18</f>
        <v>0</v>
      </c>
      <c r="I22" s="27">
        <f>[2]手足!I18</f>
        <v>0</v>
      </c>
      <c r="J22" s="27">
        <f>[2]手足!J18</f>
        <v>0</v>
      </c>
      <c r="K22" s="27">
        <f>[2]手足!K18</f>
        <v>0</v>
      </c>
      <c r="L22" s="27">
        <f>[2]手足!L18</f>
        <v>0</v>
      </c>
      <c r="M22" s="27">
        <f>[2]手足!M18</f>
        <v>0</v>
      </c>
      <c r="N22" s="27">
        <f>[2]手足!N18</f>
        <v>0</v>
      </c>
      <c r="O22" s="27">
        <f>[2]手足!O18</f>
        <v>0</v>
      </c>
      <c r="P22" s="27">
        <f>[2]手足!P18</f>
        <v>0</v>
      </c>
      <c r="Q22" s="27">
        <f>[2]手足!Q18</f>
        <v>0</v>
      </c>
      <c r="R22" s="25"/>
      <c r="S22" s="25">
        <f t="shared" si="0"/>
        <v>2</v>
      </c>
      <c r="T22" s="25" t="b">
        <f t="shared" si="1"/>
        <v>1</v>
      </c>
    </row>
    <row r="23" spans="2:20">
      <c r="B23" s="17">
        <v>18</v>
      </c>
      <c r="C23" s="17">
        <f>[2]手足!C19</f>
        <v>5</v>
      </c>
      <c r="D23" s="17">
        <f>[2]手足!D19</f>
        <v>0</v>
      </c>
      <c r="E23" s="17">
        <f>[2]手足!E19</f>
        <v>2</v>
      </c>
      <c r="F23" s="17">
        <f>[2]手足!F19</f>
        <v>2</v>
      </c>
      <c r="G23" s="17">
        <f>[2]手足!G19</f>
        <v>0</v>
      </c>
      <c r="H23" s="17">
        <f>[2]手足!H19</f>
        <v>0</v>
      </c>
      <c r="I23" s="17">
        <f>[2]手足!I19</f>
        <v>0</v>
      </c>
      <c r="J23" s="17">
        <f>[2]手足!J19</f>
        <v>0</v>
      </c>
      <c r="K23" s="17">
        <f>[2]手足!K19</f>
        <v>1</v>
      </c>
      <c r="L23" s="17">
        <f>[2]手足!L19</f>
        <v>0</v>
      </c>
      <c r="M23" s="17">
        <f>[2]手足!M19</f>
        <v>0</v>
      </c>
      <c r="N23" s="17">
        <f>[2]手足!N19</f>
        <v>0</v>
      </c>
      <c r="O23" s="17">
        <f>[2]手足!O19</f>
        <v>0</v>
      </c>
      <c r="P23" s="17">
        <f>[2]手足!P19</f>
        <v>0</v>
      </c>
      <c r="Q23" s="17">
        <f>[2]手足!Q19</f>
        <v>0</v>
      </c>
      <c r="S23">
        <f t="shared" si="0"/>
        <v>5</v>
      </c>
      <c r="T23" t="b">
        <f t="shared" si="1"/>
        <v>1</v>
      </c>
    </row>
    <row r="24" spans="2:20">
      <c r="B24" s="18">
        <v>19</v>
      </c>
      <c r="C24" s="27">
        <f>[2]手足!C20</f>
        <v>4</v>
      </c>
      <c r="D24" s="27">
        <f>[2]手足!D20</f>
        <v>0</v>
      </c>
      <c r="E24" s="27">
        <f>[2]手足!E20</f>
        <v>2</v>
      </c>
      <c r="F24" s="27">
        <f>[2]手足!F20</f>
        <v>1</v>
      </c>
      <c r="G24" s="27">
        <f>[2]手足!G20</f>
        <v>1</v>
      </c>
      <c r="H24" s="27">
        <f>[2]手足!H20</f>
        <v>0</v>
      </c>
      <c r="I24" s="27">
        <f>[2]手足!I20</f>
        <v>0</v>
      </c>
      <c r="J24" s="27">
        <f>[2]手足!J20</f>
        <v>0</v>
      </c>
      <c r="K24" s="27">
        <f>[2]手足!K20</f>
        <v>0</v>
      </c>
      <c r="L24" s="27">
        <f>[2]手足!L20</f>
        <v>0</v>
      </c>
      <c r="M24" s="27">
        <f>[2]手足!M20</f>
        <v>0</v>
      </c>
      <c r="N24" s="27">
        <f>[2]手足!N20</f>
        <v>0</v>
      </c>
      <c r="O24" s="27">
        <f>[2]手足!O20</f>
        <v>0</v>
      </c>
      <c r="P24" s="27">
        <f>[2]手足!P20</f>
        <v>0</v>
      </c>
      <c r="Q24" s="27">
        <f>[2]手足!Q20</f>
        <v>0</v>
      </c>
      <c r="R24" s="25"/>
      <c r="S24" s="25">
        <f t="shared" si="0"/>
        <v>4</v>
      </c>
      <c r="T24" s="25" t="b">
        <f t="shared" si="1"/>
        <v>1</v>
      </c>
    </row>
    <row r="25" spans="2:20">
      <c r="B25" s="17">
        <v>20</v>
      </c>
      <c r="C25" s="17">
        <f>[2]手足!C21</f>
        <v>12</v>
      </c>
      <c r="D25" s="17">
        <f>[2]手足!D21</f>
        <v>0</v>
      </c>
      <c r="E25" s="17">
        <f>[2]手足!E21</f>
        <v>3</v>
      </c>
      <c r="F25" s="17">
        <f>[2]手足!F21</f>
        <v>8</v>
      </c>
      <c r="G25" s="17">
        <f>[2]手足!G21</f>
        <v>1</v>
      </c>
      <c r="H25" s="17">
        <f>[2]手足!H21</f>
        <v>0</v>
      </c>
      <c r="I25" s="17">
        <f>[2]手足!I21</f>
        <v>0</v>
      </c>
      <c r="J25" s="17">
        <f>[2]手足!J21</f>
        <v>0</v>
      </c>
      <c r="K25" s="17">
        <f>[2]手足!K21</f>
        <v>0</v>
      </c>
      <c r="L25" s="17">
        <f>[2]手足!L21</f>
        <v>0</v>
      </c>
      <c r="M25" s="17">
        <f>[2]手足!M21</f>
        <v>0</v>
      </c>
      <c r="N25" s="17">
        <f>[2]手足!N21</f>
        <v>0</v>
      </c>
      <c r="O25" s="17">
        <f>[2]手足!O21</f>
        <v>0</v>
      </c>
      <c r="P25" s="17">
        <f>[2]手足!P21</f>
        <v>0</v>
      </c>
      <c r="Q25" s="17">
        <f>[2]手足!Q21</f>
        <v>0</v>
      </c>
      <c r="S25">
        <f t="shared" si="0"/>
        <v>12</v>
      </c>
      <c r="T25" t="b">
        <f t="shared" si="1"/>
        <v>1</v>
      </c>
    </row>
    <row r="26" spans="2:20">
      <c r="B26" s="18">
        <v>21</v>
      </c>
      <c r="C26" s="27">
        <f>[2]手足!C22</f>
        <v>18</v>
      </c>
      <c r="D26" s="27">
        <f>[2]手足!D22</f>
        <v>1</v>
      </c>
      <c r="E26" s="27">
        <f>[2]手足!E22</f>
        <v>2</v>
      </c>
      <c r="F26" s="27">
        <f>[2]手足!F22</f>
        <v>9</v>
      </c>
      <c r="G26" s="27">
        <f>[2]手足!G22</f>
        <v>1</v>
      </c>
      <c r="H26" s="27">
        <f>[2]手足!H22</f>
        <v>1</v>
      </c>
      <c r="I26" s="27">
        <f>[2]手足!I22</f>
        <v>2</v>
      </c>
      <c r="J26" s="27">
        <f>[2]手足!J22</f>
        <v>1</v>
      </c>
      <c r="K26" s="27">
        <f>[2]手足!K22</f>
        <v>0</v>
      </c>
      <c r="L26" s="27">
        <f>[2]手足!L22</f>
        <v>0</v>
      </c>
      <c r="M26" s="27">
        <f>[2]手足!M22</f>
        <v>0</v>
      </c>
      <c r="N26" s="27">
        <f>[2]手足!N22</f>
        <v>0</v>
      </c>
      <c r="O26" s="27">
        <f>[2]手足!O22</f>
        <v>1</v>
      </c>
      <c r="P26" s="27">
        <f>[2]手足!P22</f>
        <v>0</v>
      </c>
      <c r="Q26" s="27">
        <f>[2]手足!Q22</f>
        <v>0</v>
      </c>
      <c r="R26" s="25"/>
      <c r="S26" s="25">
        <f t="shared" si="0"/>
        <v>18</v>
      </c>
      <c r="T26" s="25" t="b">
        <f t="shared" si="1"/>
        <v>1</v>
      </c>
    </row>
    <row r="27" spans="2:20">
      <c r="B27" s="17">
        <v>22</v>
      </c>
      <c r="C27" s="17">
        <f>[2]手足!C23</f>
        <v>13</v>
      </c>
      <c r="D27" s="17">
        <f>[2]手足!D23</f>
        <v>0</v>
      </c>
      <c r="E27" s="17">
        <f>[2]手足!E23</f>
        <v>1</v>
      </c>
      <c r="F27" s="17">
        <f>[2]手足!F23</f>
        <v>8</v>
      </c>
      <c r="G27" s="17">
        <f>[2]手足!G23</f>
        <v>2</v>
      </c>
      <c r="H27" s="17">
        <f>[2]手足!H23</f>
        <v>0</v>
      </c>
      <c r="I27" s="17">
        <f>[2]手足!I23</f>
        <v>0</v>
      </c>
      <c r="J27" s="17">
        <f>[2]手足!J23</f>
        <v>0</v>
      </c>
      <c r="K27" s="17">
        <f>[2]手足!K23</f>
        <v>0</v>
      </c>
      <c r="L27" s="17">
        <f>[2]手足!L23</f>
        <v>0</v>
      </c>
      <c r="M27" s="17">
        <f>[2]手足!M23</f>
        <v>0</v>
      </c>
      <c r="N27" s="17">
        <f>[2]手足!N23</f>
        <v>1</v>
      </c>
      <c r="O27" s="17">
        <f>[2]手足!O23</f>
        <v>0</v>
      </c>
      <c r="P27" s="17">
        <f>[2]手足!P23</f>
        <v>0</v>
      </c>
      <c r="Q27" s="17">
        <f>[2]手足!Q23</f>
        <v>1</v>
      </c>
      <c r="S27">
        <f t="shared" si="0"/>
        <v>13</v>
      </c>
      <c r="T27" t="b">
        <f t="shared" si="1"/>
        <v>1</v>
      </c>
    </row>
    <row r="28" spans="2:20">
      <c r="B28" s="18">
        <v>23</v>
      </c>
      <c r="C28" s="27">
        <f>[2]手足!C24</f>
        <v>10</v>
      </c>
      <c r="D28" s="27">
        <f>[2]手足!D24</f>
        <v>0</v>
      </c>
      <c r="E28" s="27">
        <f>[2]手足!E24</f>
        <v>3</v>
      </c>
      <c r="F28" s="27">
        <f>[2]手足!F24</f>
        <v>6</v>
      </c>
      <c r="G28" s="27">
        <f>[2]手足!G24</f>
        <v>0</v>
      </c>
      <c r="H28" s="27">
        <f>[2]手足!H24</f>
        <v>1</v>
      </c>
      <c r="I28" s="27">
        <f>[2]手足!I24</f>
        <v>0</v>
      </c>
      <c r="J28" s="27">
        <f>[2]手足!J24</f>
        <v>0</v>
      </c>
      <c r="K28" s="27">
        <f>[2]手足!K24</f>
        <v>0</v>
      </c>
      <c r="L28" s="27">
        <f>[2]手足!L24</f>
        <v>0</v>
      </c>
      <c r="M28" s="27">
        <f>[2]手足!M24</f>
        <v>0</v>
      </c>
      <c r="N28" s="27">
        <f>[2]手足!N24</f>
        <v>0</v>
      </c>
      <c r="O28" s="27">
        <f>[2]手足!O24</f>
        <v>0</v>
      </c>
      <c r="P28" s="27">
        <f>[2]手足!P24</f>
        <v>0</v>
      </c>
      <c r="Q28" s="27">
        <f>[2]手足!Q24</f>
        <v>0</v>
      </c>
      <c r="R28" s="25"/>
      <c r="S28" s="25">
        <f t="shared" si="0"/>
        <v>10</v>
      </c>
      <c r="T28" s="25" t="b">
        <f t="shared" si="1"/>
        <v>1</v>
      </c>
    </row>
    <row r="29" spans="2:20">
      <c r="B29" s="17">
        <v>24</v>
      </c>
      <c r="C29" s="17">
        <f>[2]手足!C25</f>
        <v>18</v>
      </c>
      <c r="D29" s="17">
        <f>[2]手足!D25</f>
        <v>0</v>
      </c>
      <c r="E29" s="17">
        <f>[2]手足!E25</f>
        <v>4</v>
      </c>
      <c r="F29" s="17">
        <f>[2]手足!F25</f>
        <v>9</v>
      </c>
      <c r="G29" s="17">
        <f>[2]手足!G25</f>
        <v>3</v>
      </c>
      <c r="H29" s="17">
        <f>[2]手足!H25</f>
        <v>1</v>
      </c>
      <c r="I29" s="17">
        <f>[2]手足!I25</f>
        <v>1</v>
      </c>
      <c r="J29" s="17">
        <f>[2]手足!J25</f>
        <v>0</v>
      </c>
      <c r="K29" s="17">
        <f>[2]手足!K25</f>
        <v>0</v>
      </c>
      <c r="L29" s="17">
        <f>[2]手足!L25</f>
        <v>0</v>
      </c>
      <c r="M29" s="17">
        <f>[2]手足!M25</f>
        <v>0</v>
      </c>
      <c r="N29" s="17">
        <f>[2]手足!N25</f>
        <v>0</v>
      </c>
      <c r="O29" s="17">
        <f>[2]手足!O25</f>
        <v>0</v>
      </c>
      <c r="P29" s="17">
        <f>[2]手足!P25</f>
        <v>0</v>
      </c>
      <c r="Q29" s="17">
        <f>[2]手足!Q25</f>
        <v>0</v>
      </c>
      <c r="S29">
        <f t="shared" si="0"/>
        <v>18</v>
      </c>
      <c r="T29" t="b">
        <f t="shared" si="1"/>
        <v>1</v>
      </c>
    </row>
    <row r="30" spans="2:20">
      <c r="B30" s="18">
        <v>25</v>
      </c>
      <c r="C30" s="27">
        <f>[2]手足!C26</f>
        <v>9</v>
      </c>
      <c r="D30" s="27">
        <f>[2]手足!D26</f>
        <v>1</v>
      </c>
      <c r="E30" s="27">
        <f>[2]手足!E26</f>
        <v>3</v>
      </c>
      <c r="F30" s="27">
        <f>[2]手足!F26</f>
        <v>5</v>
      </c>
      <c r="G30" s="27">
        <f>[2]手足!G26</f>
        <v>0</v>
      </c>
      <c r="H30" s="27">
        <f>[2]手足!H26</f>
        <v>0</v>
      </c>
      <c r="I30" s="27">
        <f>[2]手足!I26</f>
        <v>0</v>
      </c>
      <c r="J30" s="27">
        <f>[2]手足!J26</f>
        <v>0</v>
      </c>
      <c r="K30" s="27">
        <f>[2]手足!K26</f>
        <v>0</v>
      </c>
      <c r="L30" s="27">
        <f>[2]手足!L26</f>
        <v>0</v>
      </c>
      <c r="M30" s="27">
        <f>[2]手足!M26</f>
        <v>0</v>
      </c>
      <c r="N30" s="27">
        <f>[2]手足!N26</f>
        <v>0</v>
      </c>
      <c r="O30" s="27">
        <f>[2]手足!O26</f>
        <v>0</v>
      </c>
      <c r="P30" s="27">
        <f>[2]手足!P26</f>
        <v>0</v>
      </c>
      <c r="Q30" s="27">
        <f>[2]手足!Q26</f>
        <v>0</v>
      </c>
      <c r="R30" s="25"/>
      <c r="S30" s="25">
        <f>SUM(D30:Q30)</f>
        <v>9</v>
      </c>
      <c r="T30" s="25" t="b">
        <f>IF(AND(ISERROR(C30),ISERROR(S30)),"-",C30=S30)</f>
        <v>1</v>
      </c>
    </row>
    <row r="31" spans="2:20">
      <c r="B31" s="17">
        <v>26</v>
      </c>
      <c r="C31" s="17">
        <f>[2]手足!C27</f>
        <v>10</v>
      </c>
      <c r="D31" s="17">
        <f>[2]手足!D27</f>
        <v>0</v>
      </c>
      <c r="E31" s="17">
        <f>[2]手足!E27</f>
        <v>2</v>
      </c>
      <c r="F31" s="17">
        <f>[2]手足!F27</f>
        <v>6</v>
      </c>
      <c r="G31" s="17">
        <f>[2]手足!G27</f>
        <v>0</v>
      </c>
      <c r="H31" s="17">
        <f>[2]手足!H27</f>
        <v>0</v>
      </c>
      <c r="I31" s="17">
        <f>[2]手足!I27</f>
        <v>0</v>
      </c>
      <c r="J31" s="17">
        <f>[2]手足!J27</f>
        <v>0</v>
      </c>
      <c r="K31" s="17">
        <f>[2]手足!K27</f>
        <v>0</v>
      </c>
      <c r="L31" s="17">
        <f>[2]手足!L27</f>
        <v>0</v>
      </c>
      <c r="M31" s="17">
        <f>[2]手足!M27</f>
        <v>1</v>
      </c>
      <c r="N31" s="17">
        <f>[2]手足!N27</f>
        <v>0</v>
      </c>
      <c r="O31" s="17">
        <f>[2]手足!O27</f>
        <v>1</v>
      </c>
      <c r="P31" s="17">
        <f>[2]手足!P27</f>
        <v>0</v>
      </c>
      <c r="Q31" s="17">
        <f>[2]手足!Q27</f>
        <v>0</v>
      </c>
      <c r="S31">
        <f>SUM(D31:Q31)</f>
        <v>10</v>
      </c>
      <c r="T31" t="b">
        <f>IF(AND(ISERROR(C31),ISERROR(S31)),"-",C31=S31)</f>
        <v>1</v>
      </c>
    </row>
    <row r="32" spans="2:20">
      <c r="B32" s="18">
        <v>27</v>
      </c>
      <c r="C32" s="27">
        <f>[2]手足!C28</f>
        <v>10</v>
      </c>
      <c r="D32" s="27">
        <f>[2]手足!D28</f>
        <v>0</v>
      </c>
      <c r="E32" s="27">
        <f>[2]手足!E28</f>
        <v>2</v>
      </c>
      <c r="F32" s="27">
        <f>[2]手足!F28</f>
        <v>4</v>
      </c>
      <c r="G32" s="27">
        <f>[2]手足!G28</f>
        <v>2</v>
      </c>
      <c r="H32" s="27">
        <f>[2]手足!H28</f>
        <v>0</v>
      </c>
      <c r="I32" s="27">
        <f>[2]手足!I28</f>
        <v>1</v>
      </c>
      <c r="J32" s="27">
        <f>[2]手足!J28</f>
        <v>0</v>
      </c>
      <c r="K32" s="27">
        <f>[2]手足!K28</f>
        <v>1</v>
      </c>
      <c r="L32" s="27">
        <f>[2]手足!L28</f>
        <v>0</v>
      </c>
      <c r="M32" s="27">
        <f>[2]手足!M28</f>
        <v>0</v>
      </c>
      <c r="N32" s="27">
        <f>[2]手足!N28</f>
        <v>0</v>
      </c>
      <c r="O32" s="27">
        <f>[2]手足!O28</f>
        <v>0</v>
      </c>
      <c r="P32" s="27">
        <f>[2]手足!P28</f>
        <v>0</v>
      </c>
      <c r="Q32" s="27">
        <f>[2]手足!Q28</f>
        <v>0</v>
      </c>
      <c r="R32" s="25"/>
      <c r="S32" s="25">
        <f t="shared" ref="S32:S58" si="2">SUM(D32:Q32)</f>
        <v>10</v>
      </c>
      <c r="T32" s="25" t="b">
        <f t="shared" ref="T32:T58" si="3">IF(AND(ISERROR(C32),ISERROR(S32)),"-",C32=S32)</f>
        <v>1</v>
      </c>
    </row>
    <row r="33" spans="2:20">
      <c r="B33" s="17">
        <v>28</v>
      </c>
      <c r="C33" s="17">
        <f>[2]手足!C29</f>
        <v>11</v>
      </c>
      <c r="D33" s="17">
        <f>[2]手足!D29</f>
        <v>0</v>
      </c>
      <c r="E33" s="17">
        <f>[2]手足!E29</f>
        <v>3</v>
      </c>
      <c r="F33" s="17">
        <f>[2]手足!F29</f>
        <v>5</v>
      </c>
      <c r="G33" s="17">
        <f>[2]手足!G29</f>
        <v>1</v>
      </c>
      <c r="H33" s="17">
        <f>[2]手足!H29</f>
        <v>0</v>
      </c>
      <c r="I33" s="17">
        <f>[2]手足!I29</f>
        <v>0</v>
      </c>
      <c r="J33" s="17">
        <f>[2]手足!J29</f>
        <v>0</v>
      </c>
      <c r="K33" s="17">
        <f>[2]手足!K29</f>
        <v>1</v>
      </c>
      <c r="L33" s="17">
        <f>[2]手足!L29</f>
        <v>1</v>
      </c>
      <c r="M33" s="17">
        <f>[2]手足!M29</f>
        <v>0</v>
      </c>
      <c r="N33" s="17">
        <f>[2]手足!N29</f>
        <v>0</v>
      </c>
      <c r="O33" s="17">
        <f>[2]手足!O29</f>
        <v>0</v>
      </c>
      <c r="P33" s="17">
        <f>[2]手足!P29</f>
        <v>0</v>
      </c>
      <c r="Q33" s="17">
        <f>[2]手足!Q29</f>
        <v>0</v>
      </c>
      <c r="S33">
        <f t="shared" si="2"/>
        <v>11</v>
      </c>
      <c r="T33" t="b">
        <f t="shared" si="3"/>
        <v>1</v>
      </c>
    </row>
    <row r="34" spans="2:20">
      <c r="B34" s="18">
        <v>29</v>
      </c>
      <c r="C34" s="27">
        <f>[2]手足!C30</f>
        <v>17</v>
      </c>
      <c r="D34" s="27">
        <f>[2]手足!D30</f>
        <v>0</v>
      </c>
      <c r="E34" s="27">
        <f>[2]手足!E30</f>
        <v>4</v>
      </c>
      <c r="F34" s="27">
        <f>[2]手足!F30</f>
        <v>5</v>
      </c>
      <c r="G34" s="27">
        <f>[2]手足!G30</f>
        <v>6</v>
      </c>
      <c r="H34" s="27">
        <f>[2]手足!H30</f>
        <v>0</v>
      </c>
      <c r="I34" s="27">
        <f>[2]手足!I30</f>
        <v>1</v>
      </c>
      <c r="J34" s="27">
        <f>[2]手足!J30</f>
        <v>1</v>
      </c>
      <c r="K34" s="27">
        <f>[2]手足!K30</f>
        <v>0</v>
      </c>
      <c r="L34" s="27">
        <f>[2]手足!L30</f>
        <v>0</v>
      </c>
      <c r="M34" s="27">
        <f>[2]手足!M30</f>
        <v>0</v>
      </c>
      <c r="N34" s="27">
        <f>[2]手足!N30</f>
        <v>0</v>
      </c>
      <c r="O34" s="27">
        <f>[2]手足!O30</f>
        <v>0</v>
      </c>
      <c r="P34" s="27">
        <f>[2]手足!P30</f>
        <v>0</v>
      </c>
      <c r="Q34" s="27">
        <f>[2]手足!Q30</f>
        <v>0</v>
      </c>
      <c r="R34" s="25"/>
      <c r="S34" s="25">
        <f t="shared" si="2"/>
        <v>17</v>
      </c>
      <c r="T34" s="25" t="b">
        <f t="shared" si="3"/>
        <v>1</v>
      </c>
    </row>
    <row r="35" spans="2:20">
      <c r="B35" s="17">
        <v>30</v>
      </c>
      <c r="C35" s="17">
        <f>[2]手足!C31</f>
        <v>22</v>
      </c>
      <c r="D35" s="17">
        <f>[2]手足!D31</f>
        <v>0</v>
      </c>
      <c r="E35" s="17">
        <f>[2]手足!E31</f>
        <v>6</v>
      </c>
      <c r="F35" s="17">
        <f>[2]手足!F31</f>
        <v>12</v>
      </c>
      <c r="G35" s="17">
        <f>[2]手足!G31</f>
        <v>2</v>
      </c>
      <c r="H35" s="17">
        <f>[2]手足!H31</f>
        <v>1</v>
      </c>
      <c r="I35" s="17">
        <f>[2]手足!I31</f>
        <v>1</v>
      </c>
      <c r="J35" s="17">
        <f>[2]手足!J31</f>
        <v>0</v>
      </c>
      <c r="K35" s="17">
        <f>[2]手足!K31</f>
        <v>0</v>
      </c>
      <c r="L35" s="17">
        <f>[2]手足!L31</f>
        <v>0</v>
      </c>
      <c r="M35" s="17">
        <f>[2]手足!M31</f>
        <v>0</v>
      </c>
      <c r="N35" s="17">
        <f>[2]手足!N31</f>
        <v>0</v>
      </c>
      <c r="O35" s="17">
        <f>[2]手足!O31</f>
        <v>0</v>
      </c>
      <c r="P35" s="17">
        <f>[2]手足!P31</f>
        <v>0</v>
      </c>
      <c r="Q35" s="17">
        <f>[2]手足!Q31</f>
        <v>0</v>
      </c>
      <c r="S35">
        <f t="shared" si="2"/>
        <v>22</v>
      </c>
      <c r="T35" t="b">
        <f t="shared" si="3"/>
        <v>1</v>
      </c>
    </row>
    <row r="36" spans="2:20">
      <c r="B36" s="18">
        <v>31</v>
      </c>
      <c r="C36" s="27">
        <f>[2]手足!C32</f>
        <v>15</v>
      </c>
      <c r="D36" s="27">
        <f>[2]手足!D32</f>
        <v>1</v>
      </c>
      <c r="E36" s="27">
        <f>[2]手足!E32</f>
        <v>3</v>
      </c>
      <c r="F36" s="27">
        <f>[2]手足!F32</f>
        <v>8</v>
      </c>
      <c r="G36" s="27">
        <f>[2]手足!G32</f>
        <v>3</v>
      </c>
      <c r="H36" s="27">
        <f>[2]手足!H32</f>
        <v>0</v>
      </c>
      <c r="I36" s="27">
        <f>[2]手足!I32</f>
        <v>0</v>
      </c>
      <c r="J36" s="27">
        <f>[2]手足!J32</f>
        <v>0</v>
      </c>
      <c r="K36" s="27">
        <f>[2]手足!K32</f>
        <v>0</v>
      </c>
      <c r="L36" s="27">
        <f>[2]手足!L32</f>
        <v>0</v>
      </c>
      <c r="M36" s="27">
        <f>[2]手足!M32</f>
        <v>0</v>
      </c>
      <c r="N36" s="27">
        <f>[2]手足!N32</f>
        <v>0</v>
      </c>
      <c r="O36" s="27">
        <f>[2]手足!O32</f>
        <v>0</v>
      </c>
      <c r="P36" s="27">
        <f>[2]手足!P32</f>
        <v>0</v>
      </c>
      <c r="Q36" s="27">
        <f>[2]手足!Q32</f>
        <v>0</v>
      </c>
      <c r="R36" s="25"/>
      <c r="S36" s="25">
        <f t="shared" si="2"/>
        <v>15</v>
      </c>
      <c r="T36" s="25" t="b">
        <f t="shared" si="3"/>
        <v>1</v>
      </c>
    </row>
    <row r="37" spans="2:20">
      <c r="B37" s="17">
        <v>32</v>
      </c>
      <c r="C37" s="17">
        <f>[2]手足!C33</f>
        <v>23</v>
      </c>
      <c r="D37" s="17">
        <f>[2]手足!D33</f>
        <v>0</v>
      </c>
      <c r="E37" s="17">
        <f>[2]手足!E33</f>
        <v>4</v>
      </c>
      <c r="F37" s="17">
        <f>[2]手足!F33</f>
        <v>10</v>
      </c>
      <c r="G37" s="17">
        <f>[2]手足!G33</f>
        <v>2</v>
      </c>
      <c r="H37" s="17">
        <f>[2]手足!H33</f>
        <v>1</v>
      </c>
      <c r="I37" s="17">
        <f>[2]手足!I33</f>
        <v>3</v>
      </c>
      <c r="J37" s="17">
        <f>[2]手足!J33</f>
        <v>2</v>
      </c>
      <c r="K37" s="17">
        <f>[2]手足!K33</f>
        <v>0</v>
      </c>
      <c r="L37" s="17">
        <f>[2]手足!L33</f>
        <v>1</v>
      </c>
      <c r="M37" s="17">
        <f>[2]手足!M33</f>
        <v>0</v>
      </c>
      <c r="N37" s="17">
        <f>[2]手足!N33</f>
        <v>0</v>
      </c>
      <c r="O37" s="17">
        <f>[2]手足!O33</f>
        <v>0</v>
      </c>
      <c r="P37" s="17">
        <f>[2]手足!P33</f>
        <v>0</v>
      </c>
      <c r="Q37" s="17">
        <f>[2]手足!Q33</f>
        <v>0</v>
      </c>
      <c r="S37">
        <f t="shared" si="2"/>
        <v>23</v>
      </c>
      <c r="T37" t="b">
        <f t="shared" si="3"/>
        <v>1</v>
      </c>
    </row>
    <row r="38" spans="2:20">
      <c r="B38" s="18">
        <v>33</v>
      </c>
      <c r="C38" s="27">
        <f>[2]手足!C34</f>
        <v>13</v>
      </c>
      <c r="D38" s="27">
        <f>[2]手足!D34</f>
        <v>0</v>
      </c>
      <c r="E38" s="27">
        <f>[2]手足!E34</f>
        <v>4</v>
      </c>
      <c r="F38" s="27">
        <f>[2]手足!F34</f>
        <v>4</v>
      </c>
      <c r="G38" s="27">
        <f>[2]手足!G34</f>
        <v>1</v>
      </c>
      <c r="H38" s="27">
        <f>[2]手足!H34</f>
        <v>0</v>
      </c>
      <c r="I38" s="27">
        <f>[2]手足!I34</f>
        <v>2</v>
      </c>
      <c r="J38" s="27">
        <f>[2]手足!J34</f>
        <v>1</v>
      </c>
      <c r="K38" s="27">
        <f>[2]手足!K34</f>
        <v>0</v>
      </c>
      <c r="L38" s="27">
        <f>[2]手足!L34</f>
        <v>0</v>
      </c>
      <c r="M38" s="27">
        <f>[2]手足!M34</f>
        <v>0</v>
      </c>
      <c r="N38" s="27">
        <f>[2]手足!N34</f>
        <v>0</v>
      </c>
      <c r="O38" s="27">
        <f>[2]手足!O34</f>
        <v>1</v>
      </c>
      <c r="P38" s="27">
        <f>[2]手足!P34</f>
        <v>0</v>
      </c>
      <c r="Q38" s="27">
        <f>[2]手足!Q34</f>
        <v>0</v>
      </c>
      <c r="R38" s="25"/>
      <c r="S38" s="25">
        <f t="shared" si="2"/>
        <v>13</v>
      </c>
      <c r="T38" s="25" t="b">
        <f t="shared" si="3"/>
        <v>1</v>
      </c>
    </row>
    <row r="39" spans="2:20">
      <c r="B39" s="17">
        <v>34</v>
      </c>
      <c r="C39" s="17">
        <f>[2]手足!C35</f>
        <v>17</v>
      </c>
      <c r="D39" s="17">
        <f>[2]手足!D35</f>
        <v>0</v>
      </c>
      <c r="E39" s="17">
        <f>[2]手足!E35</f>
        <v>2</v>
      </c>
      <c r="F39" s="17">
        <f>[2]手足!F35</f>
        <v>11</v>
      </c>
      <c r="G39" s="17">
        <f>[2]手足!G35</f>
        <v>0</v>
      </c>
      <c r="H39" s="17">
        <f>[2]手足!H35</f>
        <v>3</v>
      </c>
      <c r="I39" s="17">
        <f>[2]手足!I35</f>
        <v>1</v>
      </c>
      <c r="J39" s="17">
        <f>[2]手足!J35</f>
        <v>0</v>
      </c>
      <c r="K39" s="17">
        <f>[2]手足!K35</f>
        <v>0</v>
      </c>
      <c r="L39" s="17">
        <f>[2]手足!L35</f>
        <v>0</v>
      </c>
      <c r="M39" s="17">
        <f>[2]手足!M35</f>
        <v>0</v>
      </c>
      <c r="N39" s="17">
        <f>[2]手足!N35</f>
        <v>0</v>
      </c>
      <c r="O39" s="17">
        <f>[2]手足!O35</f>
        <v>0</v>
      </c>
      <c r="P39" s="17">
        <f>[2]手足!P35</f>
        <v>0</v>
      </c>
      <c r="Q39" s="17">
        <f>[2]手足!Q35</f>
        <v>0</v>
      </c>
      <c r="S39">
        <f t="shared" si="2"/>
        <v>17</v>
      </c>
      <c r="T39" t="b">
        <f t="shared" si="3"/>
        <v>1</v>
      </c>
    </row>
    <row r="40" spans="2:20">
      <c r="B40" s="18">
        <v>35</v>
      </c>
      <c r="C40" s="27">
        <f>[2]手足!C36</f>
        <v>25</v>
      </c>
      <c r="D40" s="27">
        <f>[2]手足!D36</f>
        <v>1</v>
      </c>
      <c r="E40" s="27">
        <f>[2]手足!E36</f>
        <v>4</v>
      </c>
      <c r="F40" s="27">
        <f>[2]手足!F36</f>
        <v>15</v>
      </c>
      <c r="G40" s="27">
        <f>[2]手足!G36</f>
        <v>4</v>
      </c>
      <c r="H40" s="27">
        <f>[2]手足!H36</f>
        <v>0</v>
      </c>
      <c r="I40" s="27">
        <f>[2]手足!I36</f>
        <v>0</v>
      </c>
      <c r="J40" s="27">
        <f>[2]手足!J36</f>
        <v>0</v>
      </c>
      <c r="K40" s="27">
        <f>[2]手足!K36</f>
        <v>0</v>
      </c>
      <c r="L40" s="27">
        <f>[2]手足!L36</f>
        <v>0</v>
      </c>
      <c r="M40" s="27">
        <f>[2]手足!M36</f>
        <v>0</v>
      </c>
      <c r="N40" s="27">
        <f>[2]手足!N36</f>
        <v>0</v>
      </c>
      <c r="O40" s="27">
        <f>[2]手足!O36</f>
        <v>1</v>
      </c>
      <c r="P40" s="27">
        <f>[2]手足!P36</f>
        <v>0</v>
      </c>
      <c r="Q40" s="27">
        <f>[2]手足!Q36</f>
        <v>0</v>
      </c>
      <c r="R40" s="25"/>
      <c r="S40" s="25">
        <f t="shared" si="2"/>
        <v>25</v>
      </c>
      <c r="T40" s="25" t="b">
        <f t="shared" si="3"/>
        <v>1</v>
      </c>
    </row>
    <row r="41" spans="2:20">
      <c r="B41" s="17">
        <v>36</v>
      </c>
      <c r="C41" s="17">
        <f>[2]手足!C37</f>
        <v>40</v>
      </c>
      <c r="D41" s="17">
        <f>[2]手足!D37</f>
        <v>0</v>
      </c>
      <c r="E41" s="17">
        <f>[2]手足!E37</f>
        <v>9</v>
      </c>
      <c r="F41" s="17">
        <f>[2]手足!F37</f>
        <v>27</v>
      </c>
      <c r="G41" s="17">
        <f>[2]手足!G37</f>
        <v>3</v>
      </c>
      <c r="H41" s="17">
        <f>[2]手足!H37</f>
        <v>0</v>
      </c>
      <c r="I41" s="17">
        <f>[2]手足!I37</f>
        <v>0</v>
      </c>
      <c r="J41" s="17">
        <f>[2]手足!J37</f>
        <v>0</v>
      </c>
      <c r="K41" s="17">
        <f>[2]手足!K37</f>
        <v>0</v>
      </c>
      <c r="L41" s="17">
        <f>[2]手足!L37</f>
        <v>0</v>
      </c>
      <c r="M41" s="17">
        <f>[2]手足!M37</f>
        <v>0</v>
      </c>
      <c r="N41" s="17">
        <f>[2]手足!N37</f>
        <v>0</v>
      </c>
      <c r="O41" s="17">
        <f>[2]手足!O37</f>
        <v>1</v>
      </c>
      <c r="P41" s="17">
        <f>[2]手足!P37</f>
        <v>0</v>
      </c>
      <c r="Q41" s="17">
        <f>[2]手足!Q37</f>
        <v>0</v>
      </c>
      <c r="S41">
        <f t="shared" si="2"/>
        <v>40</v>
      </c>
      <c r="T41" t="b">
        <f t="shared" si="3"/>
        <v>1</v>
      </c>
    </row>
    <row r="42" spans="2:20">
      <c r="B42" s="18">
        <v>37</v>
      </c>
      <c r="C42" s="27">
        <f>[2]手足!C38</f>
        <v>37</v>
      </c>
      <c r="D42" s="27">
        <f>[2]手足!D38</f>
        <v>1</v>
      </c>
      <c r="E42" s="27">
        <f>[2]手足!E38</f>
        <v>7</v>
      </c>
      <c r="F42" s="27">
        <f>[2]手足!F38</f>
        <v>23</v>
      </c>
      <c r="G42" s="27">
        <f>[2]手足!G38</f>
        <v>5</v>
      </c>
      <c r="H42" s="27">
        <f>[2]手足!H38</f>
        <v>0</v>
      </c>
      <c r="I42" s="27">
        <f>[2]手足!I38</f>
        <v>0</v>
      </c>
      <c r="J42" s="27">
        <f>[2]手足!J38</f>
        <v>0</v>
      </c>
      <c r="K42" s="27">
        <f>[2]手足!K38</f>
        <v>1</v>
      </c>
      <c r="L42" s="27">
        <f>[2]手足!L38</f>
        <v>0</v>
      </c>
      <c r="M42" s="27">
        <f>[2]手足!M38</f>
        <v>0</v>
      </c>
      <c r="N42" s="27">
        <f>[2]手足!N38</f>
        <v>0</v>
      </c>
      <c r="O42" s="27">
        <f>[2]手足!O38</f>
        <v>0</v>
      </c>
      <c r="P42" s="27">
        <f>[2]手足!P38</f>
        <v>0</v>
      </c>
      <c r="Q42" s="27">
        <f>[2]手足!Q38</f>
        <v>0</v>
      </c>
      <c r="R42" s="25"/>
      <c r="S42" s="25">
        <f t="shared" si="2"/>
        <v>37</v>
      </c>
      <c r="T42" s="25" t="b">
        <f t="shared" si="3"/>
        <v>1</v>
      </c>
    </row>
    <row r="43" spans="2:20">
      <c r="B43" s="17">
        <v>38</v>
      </c>
      <c r="C43" s="17">
        <f>[2]手足!C39</f>
        <v>31</v>
      </c>
      <c r="D43" s="17">
        <f>[2]手足!D39</f>
        <v>1</v>
      </c>
      <c r="E43" s="17">
        <f>[2]手足!E39</f>
        <v>11</v>
      </c>
      <c r="F43" s="17">
        <f>[2]手足!F39</f>
        <v>14</v>
      </c>
      <c r="G43" s="17">
        <f>[2]手足!G39</f>
        <v>2</v>
      </c>
      <c r="H43" s="17">
        <f>[2]手足!H39</f>
        <v>2</v>
      </c>
      <c r="I43" s="17">
        <f>[2]手足!I39</f>
        <v>0</v>
      </c>
      <c r="J43" s="17">
        <f>[2]手足!J39</f>
        <v>0</v>
      </c>
      <c r="K43" s="17">
        <f>[2]手足!K39</f>
        <v>0</v>
      </c>
      <c r="L43" s="17">
        <f>[2]手足!L39</f>
        <v>0</v>
      </c>
      <c r="M43" s="17">
        <f>[2]手足!M39</f>
        <v>0</v>
      </c>
      <c r="N43" s="17">
        <f>[2]手足!N39</f>
        <v>0</v>
      </c>
      <c r="O43" s="17">
        <f>[2]手足!O39</f>
        <v>0</v>
      </c>
      <c r="P43" s="17">
        <f>[2]手足!P39</f>
        <v>0</v>
      </c>
      <c r="Q43" s="17">
        <f>[2]手足!Q39</f>
        <v>1</v>
      </c>
      <c r="S43">
        <f t="shared" si="2"/>
        <v>31</v>
      </c>
      <c r="T43" t="b">
        <f t="shared" si="3"/>
        <v>1</v>
      </c>
    </row>
    <row r="44" spans="2:20">
      <c r="B44" s="18">
        <v>39</v>
      </c>
      <c r="C44" s="27">
        <f>[2]手足!C40</f>
        <v>41</v>
      </c>
      <c r="D44" s="27">
        <f>[2]手足!D40</f>
        <v>1</v>
      </c>
      <c r="E44" s="27">
        <f>[2]手足!E40</f>
        <v>12</v>
      </c>
      <c r="F44" s="27">
        <f>[2]手足!F40</f>
        <v>28</v>
      </c>
      <c r="G44" s="27">
        <f>[2]手足!G40</f>
        <v>0</v>
      </c>
      <c r="H44" s="27">
        <f>[2]手足!H40</f>
        <v>0</v>
      </c>
      <c r="I44" s="27">
        <f>[2]手足!I40</f>
        <v>0</v>
      </c>
      <c r="J44" s="27">
        <f>[2]手足!J40</f>
        <v>0</v>
      </c>
      <c r="K44" s="27">
        <f>[2]手足!K40</f>
        <v>0</v>
      </c>
      <c r="L44" s="27">
        <f>[2]手足!L40</f>
        <v>0</v>
      </c>
      <c r="M44" s="27">
        <f>[2]手足!M40</f>
        <v>0</v>
      </c>
      <c r="N44" s="27">
        <f>[2]手足!N40</f>
        <v>0</v>
      </c>
      <c r="O44" s="27">
        <f>[2]手足!O40</f>
        <v>0</v>
      </c>
      <c r="P44" s="27">
        <f>[2]手足!P40</f>
        <v>0</v>
      </c>
      <c r="Q44" s="27">
        <f>[2]手足!Q40</f>
        <v>0</v>
      </c>
      <c r="R44" s="25"/>
      <c r="S44" s="25">
        <f t="shared" si="2"/>
        <v>41</v>
      </c>
      <c r="T44" s="25" t="b">
        <f t="shared" si="3"/>
        <v>1</v>
      </c>
    </row>
    <row r="45" spans="2:20">
      <c r="B45" s="17">
        <v>40</v>
      </c>
      <c r="C45" s="17">
        <f>[2]手足!C41</f>
        <v>52</v>
      </c>
      <c r="D45" s="17">
        <f>[2]手足!D41</f>
        <v>1</v>
      </c>
      <c r="E45" s="17">
        <f>[2]手足!E41</f>
        <v>14</v>
      </c>
      <c r="F45" s="17">
        <f>[2]手足!F41</f>
        <v>26</v>
      </c>
      <c r="G45" s="17">
        <f>[2]手足!G41</f>
        <v>10</v>
      </c>
      <c r="H45" s="17">
        <f>[2]手足!H41</f>
        <v>0</v>
      </c>
      <c r="I45" s="17">
        <f>[2]手足!I41</f>
        <v>1</v>
      </c>
      <c r="J45" s="17">
        <f>[2]手足!J41</f>
        <v>0</v>
      </c>
      <c r="K45" s="17">
        <f>[2]手足!K41</f>
        <v>0</v>
      </c>
      <c r="L45" s="17">
        <f>[2]手足!L41</f>
        <v>0</v>
      </c>
      <c r="M45" s="17">
        <f>[2]手足!M41</f>
        <v>0</v>
      </c>
      <c r="N45" s="17">
        <f>[2]手足!N41</f>
        <v>0</v>
      </c>
      <c r="O45" s="17">
        <f>[2]手足!O41</f>
        <v>0</v>
      </c>
      <c r="P45" s="17">
        <f>[2]手足!P41</f>
        <v>0</v>
      </c>
      <c r="Q45" s="17">
        <f>[2]手足!Q41</f>
        <v>0</v>
      </c>
      <c r="S45">
        <f t="shared" si="2"/>
        <v>52</v>
      </c>
      <c r="T45" t="b">
        <f t="shared" si="3"/>
        <v>1</v>
      </c>
    </row>
    <row r="46" spans="2:20">
      <c r="B46" s="18">
        <v>41</v>
      </c>
      <c r="C46" s="27">
        <f>[2]手足!C42</f>
        <v>53</v>
      </c>
      <c r="D46" s="27">
        <f>[2]手足!D42</f>
        <v>3</v>
      </c>
      <c r="E46" s="27">
        <f>[2]手足!E42</f>
        <v>13</v>
      </c>
      <c r="F46" s="27">
        <f>[2]手足!F42</f>
        <v>27</v>
      </c>
      <c r="G46" s="27">
        <f>[2]手足!G42</f>
        <v>5</v>
      </c>
      <c r="H46" s="27">
        <f>[2]手足!H42</f>
        <v>3</v>
      </c>
      <c r="I46" s="27">
        <f>[2]手足!I42</f>
        <v>1</v>
      </c>
      <c r="J46" s="27">
        <f>[2]手足!J42</f>
        <v>1</v>
      </c>
      <c r="K46" s="27">
        <f>[2]手足!K42</f>
        <v>0</v>
      </c>
      <c r="L46" s="27">
        <f>[2]手足!L42</f>
        <v>0</v>
      </c>
      <c r="M46" s="27">
        <f>[2]手足!M42</f>
        <v>0</v>
      </c>
      <c r="N46" s="27">
        <f>[2]手足!N42</f>
        <v>0</v>
      </c>
      <c r="O46" s="27">
        <f>[2]手足!O42</f>
        <v>0</v>
      </c>
      <c r="P46" s="27">
        <f>[2]手足!P42</f>
        <v>0</v>
      </c>
      <c r="Q46" s="27">
        <f>[2]手足!Q42</f>
        <v>0</v>
      </c>
      <c r="R46" s="25"/>
      <c r="S46" s="25">
        <f t="shared" si="2"/>
        <v>53</v>
      </c>
      <c r="T46" s="25" t="b">
        <f t="shared" si="3"/>
        <v>1</v>
      </c>
    </row>
    <row r="47" spans="2:20">
      <c r="B47" s="17">
        <v>42</v>
      </c>
      <c r="C47" s="17">
        <f>[2]手足!C43</f>
        <v>31</v>
      </c>
      <c r="D47" s="17">
        <f>[2]手足!D43</f>
        <v>0</v>
      </c>
      <c r="E47" s="17">
        <f>[2]手足!E43</f>
        <v>7</v>
      </c>
      <c r="F47" s="17">
        <f>[2]手足!F43</f>
        <v>14</v>
      </c>
      <c r="G47" s="17">
        <f>[2]手足!G43</f>
        <v>6</v>
      </c>
      <c r="H47" s="17">
        <f>[2]手足!H43</f>
        <v>2</v>
      </c>
      <c r="I47" s="17">
        <f>[2]手足!I43</f>
        <v>2</v>
      </c>
      <c r="J47" s="17">
        <f>[2]手足!J43</f>
        <v>0</v>
      </c>
      <c r="K47" s="17">
        <f>[2]手足!K43</f>
        <v>0</v>
      </c>
      <c r="L47" s="17">
        <f>[2]手足!L43</f>
        <v>0</v>
      </c>
      <c r="M47" s="17">
        <f>[2]手足!M43</f>
        <v>0</v>
      </c>
      <c r="N47" s="17">
        <f>[2]手足!N43</f>
        <v>0</v>
      </c>
      <c r="O47" s="17">
        <f>[2]手足!O43</f>
        <v>0</v>
      </c>
      <c r="P47" s="17">
        <f>[2]手足!P43</f>
        <v>0</v>
      </c>
      <c r="Q47" s="17">
        <f>[2]手足!Q43</f>
        <v>0</v>
      </c>
      <c r="S47">
        <f t="shared" si="2"/>
        <v>31</v>
      </c>
      <c r="T47" t="b">
        <f t="shared" si="3"/>
        <v>1</v>
      </c>
    </row>
    <row r="48" spans="2:20">
      <c r="B48" s="18">
        <v>43</v>
      </c>
      <c r="C48" s="27">
        <f>[2]手足!C44</f>
        <v>40</v>
      </c>
      <c r="D48" s="27">
        <f>[2]手足!D44</f>
        <v>1</v>
      </c>
      <c r="E48" s="27">
        <f>[2]手足!E44</f>
        <v>6</v>
      </c>
      <c r="F48" s="27">
        <f>[2]手足!F44</f>
        <v>26</v>
      </c>
      <c r="G48" s="27">
        <f>[2]手足!G44</f>
        <v>3</v>
      </c>
      <c r="H48" s="27">
        <f>[2]手足!H44</f>
        <v>0</v>
      </c>
      <c r="I48" s="27">
        <f>[2]手足!I44</f>
        <v>0</v>
      </c>
      <c r="J48" s="27">
        <f>[2]手足!J44</f>
        <v>0</v>
      </c>
      <c r="K48" s="27">
        <f>[2]手足!K44</f>
        <v>2</v>
      </c>
      <c r="L48" s="27">
        <f>[2]手足!L44</f>
        <v>0</v>
      </c>
      <c r="M48" s="27">
        <f>[2]手足!M44</f>
        <v>1</v>
      </c>
      <c r="N48" s="27">
        <f>[2]手足!N44</f>
        <v>1</v>
      </c>
      <c r="O48" s="27">
        <f>[2]手足!O44</f>
        <v>0</v>
      </c>
      <c r="P48" s="27">
        <f>[2]手足!P44</f>
        <v>0</v>
      </c>
      <c r="Q48" s="27">
        <f>[2]手足!Q44</f>
        <v>0</v>
      </c>
      <c r="R48" s="25"/>
      <c r="S48" s="25">
        <f t="shared" si="2"/>
        <v>40</v>
      </c>
      <c r="T48" s="25" t="b">
        <f t="shared" si="3"/>
        <v>1</v>
      </c>
    </row>
    <row r="49" spans="2:20">
      <c r="B49" s="17">
        <v>44</v>
      </c>
      <c r="C49" s="17">
        <f>[2]手足!C45</f>
        <v>36</v>
      </c>
      <c r="D49" s="17">
        <f>[2]手足!D45</f>
        <v>0</v>
      </c>
      <c r="E49" s="17">
        <f>[2]手足!E45</f>
        <v>7</v>
      </c>
      <c r="F49" s="17">
        <f>[2]手足!F45</f>
        <v>16</v>
      </c>
      <c r="G49" s="17">
        <f>[2]手足!G45</f>
        <v>10</v>
      </c>
      <c r="H49" s="17">
        <f>[2]手足!H45</f>
        <v>0</v>
      </c>
      <c r="I49" s="17">
        <f>[2]手足!I45</f>
        <v>2</v>
      </c>
      <c r="J49" s="17">
        <f>[2]手足!J45</f>
        <v>0</v>
      </c>
      <c r="K49" s="17">
        <f>[2]手足!K45</f>
        <v>0</v>
      </c>
      <c r="L49" s="17">
        <f>[2]手足!L45</f>
        <v>0</v>
      </c>
      <c r="M49" s="17">
        <f>[2]手足!M45</f>
        <v>0</v>
      </c>
      <c r="N49" s="17">
        <f>[2]手足!N45</f>
        <v>0</v>
      </c>
      <c r="O49" s="17">
        <f>[2]手足!O45</f>
        <v>0</v>
      </c>
      <c r="P49" s="17">
        <f>[2]手足!P45</f>
        <v>0</v>
      </c>
      <c r="Q49" s="17">
        <f>[2]手足!Q45</f>
        <v>1</v>
      </c>
      <c r="S49">
        <f t="shared" si="2"/>
        <v>36</v>
      </c>
      <c r="T49" t="b">
        <f t="shared" si="3"/>
        <v>1</v>
      </c>
    </row>
    <row r="50" spans="2:20">
      <c r="B50" s="18">
        <v>45</v>
      </c>
      <c r="C50" s="27">
        <f>[2]手足!C46</f>
        <v>29</v>
      </c>
      <c r="D50" s="27">
        <f>[2]手足!D46</f>
        <v>0</v>
      </c>
      <c r="E50" s="27">
        <f>[2]手足!E46</f>
        <v>8</v>
      </c>
      <c r="F50" s="27">
        <f>[2]手足!F46</f>
        <v>17</v>
      </c>
      <c r="G50" s="27">
        <f>[2]手足!G46</f>
        <v>2</v>
      </c>
      <c r="H50" s="27">
        <f>[2]手足!H46</f>
        <v>0</v>
      </c>
      <c r="I50" s="27">
        <f>[2]手足!I46</f>
        <v>0</v>
      </c>
      <c r="J50" s="27">
        <f>[2]手足!J46</f>
        <v>0</v>
      </c>
      <c r="K50" s="27">
        <f>[2]手足!K46</f>
        <v>1</v>
      </c>
      <c r="L50" s="27">
        <f>[2]手足!L46</f>
        <v>0</v>
      </c>
      <c r="M50" s="27">
        <f>[2]手足!M46</f>
        <v>0</v>
      </c>
      <c r="N50" s="27">
        <f>[2]手足!N46</f>
        <v>0</v>
      </c>
      <c r="O50" s="27">
        <f>[2]手足!O46</f>
        <v>0</v>
      </c>
      <c r="P50" s="27">
        <f>[2]手足!P46</f>
        <v>0</v>
      </c>
      <c r="Q50" s="27">
        <f>[2]手足!Q46</f>
        <v>1</v>
      </c>
      <c r="R50" s="25"/>
      <c r="S50" s="25">
        <f t="shared" si="2"/>
        <v>29</v>
      </c>
      <c r="T50" s="25" t="b">
        <f t="shared" si="3"/>
        <v>1</v>
      </c>
    </row>
    <row r="51" spans="2:20">
      <c r="B51" s="17">
        <v>46</v>
      </c>
      <c r="C51" s="17">
        <f>[2]手足!C47</f>
        <v>32</v>
      </c>
      <c r="D51" s="17">
        <f>[2]手足!D47</f>
        <v>2</v>
      </c>
      <c r="E51" s="17">
        <f>[2]手足!E47</f>
        <v>3</v>
      </c>
      <c r="F51" s="17">
        <f>[2]手足!F47</f>
        <v>16</v>
      </c>
      <c r="G51" s="17">
        <f>[2]手足!G47</f>
        <v>4</v>
      </c>
      <c r="H51" s="17">
        <f>[2]手足!H47</f>
        <v>3</v>
      </c>
      <c r="I51" s="17">
        <f>[2]手足!I47</f>
        <v>0</v>
      </c>
      <c r="J51" s="17">
        <f>[2]手足!J47</f>
        <v>2</v>
      </c>
      <c r="K51" s="17">
        <f>[2]手足!K47</f>
        <v>0</v>
      </c>
      <c r="L51" s="17">
        <f>[2]手足!L47</f>
        <v>1</v>
      </c>
      <c r="M51" s="17">
        <f>[2]手足!M47</f>
        <v>0</v>
      </c>
      <c r="N51" s="17">
        <f>[2]手足!N47</f>
        <v>0</v>
      </c>
      <c r="O51" s="17">
        <f>[2]手足!O47</f>
        <v>1</v>
      </c>
      <c r="P51" s="17">
        <f>[2]手足!P47</f>
        <v>0</v>
      </c>
      <c r="Q51" s="17">
        <f>[2]手足!Q47</f>
        <v>0</v>
      </c>
      <c r="S51">
        <f t="shared" si="2"/>
        <v>32</v>
      </c>
      <c r="T51" t="b">
        <f t="shared" si="3"/>
        <v>1</v>
      </c>
    </row>
    <row r="52" spans="2:20">
      <c r="B52" s="18">
        <v>47</v>
      </c>
      <c r="C52" s="27">
        <f>[2]手足!C48</f>
        <v>27</v>
      </c>
      <c r="D52" s="27">
        <f>[2]手足!D48</f>
        <v>0</v>
      </c>
      <c r="E52" s="27">
        <f>[2]手足!E48</f>
        <v>7</v>
      </c>
      <c r="F52" s="27">
        <f>[2]手足!F48</f>
        <v>16</v>
      </c>
      <c r="G52" s="27">
        <f>[2]手足!G48</f>
        <v>2</v>
      </c>
      <c r="H52" s="27">
        <f>[2]手足!H48</f>
        <v>0</v>
      </c>
      <c r="I52" s="27">
        <f>[2]手足!I48</f>
        <v>1</v>
      </c>
      <c r="J52" s="27">
        <f>[2]手足!J48</f>
        <v>0</v>
      </c>
      <c r="K52" s="27">
        <f>[2]手足!K48</f>
        <v>1</v>
      </c>
      <c r="L52" s="27">
        <f>[2]手足!L48</f>
        <v>0</v>
      </c>
      <c r="M52" s="27">
        <f>[2]手足!M48</f>
        <v>0</v>
      </c>
      <c r="N52" s="27">
        <f>[2]手足!N48</f>
        <v>0</v>
      </c>
      <c r="O52" s="27">
        <f>[2]手足!O48</f>
        <v>0</v>
      </c>
      <c r="P52" s="27">
        <f>[2]手足!P48</f>
        <v>0</v>
      </c>
      <c r="Q52" s="27">
        <f>[2]手足!Q48</f>
        <v>0</v>
      </c>
      <c r="R52" s="25"/>
      <c r="S52" s="25">
        <f t="shared" si="2"/>
        <v>27</v>
      </c>
      <c r="T52" s="25" t="b">
        <f t="shared" si="3"/>
        <v>1</v>
      </c>
    </row>
    <row r="53" spans="2:20">
      <c r="B53" s="17">
        <v>48</v>
      </c>
      <c r="C53" s="17">
        <f>[2]手足!C49</f>
        <v>22</v>
      </c>
      <c r="D53" s="17">
        <f>[2]手足!D49</f>
        <v>1</v>
      </c>
      <c r="E53" s="17">
        <f>[2]手足!E49</f>
        <v>5</v>
      </c>
      <c r="F53" s="17">
        <f>[2]手足!F49</f>
        <v>12</v>
      </c>
      <c r="G53" s="17">
        <f>[2]手足!G49</f>
        <v>3</v>
      </c>
      <c r="H53" s="17">
        <f>[2]手足!H49</f>
        <v>0</v>
      </c>
      <c r="I53" s="17">
        <f>[2]手足!I49</f>
        <v>0</v>
      </c>
      <c r="J53" s="17">
        <f>[2]手足!J49</f>
        <v>0</v>
      </c>
      <c r="K53" s="17">
        <f>[2]手足!K49</f>
        <v>1</v>
      </c>
      <c r="L53" s="17">
        <f>[2]手足!L49</f>
        <v>0</v>
      </c>
      <c r="M53" s="17">
        <f>[2]手足!M49</f>
        <v>0</v>
      </c>
      <c r="N53" s="17">
        <f>[2]手足!N49</f>
        <v>0</v>
      </c>
      <c r="O53" s="17">
        <f>[2]手足!O49</f>
        <v>0</v>
      </c>
      <c r="P53" s="17">
        <f>[2]手足!P49</f>
        <v>0</v>
      </c>
      <c r="Q53" s="17">
        <f>[2]手足!Q49</f>
        <v>0</v>
      </c>
      <c r="S53">
        <f t="shared" si="2"/>
        <v>22</v>
      </c>
      <c r="T53" t="b">
        <f t="shared" si="3"/>
        <v>1</v>
      </c>
    </row>
    <row r="54" spans="2:20">
      <c r="B54" s="18">
        <v>49</v>
      </c>
      <c r="C54" s="27">
        <f>[2]手足!C50</f>
        <v>21</v>
      </c>
      <c r="D54" s="27">
        <f>[2]手足!D50</f>
        <v>0</v>
      </c>
      <c r="E54" s="27">
        <f>[2]手足!E50</f>
        <v>1</v>
      </c>
      <c r="F54" s="27">
        <f>[2]手足!F50</f>
        <v>17</v>
      </c>
      <c r="G54" s="27">
        <f>[2]手足!G50</f>
        <v>2</v>
      </c>
      <c r="H54" s="27">
        <f>[2]手足!H50</f>
        <v>0</v>
      </c>
      <c r="I54" s="27">
        <f>[2]手足!I50</f>
        <v>1</v>
      </c>
      <c r="J54" s="27">
        <f>[2]手足!J50</f>
        <v>0</v>
      </c>
      <c r="K54" s="27">
        <f>[2]手足!K50</f>
        <v>0</v>
      </c>
      <c r="L54" s="27">
        <f>[2]手足!L50</f>
        <v>0</v>
      </c>
      <c r="M54" s="27">
        <f>[2]手足!M50</f>
        <v>0</v>
      </c>
      <c r="N54" s="27">
        <f>[2]手足!N50</f>
        <v>0</v>
      </c>
      <c r="O54" s="27">
        <f>[2]手足!O50</f>
        <v>0</v>
      </c>
      <c r="P54" s="27">
        <f>[2]手足!P50</f>
        <v>0</v>
      </c>
      <c r="Q54" s="27">
        <f>[2]手足!Q50</f>
        <v>0</v>
      </c>
      <c r="R54" s="25"/>
      <c r="S54" s="25">
        <f t="shared" si="2"/>
        <v>21</v>
      </c>
      <c r="T54" s="25" t="b">
        <f t="shared" si="3"/>
        <v>1</v>
      </c>
    </row>
    <row r="55" spans="2:20">
      <c r="B55" s="17">
        <v>50</v>
      </c>
      <c r="C55" s="17" t="e">
        <f>[2]手足!C51</f>
        <v>#N/A</v>
      </c>
      <c r="D55" s="17" t="e">
        <f>[2]手足!D51</f>
        <v>#N/A</v>
      </c>
      <c r="E55" s="17" t="e">
        <f>[2]手足!E51</f>
        <v>#N/A</v>
      </c>
      <c r="F55" s="17" t="e">
        <f>[2]手足!F51</f>
        <v>#N/A</v>
      </c>
      <c r="G55" s="17" t="e">
        <f>[2]手足!G51</f>
        <v>#N/A</v>
      </c>
      <c r="H55" s="17" t="e">
        <f>[2]手足!H51</f>
        <v>#N/A</v>
      </c>
      <c r="I55" s="17" t="e">
        <f>[2]手足!I51</f>
        <v>#N/A</v>
      </c>
      <c r="J55" s="17" t="e">
        <f>[2]手足!J51</f>
        <v>#N/A</v>
      </c>
      <c r="K55" s="17" t="e">
        <f>[2]手足!K51</f>
        <v>#N/A</v>
      </c>
      <c r="L55" s="17" t="e">
        <f>[2]手足!L51</f>
        <v>#N/A</v>
      </c>
      <c r="M55" s="17" t="e">
        <f>[2]手足!M51</f>
        <v>#N/A</v>
      </c>
      <c r="N55" s="17" t="e">
        <f>[2]手足!N51</f>
        <v>#N/A</v>
      </c>
      <c r="O55" s="17" t="e">
        <f>[2]手足!O51</f>
        <v>#N/A</v>
      </c>
      <c r="P55" s="17" t="e">
        <f>[2]手足!P51</f>
        <v>#N/A</v>
      </c>
      <c r="Q55" s="17" t="e">
        <f>[2]手足!Q51</f>
        <v>#N/A</v>
      </c>
      <c r="S55" t="e">
        <f t="shared" si="2"/>
        <v>#N/A</v>
      </c>
      <c r="T55" t="str">
        <f t="shared" si="3"/>
        <v>-</v>
      </c>
    </row>
    <row r="56" spans="2:20">
      <c r="B56" s="18">
        <v>51</v>
      </c>
      <c r="C56" s="27" t="e">
        <f>[2]手足!C52</f>
        <v>#N/A</v>
      </c>
      <c r="D56" s="27" t="e">
        <f>[2]手足!D52</f>
        <v>#N/A</v>
      </c>
      <c r="E56" s="27" t="e">
        <f>[2]手足!E52</f>
        <v>#N/A</v>
      </c>
      <c r="F56" s="27" t="e">
        <f>[2]手足!F52</f>
        <v>#N/A</v>
      </c>
      <c r="G56" s="27" t="e">
        <f>[2]手足!G52</f>
        <v>#N/A</v>
      </c>
      <c r="H56" s="27" t="e">
        <f>[2]手足!H52</f>
        <v>#N/A</v>
      </c>
      <c r="I56" s="27" t="e">
        <f>[2]手足!I52</f>
        <v>#N/A</v>
      </c>
      <c r="J56" s="27" t="e">
        <f>[2]手足!J52</f>
        <v>#N/A</v>
      </c>
      <c r="K56" s="27" t="e">
        <f>[2]手足!K52</f>
        <v>#N/A</v>
      </c>
      <c r="L56" s="27" t="e">
        <f>[2]手足!L52</f>
        <v>#N/A</v>
      </c>
      <c r="M56" s="27" t="e">
        <f>[2]手足!M52</f>
        <v>#N/A</v>
      </c>
      <c r="N56" s="27" t="e">
        <f>[2]手足!N52</f>
        <v>#N/A</v>
      </c>
      <c r="O56" s="27" t="e">
        <f>[2]手足!O52</f>
        <v>#N/A</v>
      </c>
      <c r="P56" s="27" t="e">
        <f>[2]手足!P52</f>
        <v>#N/A</v>
      </c>
      <c r="Q56" s="27" t="e">
        <f>[2]手足!Q52</f>
        <v>#N/A</v>
      </c>
      <c r="R56" s="25"/>
      <c r="S56" s="25" t="e">
        <f t="shared" si="2"/>
        <v>#N/A</v>
      </c>
      <c r="T56" s="25" t="str">
        <f t="shared" si="3"/>
        <v>-</v>
      </c>
    </row>
    <row r="57" spans="2:20">
      <c r="B57" s="17">
        <v>52</v>
      </c>
      <c r="C57" s="17" t="e">
        <f>[2]手足!C53</f>
        <v>#N/A</v>
      </c>
      <c r="D57" s="17" t="e">
        <f>[2]手足!D53</f>
        <v>#N/A</v>
      </c>
      <c r="E57" s="17" t="e">
        <f>[2]手足!E53</f>
        <v>#N/A</v>
      </c>
      <c r="F57" s="17" t="e">
        <f>[2]手足!F53</f>
        <v>#N/A</v>
      </c>
      <c r="G57" s="17" t="e">
        <f>[2]手足!G53</f>
        <v>#N/A</v>
      </c>
      <c r="H57" s="17" t="e">
        <f>[2]手足!H53</f>
        <v>#N/A</v>
      </c>
      <c r="I57" s="17" t="e">
        <f>[2]手足!I53</f>
        <v>#N/A</v>
      </c>
      <c r="J57" s="17" t="e">
        <f>[2]手足!J53</f>
        <v>#N/A</v>
      </c>
      <c r="K57" s="17" t="e">
        <f>[2]手足!K53</f>
        <v>#N/A</v>
      </c>
      <c r="L57" s="17" t="e">
        <f>[2]手足!L53</f>
        <v>#N/A</v>
      </c>
      <c r="M57" s="17" t="e">
        <f>[2]手足!M53</f>
        <v>#N/A</v>
      </c>
      <c r="N57" s="17" t="e">
        <f>[2]手足!N53</f>
        <v>#N/A</v>
      </c>
      <c r="O57" s="17" t="e">
        <f>[2]手足!O53</f>
        <v>#N/A</v>
      </c>
      <c r="P57" s="17" t="e">
        <f>[2]手足!P53</f>
        <v>#N/A</v>
      </c>
      <c r="Q57" s="17" t="e">
        <f>[2]手足!Q53</f>
        <v>#N/A</v>
      </c>
      <c r="S57" t="e">
        <f t="shared" si="2"/>
        <v>#N/A</v>
      </c>
      <c r="T57" t="str">
        <f t="shared" si="3"/>
        <v>-</v>
      </c>
    </row>
    <row r="58" spans="2:20">
      <c r="B58" s="24">
        <v>53</v>
      </c>
      <c r="C58" s="27" t="e">
        <f>[2]手足!C54</f>
        <v>#N/A</v>
      </c>
      <c r="D58" s="27" t="e">
        <f>[2]手足!D54</f>
        <v>#N/A</v>
      </c>
      <c r="E58" s="27" t="e">
        <f>[2]手足!E54</f>
        <v>#N/A</v>
      </c>
      <c r="F58" s="27" t="e">
        <f>[2]手足!F54</f>
        <v>#N/A</v>
      </c>
      <c r="G58" s="27" t="e">
        <f>[2]手足!G54</f>
        <v>#N/A</v>
      </c>
      <c r="H58" s="27" t="e">
        <f>[2]手足!H54</f>
        <v>#N/A</v>
      </c>
      <c r="I58" s="27" t="e">
        <f>[2]手足!I54</f>
        <v>#N/A</v>
      </c>
      <c r="J58" s="27" t="e">
        <f>[2]手足!J54</f>
        <v>#N/A</v>
      </c>
      <c r="K58" s="27" t="e">
        <f>[2]手足!K54</f>
        <v>#N/A</v>
      </c>
      <c r="L58" s="27" t="e">
        <f>[2]手足!L54</f>
        <v>#N/A</v>
      </c>
      <c r="M58" s="27" t="e">
        <f>[2]手足!M54</f>
        <v>#N/A</v>
      </c>
      <c r="N58" s="27" t="e">
        <f>[2]手足!N54</f>
        <v>#N/A</v>
      </c>
      <c r="O58" s="27" t="e">
        <f>[2]手足!O54</f>
        <v>#N/A</v>
      </c>
      <c r="P58" s="27" t="e">
        <f>[2]手足!P54</f>
        <v>#N/A</v>
      </c>
      <c r="Q58" s="27" t="e">
        <f>[2]手足!Q54</f>
        <v>#N/A</v>
      </c>
      <c r="R58" s="25"/>
      <c r="S58" s="25" t="e">
        <f t="shared" si="2"/>
        <v>#N/A</v>
      </c>
      <c r="T58" s="25" t="str">
        <f t="shared" si="3"/>
        <v>-</v>
      </c>
    </row>
    <row r="60" spans="2:20">
      <c r="B60" s="2" t="s">
        <v>66</v>
      </c>
      <c r="C60" s="2">
        <f t="array" ref="C60">+SUM(IF(NOT(ISERROR(C6:C58)),C6:C58))</f>
        <v>816</v>
      </c>
      <c r="D60" s="2">
        <f t="array" ref="D60">+SUM(IF(NOT(ISERROR(D6:D58)),D6:D58))</f>
        <v>15</v>
      </c>
      <c r="E60" s="2">
        <f t="array" ref="E60">+SUM(IF(NOT(ISERROR(E6:E58)),E6:E58))</f>
        <v>173</v>
      </c>
      <c r="F60" s="2">
        <f t="array" ref="F60">+SUM(IF(NOT(ISERROR(F6:F58)),F6:F58))</f>
        <v>440</v>
      </c>
      <c r="G60" s="2">
        <f t="array" ref="G60">+SUM(IF(NOT(ISERROR(G6:G58)),G6:G58))</f>
        <v>98</v>
      </c>
      <c r="H60" s="2">
        <f t="array" ref="H60">+SUM(IF(NOT(ISERROR(H6:H58)),H6:H58))</f>
        <v>22</v>
      </c>
      <c r="I60" s="2">
        <f t="array" ref="I60">+SUM(IF(NOT(ISERROR(I6:I58)),I6:I58))</f>
        <v>20</v>
      </c>
      <c r="J60" s="2">
        <f t="array" ref="J60">+SUM(IF(NOT(ISERROR(J6:J58)),J6:J58))</f>
        <v>12</v>
      </c>
      <c r="K60" s="2">
        <f t="array" ref="K60">+SUM(IF(NOT(ISERROR(K6:K58)),K6:K58))</f>
        <v>12</v>
      </c>
      <c r="L60" s="2">
        <f t="array" ref="L60">+SUM(IF(NOT(ISERROR(L6:L58)),L6:L58))</f>
        <v>7</v>
      </c>
      <c r="M60" s="2">
        <f t="array" ref="M60">+SUM(IF(NOT(ISERROR(M6:M58)),M6:M58))</f>
        <v>3</v>
      </c>
      <c r="N60" s="2">
        <f t="array" ref="N60">+SUM(IF(NOT(ISERROR(N6:N58)),N6:N58))</f>
        <v>3</v>
      </c>
      <c r="O60" s="2">
        <f t="array" ref="O60">+SUM(IF(NOT(ISERROR(O6:O58)),O6:O58))</f>
        <v>7</v>
      </c>
      <c r="P60" s="2">
        <f t="array" ref="P60">+SUM(IF(NOT(ISERROR(P6:P58)),P6:P58))</f>
        <v>0</v>
      </c>
      <c r="Q60" s="2">
        <f t="array" ref="Q60">+SUM(IF(NOT(ISERROR(Q6:Q58)),Q6:Q58))</f>
        <v>4</v>
      </c>
      <c r="R60" s="2"/>
      <c r="S60" s="2">
        <f>SUM(D60:Q60)</f>
        <v>816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1.8382352941176472</v>
      </c>
      <c r="E61" s="4">
        <f t="shared" si="4"/>
        <v>21.200980392156861</v>
      </c>
      <c r="F61" s="4">
        <f t="shared" si="4"/>
        <v>53.921568627450981</v>
      </c>
      <c r="G61" s="4">
        <f t="shared" si="4"/>
        <v>12.009803921568627</v>
      </c>
      <c r="H61" s="4">
        <f t="shared" si="4"/>
        <v>2.6960784313725492</v>
      </c>
      <c r="I61" s="4">
        <f t="shared" si="4"/>
        <v>2.4509803921568629</v>
      </c>
      <c r="J61" s="4">
        <f t="shared" si="4"/>
        <v>1.4705882352941175</v>
      </c>
      <c r="K61" s="4">
        <f t="shared" si="4"/>
        <v>1.4705882352941175</v>
      </c>
      <c r="L61" s="4">
        <f t="shared" si="4"/>
        <v>0.85784313725490202</v>
      </c>
      <c r="M61" s="4">
        <f t="shared" si="4"/>
        <v>0.36764705882352938</v>
      </c>
      <c r="N61" s="4">
        <f t="shared" si="4"/>
        <v>0.36764705882352938</v>
      </c>
      <c r="O61" s="4">
        <f t="shared" si="4"/>
        <v>0.85784313725490202</v>
      </c>
      <c r="P61" s="4">
        <f t="shared" si="4"/>
        <v>0</v>
      </c>
      <c r="Q61" s="4">
        <f t="shared" si="4"/>
        <v>0.49019607843137253</v>
      </c>
      <c r="R61" s="4"/>
      <c r="S61" s="4">
        <f>SUM(D61:Q61)</f>
        <v>100.00000000000003</v>
      </c>
      <c r="T61" s="4" t="b">
        <f>C61=S61</f>
        <v>1</v>
      </c>
    </row>
    <row r="63" spans="2:20">
      <c r="S63" s="5">
        <f t="array" ref="S63">+SUM(IF(NOT(ISERROR(S6:S58)),S6:S58))</f>
        <v>816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154</v>
      </c>
      <c r="E5" s="6" t="s">
        <v>155</v>
      </c>
      <c r="F5" s="6" t="s">
        <v>71</v>
      </c>
      <c r="G5" s="6" t="s">
        <v>97</v>
      </c>
      <c r="H5" s="6" t="s">
        <v>98</v>
      </c>
      <c r="I5" s="6" t="s">
        <v>99</v>
      </c>
      <c r="J5" s="6" t="s">
        <v>100</v>
      </c>
      <c r="K5" s="6" t="s">
        <v>101</v>
      </c>
      <c r="L5" s="6" t="s">
        <v>102</v>
      </c>
      <c r="M5" s="6" t="s">
        <v>103</v>
      </c>
      <c r="N5" s="6" t="s">
        <v>104</v>
      </c>
      <c r="O5" s="6" t="s">
        <v>106</v>
      </c>
      <c r="P5" s="6" t="s">
        <v>107</v>
      </c>
      <c r="Q5" s="6" t="s">
        <v>156</v>
      </c>
      <c r="R5" s="1"/>
      <c r="S5" s="6" t="s">
        <v>67</v>
      </c>
      <c r="T5" s="1" t="s">
        <v>68</v>
      </c>
    </row>
    <row r="6" spans="2:20">
      <c r="B6" s="16">
        <v>1</v>
      </c>
      <c r="C6" s="16">
        <f>[2]伝紅!C2</f>
        <v>1</v>
      </c>
      <c r="D6" s="16">
        <f>[2]伝紅!D2</f>
        <v>0</v>
      </c>
      <c r="E6" s="16">
        <f>[2]伝紅!E2</f>
        <v>0</v>
      </c>
      <c r="F6" s="16">
        <f>[2]伝紅!F2</f>
        <v>0</v>
      </c>
      <c r="G6" s="16">
        <f>[2]伝紅!G2</f>
        <v>0</v>
      </c>
      <c r="H6" s="16">
        <f>[2]伝紅!H2</f>
        <v>0</v>
      </c>
      <c r="I6" s="16">
        <f>[2]伝紅!I2</f>
        <v>1</v>
      </c>
      <c r="J6" s="16">
        <f>[2]伝紅!J2</f>
        <v>0</v>
      </c>
      <c r="K6" s="16">
        <f>[2]伝紅!K2</f>
        <v>0</v>
      </c>
      <c r="L6" s="16">
        <f>[2]伝紅!L2</f>
        <v>0</v>
      </c>
      <c r="M6" s="16">
        <f>[2]伝紅!M2</f>
        <v>0</v>
      </c>
      <c r="N6" s="16">
        <f>[2]伝紅!N2</f>
        <v>0</v>
      </c>
      <c r="O6" s="16">
        <f>[2]伝紅!O2</f>
        <v>0</v>
      </c>
      <c r="P6" s="16">
        <f>[2]伝紅!P2</f>
        <v>0</v>
      </c>
      <c r="Q6" s="16">
        <f>[2]伝紅!Q2</f>
        <v>0</v>
      </c>
      <c r="R6" s="21"/>
      <c r="S6" s="21">
        <f t="shared" ref="S6:S29" si="0">SUM(D6:Q6)</f>
        <v>1</v>
      </c>
      <c r="T6" s="21" t="b">
        <f t="shared" ref="T6:T29" si="1">IF(AND(ISERROR(C6),ISERROR(S6)),"-",C6=S6)</f>
        <v>1</v>
      </c>
    </row>
    <row r="7" spans="2:20">
      <c r="B7" s="17">
        <v>2</v>
      </c>
      <c r="C7" s="17">
        <f>[2]伝紅!C3</f>
        <v>11</v>
      </c>
      <c r="D7" s="17">
        <f>[2]伝紅!D3</f>
        <v>0</v>
      </c>
      <c r="E7" s="17">
        <f>[2]伝紅!E3</f>
        <v>0</v>
      </c>
      <c r="F7" s="17">
        <f>[2]伝紅!F3</f>
        <v>0</v>
      </c>
      <c r="G7" s="17">
        <f>[2]伝紅!G3</f>
        <v>0</v>
      </c>
      <c r="H7" s="17">
        <f>[2]伝紅!H3</f>
        <v>2</v>
      </c>
      <c r="I7" s="17">
        <f>[2]伝紅!I3</f>
        <v>3</v>
      </c>
      <c r="J7" s="17">
        <f>[2]伝紅!J3</f>
        <v>2</v>
      </c>
      <c r="K7" s="17">
        <f>[2]伝紅!K3</f>
        <v>1</v>
      </c>
      <c r="L7" s="17">
        <f>[2]伝紅!L3</f>
        <v>0</v>
      </c>
      <c r="M7" s="17">
        <f>[2]伝紅!M3</f>
        <v>2</v>
      </c>
      <c r="N7" s="17">
        <f>[2]伝紅!N3</f>
        <v>0</v>
      </c>
      <c r="O7" s="17">
        <f>[2]伝紅!O3</f>
        <v>0</v>
      </c>
      <c r="P7" s="17">
        <f>[2]伝紅!P3</f>
        <v>0</v>
      </c>
      <c r="Q7" s="17">
        <f>[2]伝紅!Q3</f>
        <v>1</v>
      </c>
      <c r="S7">
        <f t="shared" si="0"/>
        <v>11</v>
      </c>
      <c r="T7" t="b">
        <f t="shared" si="1"/>
        <v>1</v>
      </c>
    </row>
    <row r="8" spans="2:20">
      <c r="B8" s="18">
        <v>3</v>
      </c>
      <c r="C8" s="27">
        <f>[2]伝紅!C4</f>
        <v>12</v>
      </c>
      <c r="D8" s="27">
        <f>[2]伝紅!D4</f>
        <v>0</v>
      </c>
      <c r="E8" s="27">
        <f>[2]伝紅!E4</f>
        <v>0</v>
      </c>
      <c r="F8" s="27">
        <f>[2]伝紅!F4</f>
        <v>2</v>
      </c>
      <c r="G8" s="27">
        <f>[2]伝紅!G4</f>
        <v>0</v>
      </c>
      <c r="H8" s="27">
        <f>[2]伝紅!H4</f>
        <v>1</v>
      </c>
      <c r="I8" s="27">
        <f>[2]伝紅!I4</f>
        <v>3</v>
      </c>
      <c r="J8" s="27">
        <f>[2]伝紅!J4</f>
        <v>1</v>
      </c>
      <c r="K8" s="27">
        <f>[2]伝紅!K4</f>
        <v>2</v>
      </c>
      <c r="L8" s="27">
        <f>[2]伝紅!L4</f>
        <v>2</v>
      </c>
      <c r="M8" s="27">
        <f>[2]伝紅!M4</f>
        <v>0</v>
      </c>
      <c r="N8" s="27">
        <f>[2]伝紅!N4</f>
        <v>0</v>
      </c>
      <c r="O8" s="27">
        <f>[2]伝紅!O4</f>
        <v>0</v>
      </c>
      <c r="P8" s="27">
        <f>[2]伝紅!P4</f>
        <v>0</v>
      </c>
      <c r="Q8" s="27">
        <f>[2]伝紅!Q4</f>
        <v>1</v>
      </c>
      <c r="R8" s="25"/>
      <c r="S8" s="25">
        <f t="shared" si="0"/>
        <v>12</v>
      </c>
      <c r="T8" s="25" t="b">
        <f t="shared" si="1"/>
        <v>1</v>
      </c>
    </row>
    <row r="9" spans="2:20">
      <c r="B9" s="17">
        <v>4</v>
      </c>
      <c r="C9" s="17">
        <f>[2]伝紅!C5</f>
        <v>16</v>
      </c>
      <c r="D9" s="17">
        <f>[2]伝紅!D5</f>
        <v>0</v>
      </c>
      <c r="E9" s="17">
        <f>[2]伝紅!E5</f>
        <v>0</v>
      </c>
      <c r="F9" s="17">
        <f>[2]伝紅!F5</f>
        <v>1</v>
      </c>
      <c r="G9" s="17">
        <f>[2]伝紅!G5</f>
        <v>2</v>
      </c>
      <c r="H9" s="17">
        <f>[2]伝紅!H5</f>
        <v>3</v>
      </c>
      <c r="I9" s="17">
        <f>[2]伝紅!I5</f>
        <v>1</v>
      </c>
      <c r="J9" s="17">
        <f>[2]伝紅!J5</f>
        <v>4</v>
      </c>
      <c r="K9" s="17">
        <f>[2]伝紅!K5</f>
        <v>3</v>
      </c>
      <c r="L9" s="17">
        <f>[2]伝紅!L5</f>
        <v>1</v>
      </c>
      <c r="M9" s="17">
        <f>[2]伝紅!M5</f>
        <v>0</v>
      </c>
      <c r="N9" s="17">
        <f>[2]伝紅!N5</f>
        <v>0</v>
      </c>
      <c r="O9" s="17">
        <f>[2]伝紅!O5</f>
        <v>1</v>
      </c>
      <c r="P9" s="17">
        <f>[2]伝紅!P5</f>
        <v>0</v>
      </c>
      <c r="Q9" s="17">
        <f>[2]伝紅!Q5</f>
        <v>0</v>
      </c>
      <c r="S9">
        <f t="shared" si="0"/>
        <v>16</v>
      </c>
      <c r="T9" t="b">
        <f t="shared" si="1"/>
        <v>1</v>
      </c>
    </row>
    <row r="10" spans="2:20">
      <c r="B10" s="18">
        <v>5</v>
      </c>
      <c r="C10" s="27">
        <f>[2]伝紅!C6</f>
        <v>12</v>
      </c>
      <c r="D10" s="27">
        <f>[2]伝紅!D6</f>
        <v>0</v>
      </c>
      <c r="E10" s="27">
        <f>[2]伝紅!E6</f>
        <v>0</v>
      </c>
      <c r="F10" s="27">
        <f>[2]伝紅!F6</f>
        <v>2</v>
      </c>
      <c r="G10" s="27">
        <f>[2]伝紅!G6</f>
        <v>0</v>
      </c>
      <c r="H10" s="27">
        <f>[2]伝紅!H6</f>
        <v>1</v>
      </c>
      <c r="I10" s="27">
        <f>[2]伝紅!I6</f>
        <v>2</v>
      </c>
      <c r="J10" s="27">
        <f>[2]伝紅!J6</f>
        <v>2</v>
      </c>
      <c r="K10" s="27">
        <f>[2]伝紅!K6</f>
        <v>2</v>
      </c>
      <c r="L10" s="27">
        <f>[2]伝紅!L6</f>
        <v>1</v>
      </c>
      <c r="M10" s="27">
        <f>[2]伝紅!M6</f>
        <v>0</v>
      </c>
      <c r="N10" s="27">
        <f>[2]伝紅!N6</f>
        <v>1</v>
      </c>
      <c r="O10" s="27">
        <f>[2]伝紅!O6</f>
        <v>1</v>
      </c>
      <c r="P10" s="27">
        <f>[2]伝紅!P6</f>
        <v>0</v>
      </c>
      <c r="Q10" s="27">
        <f>[2]伝紅!Q6</f>
        <v>0</v>
      </c>
      <c r="R10" s="25"/>
      <c r="S10" s="25">
        <f t="shared" si="0"/>
        <v>12</v>
      </c>
      <c r="T10" s="25" t="b">
        <f t="shared" si="1"/>
        <v>1</v>
      </c>
    </row>
    <row r="11" spans="2:20">
      <c r="B11" s="17">
        <v>6</v>
      </c>
      <c r="C11" s="17">
        <f>[2]伝紅!C7</f>
        <v>11</v>
      </c>
      <c r="D11" s="17">
        <f>[2]伝紅!D7</f>
        <v>0</v>
      </c>
      <c r="E11" s="17">
        <f>[2]伝紅!E7</f>
        <v>1</v>
      </c>
      <c r="F11" s="17">
        <f>[2]伝紅!F7</f>
        <v>1</v>
      </c>
      <c r="G11" s="17">
        <f>[2]伝紅!G7</f>
        <v>1</v>
      </c>
      <c r="H11" s="17">
        <f>[2]伝紅!H7</f>
        <v>0</v>
      </c>
      <c r="I11" s="17">
        <f>[2]伝紅!I7</f>
        <v>2</v>
      </c>
      <c r="J11" s="17">
        <f>[2]伝紅!J7</f>
        <v>1</v>
      </c>
      <c r="K11" s="17">
        <f>[2]伝紅!K7</f>
        <v>1</v>
      </c>
      <c r="L11" s="17">
        <f>[2]伝紅!L7</f>
        <v>1</v>
      </c>
      <c r="M11" s="17">
        <f>[2]伝紅!M7</f>
        <v>2</v>
      </c>
      <c r="N11" s="17">
        <f>[2]伝紅!N7</f>
        <v>1</v>
      </c>
      <c r="O11" s="17">
        <f>[2]伝紅!O7</f>
        <v>0</v>
      </c>
      <c r="P11" s="17">
        <f>[2]伝紅!P7</f>
        <v>0</v>
      </c>
      <c r="Q11" s="17">
        <f>[2]伝紅!Q7</f>
        <v>0</v>
      </c>
      <c r="S11">
        <f t="shared" si="0"/>
        <v>11</v>
      </c>
      <c r="T11" t="b">
        <f t="shared" si="1"/>
        <v>1</v>
      </c>
    </row>
    <row r="12" spans="2:20">
      <c r="B12" s="18">
        <v>7</v>
      </c>
      <c r="C12" s="27">
        <f>[2]伝紅!C8</f>
        <v>8</v>
      </c>
      <c r="D12" s="27">
        <f>[2]伝紅!D8</f>
        <v>0</v>
      </c>
      <c r="E12" s="27">
        <f>[2]伝紅!E8</f>
        <v>0</v>
      </c>
      <c r="F12" s="27">
        <f>[2]伝紅!F8</f>
        <v>1</v>
      </c>
      <c r="G12" s="27">
        <f>[2]伝紅!G8</f>
        <v>0</v>
      </c>
      <c r="H12" s="27">
        <f>[2]伝紅!H8</f>
        <v>2</v>
      </c>
      <c r="I12" s="27">
        <f>[2]伝紅!I8</f>
        <v>2</v>
      </c>
      <c r="J12" s="27">
        <f>[2]伝紅!J8</f>
        <v>2</v>
      </c>
      <c r="K12" s="27">
        <f>[2]伝紅!K8</f>
        <v>0</v>
      </c>
      <c r="L12" s="27">
        <f>[2]伝紅!L8</f>
        <v>0</v>
      </c>
      <c r="M12" s="27">
        <f>[2]伝紅!M8</f>
        <v>1</v>
      </c>
      <c r="N12" s="27">
        <f>[2]伝紅!N8</f>
        <v>0</v>
      </c>
      <c r="O12" s="27">
        <f>[2]伝紅!O8</f>
        <v>0</v>
      </c>
      <c r="P12" s="27">
        <f>[2]伝紅!P8</f>
        <v>0</v>
      </c>
      <c r="Q12" s="27">
        <f>[2]伝紅!Q8</f>
        <v>0</v>
      </c>
      <c r="R12" s="25"/>
      <c r="S12" s="25">
        <f t="shared" si="0"/>
        <v>8</v>
      </c>
      <c r="T12" s="25" t="b">
        <f t="shared" si="1"/>
        <v>1</v>
      </c>
    </row>
    <row r="13" spans="2:20">
      <c r="B13" s="17">
        <v>8</v>
      </c>
      <c r="C13" s="17">
        <f>[2]伝紅!C9</f>
        <v>11</v>
      </c>
      <c r="D13" s="17">
        <f>[2]伝紅!D9</f>
        <v>0</v>
      </c>
      <c r="E13" s="17">
        <f>[2]伝紅!E9</f>
        <v>0</v>
      </c>
      <c r="F13" s="17">
        <f>[2]伝紅!F9</f>
        <v>2</v>
      </c>
      <c r="G13" s="17">
        <f>[2]伝紅!G9</f>
        <v>1</v>
      </c>
      <c r="H13" s="17">
        <f>[2]伝紅!H9</f>
        <v>3</v>
      </c>
      <c r="I13" s="17">
        <f>[2]伝紅!I9</f>
        <v>0</v>
      </c>
      <c r="J13" s="17">
        <f>[2]伝紅!J9</f>
        <v>2</v>
      </c>
      <c r="K13" s="17">
        <f>[2]伝紅!K9</f>
        <v>1</v>
      </c>
      <c r="L13" s="17">
        <f>[2]伝紅!L9</f>
        <v>1</v>
      </c>
      <c r="M13" s="17">
        <f>[2]伝紅!M9</f>
        <v>1</v>
      </c>
      <c r="N13" s="17">
        <f>[2]伝紅!N9</f>
        <v>0</v>
      </c>
      <c r="O13" s="17">
        <f>[2]伝紅!O9</f>
        <v>0</v>
      </c>
      <c r="P13" s="17">
        <f>[2]伝紅!P9</f>
        <v>0</v>
      </c>
      <c r="Q13" s="17">
        <f>[2]伝紅!Q9</f>
        <v>0</v>
      </c>
      <c r="S13">
        <f t="shared" si="0"/>
        <v>11</v>
      </c>
      <c r="T13" t="b">
        <f t="shared" si="1"/>
        <v>1</v>
      </c>
    </row>
    <row r="14" spans="2:20">
      <c r="B14" s="18">
        <v>9</v>
      </c>
      <c r="C14" s="27">
        <f>[2]伝紅!C10</f>
        <v>12</v>
      </c>
      <c r="D14" s="27">
        <f>[2]伝紅!D10</f>
        <v>1</v>
      </c>
      <c r="E14" s="27">
        <f>[2]伝紅!E10</f>
        <v>0</v>
      </c>
      <c r="F14" s="27">
        <f>[2]伝紅!F10</f>
        <v>0</v>
      </c>
      <c r="G14" s="27">
        <f>[2]伝紅!G10</f>
        <v>0</v>
      </c>
      <c r="H14" s="27">
        <f>[2]伝紅!H10</f>
        <v>1</v>
      </c>
      <c r="I14" s="27">
        <f>[2]伝紅!I10</f>
        <v>2</v>
      </c>
      <c r="J14" s="27">
        <f>[2]伝紅!J10</f>
        <v>2</v>
      </c>
      <c r="K14" s="27">
        <f>[2]伝紅!K10</f>
        <v>3</v>
      </c>
      <c r="L14" s="27">
        <f>[2]伝紅!L10</f>
        <v>0</v>
      </c>
      <c r="M14" s="27">
        <f>[2]伝紅!M10</f>
        <v>1</v>
      </c>
      <c r="N14" s="27">
        <f>[2]伝紅!N10</f>
        <v>2</v>
      </c>
      <c r="O14" s="27">
        <f>[2]伝紅!O10</f>
        <v>0</v>
      </c>
      <c r="P14" s="27">
        <f>[2]伝紅!P10</f>
        <v>0</v>
      </c>
      <c r="Q14" s="27">
        <f>[2]伝紅!Q10</f>
        <v>0</v>
      </c>
      <c r="R14" s="25"/>
      <c r="S14" s="25">
        <f t="shared" si="0"/>
        <v>12</v>
      </c>
      <c r="T14" s="25" t="b">
        <f t="shared" si="1"/>
        <v>1</v>
      </c>
    </row>
    <row r="15" spans="2:20">
      <c r="B15" s="17">
        <v>10</v>
      </c>
      <c r="C15" s="17">
        <f>[2]伝紅!C11</f>
        <v>26</v>
      </c>
      <c r="D15" s="17">
        <f>[2]伝紅!D11</f>
        <v>0</v>
      </c>
      <c r="E15" s="17">
        <f>[2]伝紅!E11</f>
        <v>0</v>
      </c>
      <c r="F15" s="17">
        <f>[2]伝紅!F11</f>
        <v>2</v>
      </c>
      <c r="G15" s="17">
        <f>[2]伝紅!G11</f>
        <v>5</v>
      </c>
      <c r="H15" s="17">
        <f>[2]伝紅!H11</f>
        <v>3</v>
      </c>
      <c r="I15" s="17">
        <f>[2]伝紅!I11</f>
        <v>5</v>
      </c>
      <c r="J15" s="17">
        <f>[2]伝紅!J11</f>
        <v>4</v>
      </c>
      <c r="K15" s="17">
        <f>[2]伝紅!K11</f>
        <v>3</v>
      </c>
      <c r="L15" s="17">
        <f>[2]伝紅!L11</f>
        <v>1</v>
      </c>
      <c r="M15" s="17">
        <f>[2]伝紅!M11</f>
        <v>1</v>
      </c>
      <c r="N15" s="17">
        <f>[2]伝紅!N11</f>
        <v>2</v>
      </c>
      <c r="O15" s="17">
        <f>[2]伝紅!O11</f>
        <v>0</v>
      </c>
      <c r="P15" s="17">
        <f>[2]伝紅!P11</f>
        <v>0</v>
      </c>
      <c r="Q15" s="17">
        <f>[2]伝紅!Q11</f>
        <v>0</v>
      </c>
      <c r="S15">
        <f t="shared" si="0"/>
        <v>26</v>
      </c>
      <c r="T15" t="b">
        <f t="shared" si="1"/>
        <v>1</v>
      </c>
    </row>
    <row r="16" spans="2:20">
      <c r="B16" s="18">
        <v>11</v>
      </c>
      <c r="C16" s="27">
        <f>[2]伝紅!C12</f>
        <v>26</v>
      </c>
      <c r="D16" s="27">
        <f>[2]伝紅!D12</f>
        <v>0</v>
      </c>
      <c r="E16" s="27">
        <f>[2]伝紅!E12</f>
        <v>0</v>
      </c>
      <c r="F16" s="27">
        <f>[2]伝紅!F12</f>
        <v>0</v>
      </c>
      <c r="G16" s="27">
        <f>[2]伝紅!G12</f>
        <v>1</v>
      </c>
      <c r="H16" s="27">
        <f>[2]伝紅!H12</f>
        <v>1</v>
      </c>
      <c r="I16" s="27">
        <f>[2]伝紅!I12</f>
        <v>7</v>
      </c>
      <c r="J16" s="27">
        <f>[2]伝紅!J12</f>
        <v>7</v>
      </c>
      <c r="K16" s="27">
        <f>[2]伝紅!K12</f>
        <v>1</v>
      </c>
      <c r="L16" s="27">
        <f>[2]伝紅!L12</f>
        <v>1</v>
      </c>
      <c r="M16" s="27">
        <f>[2]伝紅!M12</f>
        <v>4</v>
      </c>
      <c r="N16" s="27">
        <f>[2]伝紅!N12</f>
        <v>3</v>
      </c>
      <c r="O16" s="27">
        <f>[2]伝紅!O12</f>
        <v>1</v>
      </c>
      <c r="P16" s="27">
        <f>[2]伝紅!P12</f>
        <v>0</v>
      </c>
      <c r="Q16" s="27">
        <f>[2]伝紅!Q12</f>
        <v>0</v>
      </c>
      <c r="R16" s="25"/>
      <c r="S16" s="25">
        <f t="shared" si="0"/>
        <v>26</v>
      </c>
      <c r="T16" s="25" t="b">
        <f t="shared" si="1"/>
        <v>1</v>
      </c>
    </row>
    <row r="17" spans="2:20">
      <c r="B17" s="17">
        <v>12</v>
      </c>
      <c r="C17" s="17">
        <f>[2]伝紅!C13</f>
        <v>11</v>
      </c>
      <c r="D17" s="17">
        <f>[2]伝紅!D13</f>
        <v>0</v>
      </c>
      <c r="E17" s="17">
        <f>[2]伝紅!E13</f>
        <v>0</v>
      </c>
      <c r="F17" s="17">
        <f>[2]伝紅!F13</f>
        <v>0</v>
      </c>
      <c r="G17" s="17">
        <f>[2]伝紅!G13</f>
        <v>2</v>
      </c>
      <c r="H17" s="17">
        <f>[2]伝紅!H13</f>
        <v>2</v>
      </c>
      <c r="I17" s="17">
        <f>[2]伝紅!I13</f>
        <v>1</v>
      </c>
      <c r="J17" s="17">
        <f>[2]伝紅!J13</f>
        <v>4</v>
      </c>
      <c r="K17" s="17">
        <f>[2]伝紅!K13</f>
        <v>2</v>
      </c>
      <c r="L17" s="17">
        <f>[2]伝紅!L13</f>
        <v>0</v>
      </c>
      <c r="M17" s="17">
        <f>[2]伝紅!M13</f>
        <v>0</v>
      </c>
      <c r="N17" s="17">
        <f>[2]伝紅!N13</f>
        <v>0</v>
      </c>
      <c r="O17" s="17">
        <f>[2]伝紅!O13</f>
        <v>0</v>
      </c>
      <c r="P17" s="17">
        <f>[2]伝紅!P13</f>
        <v>0</v>
      </c>
      <c r="Q17" s="17">
        <f>[2]伝紅!Q13</f>
        <v>0</v>
      </c>
      <c r="S17">
        <f t="shared" si="0"/>
        <v>11</v>
      </c>
      <c r="T17" t="b">
        <f t="shared" si="1"/>
        <v>1</v>
      </c>
    </row>
    <row r="18" spans="2:20">
      <c r="B18" s="18">
        <v>13</v>
      </c>
      <c r="C18" s="27">
        <f>[2]伝紅!C14</f>
        <v>26</v>
      </c>
      <c r="D18" s="27">
        <f>[2]伝紅!D14</f>
        <v>0</v>
      </c>
      <c r="E18" s="27">
        <f>[2]伝紅!E14</f>
        <v>0</v>
      </c>
      <c r="F18" s="27">
        <f>[2]伝紅!F14</f>
        <v>1</v>
      </c>
      <c r="G18" s="27">
        <f>[2]伝紅!G14</f>
        <v>3</v>
      </c>
      <c r="H18" s="27">
        <f>[2]伝紅!H14</f>
        <v>2</v>
      </c>
      <c r="I18" s="27">
        <f>[2]伝紅!I14</f>
        <v>5</v>
      </c>
      <c r="J18" s="27">
        <f>[2]伝紅!J14</f>
        <v>5</v>
      </c>
      <c r="K18" s="27">
        <f>[2]伝紅!K14</f>
        <v>2</v>
      </c>
      <c r="L18" s="27">
        <f>[2]伝紅!L14</f>
        <v>2</v>
      </c>
      <c r="M18" s="27">
        <f>[2]伝紅!M14</f>
        <v>0</v>
      </c>
      <c r="N18" s="27">
        <f>[2]伝紅!N14</f>
        <v>3</v>
      </c>
      <c r="O18" s="27">
        <f>[2]伝紅!O14</f>
        <v>2</v>
      </c>
      <c r="P18" s="27">
        <f>[2]伝紅!P14</f>
        <v>0</v>
      </c>
      <c r="Q18" s="27">
        <f>[2]伝紅!Q14</f>
        <v>1</v>
      </c>
      <c r="R18" s="25"/>
      <c r="S18" s="25">
        <f t="shared" si="0"/>
        <v>26</v>
      </c>
      <c r="T18" s="25" t="b">
        <f t="shared" si="1"/>
        <v>1</v>
      </c>
    </row>
    <row r="19" spans="2:20">
      <c r="B19" s="17">
        <v>14</v>
      </c>
      <c r="C19" s="17">
        <f>[2]伝紅!C15</f>
        <v>4</v>
      </c>
      <c r="D19" s="17">
        <f>[2]伝紅!D15</f>
        <v>0</v>
      </c>
      <c r="E19" s="17">
        <f>[2]伝紅!E15</f>
        <v>0</v>
      </c>
      <c r="F19" s="17">
        <f>[2]伝紅!F15</f>
        <v>0</v>
      </c>
      <c r="G19" s="17">
        <f>[2]伝紅!G15</f>
        <v>1</v>
      </c>
      <c r="H19" s="17">
        <f>[2]伝紅!H15</f>
        <v>0</v>
      </c>
      <c r="I19" s="17">
        <f>[2]伝紅!I15</f>
        <v>1</v>
      </c>
      <c r="J19" s="17">
        <f>[2]伝紅!J15</f>
        <v>1</v>
      </c>
      <c r="K19" s="17">
        <f>[2]伝紅!K15</f>
        <v>0</v>
      </c>
      <c r="L19" s="17">
        <f>[2]伝紅!L15</f>
        <v>0</v>
      </c>
      <c r="M19" s="17">
        <f>[2]伝紅!M15</f>
        <v>1</v>
      </c>
      <c r="N19" s="17">
        <f>[2]伝紅!N15</f>
        <v>0</v>
      </c>
      <c r="O19" s="17">
        <f>[2]伝紅!O15</f>
        <v>0</v>
      </c>
      <c r="P19" s="17">
        <f>[2]伝紅!P15</f>
        <v>0</v>
      </c>
      <c r="Q19" s="17">
        <f>[2]伝紅!Q15</f>
        <v>0</v>
      </c>
      <c r="S19">
        <f t="shared" si="0"/>
        <v>4</v>
      </c>
      <c r="T19" t="b">
        <f t="shared" si="1"/>
        <v>1</v>
      </c>
    </row>
    <row r="20" spans="2:20">
      <c r="B20" s="18">
        <v>15</v>
      </c>
      <c r="C20" s="27">
        <f>[2]伝紅!C16</f>
        <v>11</v>
      </c>
      <c r="D20" s="27">
        <f>[2]伝紅!D16</f>
        <v>0</v>
      </c>
      <c r="E20" s="27">
        <f>[2]伝紅!E16</f>
        <v>0</v>
      </c>
      <c r="F20" s="27">
        <f>[2]伝紅!F16</f>
        <v>0</v>
      </c>
      <c r="G20" s="27">
        <f>[2]伝紅!G16</f>
        <v>0</v>
      </c>
      <c r="H20" s="27">
        <f>[2]伝紅!H16</f>
        <v>0</v>
      </c>
      <c r="I20" s="27">
        <f>[2]伝紅!I16</f>
        <v>1</v>
      </c>
      <c r="J20" s="27">
        <f>[2]伝紅!J16</f>
        <v>2</v>
      </c>
      <c r="K20" s="27">
        <f>[2]伝紅!K16</f>
        <v>3</v>
      </c>
      <c r="L20" s="27">
        <f>[2]伝紅!L16</f>
        <v>3</v>
      </c>
      <c r="M20" s="27">
        <f>[2]伝紅!M16</f>
        <v>0</v>
      </c>
      <c r="N20" s="27">
        <f>[2]伝紅!N16</f>
        <v>0</v>
      </c>
      <c r="O20" s="27">
        <f>[2]伝紅!O16</f>
        <v>2</v>
      </c>
      <c r="P20" s="27">
        <f>[2]伝紅!P16</f>
        <v>0</v>
      </c>
      <c r="Q20" s="27">
        <f>[2]伝紅!Q16</f>
        <v>0</v>
      </c>
      <c r="R20" s="25"/>
      <c r="S20" s="25">
        <f t="shared" si="0"/>
        <v>11</v>
      </c>
      <c r="T20" s="25" t="b">
        <f t="shared" si="1"/>
        <v>1</v>
      </c>
    </row>
    <row r="21" spans="2:20">
      <c r="B21" s="17">
        <v>16</v>
      </c>
      <c r="C21" s="17">
        <f>[2]伝紅!C17</f>
        <v>7</v>
      </c>
      <c r="D21" s="17">
        <f>[2]伝紅!D17</f>
        <v>0</v>
      </c>
      <c r="E21" s="17">
        <f>[2]伝紅!E17</f>
        <v>0</v>
      </c>
      <c r="F21" s="17">
        <f>[2]伝紅!F17</f>
        <v>0</v>
      </c>
      <c r="G21" s="17">
        <f>[2]伝紅!G17</f>
        <v>2</v>
      </c>
      <c r="H21" s="17">
        <f>[2]伝紅!H17</f>
        <v>0</v>
      </c>
      <c r="I21" s="17">
        <f>[2]伝紅!I17</f>
        <v>3</v>
      </c>
      <c r="J21" s="17">
        <f>[2]伝紅!J17</f>
        <v>1</v>
      </c>
      <c r="K21" s="17">
        <f>[2]伝紅!K17</f>
        <v>0</v>
      </c>
      <c r="L21" s="17">
        <f>[2]伝紅!L17</f>
        <v>0</v>
      </c>
      <c r="M21" s="17">
        <f>[2]伝紅!M17</f>
        <v>1</v>
      </c>
      <c r="N21" s="17">
        <f>[2]伝紅!N17</f>
        <v>0</v>
      </c>
      <c r="O21" s="17">
        <f>[2]伝紅!O17</f>
        <v>0</v>
      </c>
      <c r="P21" s="17">
        <f>[2]伝紅!P17</f>
        <v>0</v>
      </c>
      <c r="Q21" s="17">
        <f>[2]伝紅!Q17</f>
        <v>0</v>
      </c>
      <c r="S21">
        <f t="shared" si="0"/>
        <v>7</v>
      </c>
      <c r="T21" t="b">
        <f t="shared" si="1"/>
        <v>1</v>
      </c>
    </row>
    <row r="22" spans="2:20">
      <c r="B22" s="18">
        <v>17</v>
      </c>
      <c r="C22" s="27">
        <f>[2]伝紅!C18</f>
        <v>17</v>
      </c>
      <c r="D22" s="27">
        <f>[2]伝紅!D18</f>
        <v>0</v>
      </c>
      <c r="E22" s="27">
        <f>[2]伝紅!E18</f>
        <v>1</v>
      </c>
      <c r="F22" s="27">
        <f>[2]伝紅!F18</f>
        <v>1</v>
      </c>
      <c r="G22" s="27">
        <f>[2]伝紅!G18</f>
        <v>2</v>
      </c>
      <c r="H22" s="27">
        <f>[2]伝紅!H18</f>
        <v>2</v>
      </c>
      <c r="I22" s="27">
        <f>[2]伝紅!I18</f>
        <v>3</v>
      </c>
      <c r="J22" s="27">
        <f>[2]伝紅!J18</f>
        <v>3</v>
      </c>
      <c r="K22" s="27">
        <f>[2]伝紅!K18</f>
        <v>1</v>
      </c>
      <c r="L22" s="27">
        <f>[2]伝紅!L18</f>
        <v>2</v>
      </c>
      <c r="M22" s="27">
        <f>[2]伝紅!M18</f>
        <v>1</v>
      </c>
      <c r="N22" s="27">
        <f>[2]伝紅!N18</f>
        <v>0</v>
      </c>
      <c r="O22" s="27">
        <f>[2]伝紅!O18</f>
        <v>1</v>
      </c>
      <c r="P22" s="27">
        <f>[2]伝紅!P18</f>
        <v>0</v>
      </c>
      <c r="Q22" s="27">
        <f>[2]伝紅!Q18</f>
        <v>0</v>
      </c>
      <c r="R22" s="25"/>
      <c r="S22" s="25">
        <f t="shared" si="0"/>
        <v>17</v>
      </c>
      <c r="T22" s="25" t="b">
        <f t="shared" si="1"/>
        <v>1</v>
      </c>
    </row>
    <row r="23" spans="2:20">
      <c r="B23" s="17">
        <v>18</v>
      </c>
      <c r="C23" s="17">
        <f>[2]伝紅!C19</f>
        <v>8</v>
      </c>
      <c r="D23" s="17">
        <f>[2]伝紅!D19</f>
        <v>0</v>
      </c>
      <c r="E23" s="17">
        <f>[2]伝紅!E19</f>
        <v>0</v>
      </c>
      <c r="F23" s="17">
        <f>[2]伝紅!F19</f>
        <v>0</v>
      </c>
      <c r="G23" s="17">
        <f>[2]伝紅!G19</f>
        <v>0</v>
      </c>
      <c r="H23" s="17">
        <f>[2]伝紅!H19</f>
        <v>2</v>
      </c>
      <c r="I23" s="17">
        <f>[2]伝紅!I19</f>
        <v>3</v>
      </c>
      <c r="J23" s="17">
        <f>[2]伝紅!J19</f>
        <v>0</v>
      </c>
      <c r="K23" s="17">
        <f>[2]伝紅!K19</f>
        <v>1</v>
      </c>
      <c r="L23" s="17">
        <f>[2]伝紅!L19</f>
        <v>1</v>
      </c>
      <c r="M23" s="17">
        <f>[2]伝紅!M19</f>
        <v>1</v>
      </c>
      <c r="N23" s="17">
        <f>[2]伝紅!N19</f>
        <v>0</v>
      </c>
      <c r="O23" s="17">
        <f>[2]伝紅!O19</f>
        <v>0</v>
      </c>
      <c r="P23" s="17">
        <f>[2]伝紅!P19</f>
        <v>0</v>
      </c>
      <c r="Q23" s="17">
        <f>[2]伝紅!Q19</f>
        <v>0</v>
      </c>
      <c r="S23">
        <f t="shared" si="0"/>
        <v>8</v>
      </c>
      <c r="T23" t="b">
        <f t="shared" si="1"/>
        <v>1</v>
      </c>
    </row>
    <row r="24" spans="2:20">
      <c r="B24" s="18">
        <v>19</v>
      </c>
      <c r="C24" s="27">
        <f>[2]伝紅!C20</f>
        <v>9</v>
      </c>
      <c r="D24" s="27">
        <f>[2]伝紅!D20</f>
        <v>0</v>
      </c>
      <c r="E24" s="27">
        <f>[2]伝紅!E20</f>
        <v>0</v>
      </c>
      <c r="F24" s="27">
        <f>[2]伝紅!F20</f>
        <v>1</v>
      </c>
      <c r="G24" s="27">
        <f>[2]伝紅!G20</f>
        <v>0</v>
      </c>
      <c r="H24" s="27">
        <f>[2]伝紅!H20</f>
        <v>2</v>
      </c>
      <c r="I24" s="27">
        <f>[2]伝紅!I20</f>
        <v>1</v>
      </c>
      <c r="J24" s="27">
        <f>[2]伝紅!J20</f>
        <v>2</v>
      </c>
      <c r="K24" s="27">
        <f>[2]伝紅!K20</f>
        <v>2</v>
      </c>
      <c r="L24" s="27">
        <f>[2]伝紅!L20</f>
        <v>1</v>
      </c>
      <c r="M24" s="27">
        <f>[2]伝紅!M20</f>
        <v>0</v>
      </c>
      <c r="N24" s="27">
        <f>[2]伝紅!N20</f>
        <v>0</v>
      </c>
      <c r="O24" s="27">
        <f>[2]伝紅!O20</f>
        <v>0</v>
      </c>
      <c r="P24" s="27">
        <f>[2]伝紅!P20</f>
        <v>0</v>
      </c>
      <c r="Q24" s="27">
        <f>[2]伝紅!Q20</f>
        <v>0</v>
      </c>
      <c r="R24" s="25"/>
      <c r="S24" s="25">
        <f t="shared" si="0"/>
        <v>9</v>
      </c>
      <c r="T24" s="25" t="b">
        <f t="shared" si="1"/>
        <v>1</v>
      </c>
    </row>
    <row r="25" spans="2:20">
      <c r="B25" s="17">
        <v>20</v>
      </c>
      <c r="C25" s="17">
        <f>[2]伝紅!C21</f>
        <v>14</v>
      </c>
      <c r="D25" s="17">
        <f>[2]伝紅!D21</f>
        <v>0</v>
      </c>
      <c r="E25" s="17">
        <f>[2]伝紅!E21</f>
        <v>0</v>
      </c>
      <c r="F25" s="17">
        <f>[2]伝紅!F21</f>
        <v>0</v>
      </c>
      <c r="G25" s="17">
        <f>[2]伝紅!G21</f>
        <v>3</v>
      </c>
      <c r="H25" s="17">
        <f>[2]伝紅!H21</f>
        <v>2</v>
      </c>
      <c r="I25" s="17">
        <f>[2]伝紅!I21</f>
        <v>2</v>
      </c>
      <c r="J25" s="17">
        <f>[2]伝紅!J21</f>
        <v>3</v>
      </c>
      <c r="K25" s="17">
        <f>[2]伝紅!K21</f>
        <v>2</v>
      </c>
      <c r="L25" s="17">
        <f>[2]伝紅!L21</f>
        <v>1</v>
      </c>
      <c r="M25" s="17">
        <f>[2]伝紅!M21</f>
        <v>1</v>
      </c>
      <c r="N25" s="17">
        <f>[2]伝紅!N21</f>
        <v>0</v>
      </c>
      <c r="O25" s="17">
        <f>[2]伝紅!O21</f>
        <v>0</v>
      </c>
      <c r="P25" s="17">
        <f>[2]伝紅!P21</f>
        <v>0</v>
      </c>
      <c r="Q25" s="17">
        <f>[2]伝紅!Q21</f>
        <v>0</v>
      </c>
      <c r="S25">
        <f t="shared" si="0"/>
        <v>14</v>
      </c>
      <c r="T25" t="b">
        <f t="shared" si="1"/>
        <v>1</v>
      </c>
    </row>
    <row r="26" spans="2:20">
      <c r="B26" s="18">
        <v>21</v>
      </c>
      <c r="C26" s="27">
        <f>[2]伝紅!C22</f>
        <v>12</v>
      </c>
      <c r="D26" s="27">
        <f>[2]伝紅!D22</f>
        <v>0</v>
      </c>
      <c r="E26" s="27">
        <f>[2]伝紅!E22</f>
        <v>0</v>
      </c>
      <c r="F26" s="27">
        <f>[2]伝紅!F22</f>
        <v>2</v>
      </c>
      <c r="G26" s="27">
        <f>[2]伝紅!G22</f>
        <v>1</v>
      </c>
      <c r="H26" s="27">
        <f>[2]伝紅!H22</f>
        <v>3</v>
      </c>
      <c r="I26" s="27">
        <f>[2]伝紅!I22</f>
        <v>0</v>
      </c>
      <c r="J26" s="27">
        <f>[2]伝紅!J22</f>
        <v>3</v>
      </c>
      <c r="K26" s="27">
        <f>[2]伝紅!K22</f>
        <v>2</v>
      </c>
      <c r="L26" s="27">
        <f>[2]伝紅!L22</f>
        <v>0</v>
      </c>
      <c r="M26" s="27">
        <f>[2]伝紅!M22</f>
        <v>0</v>
      </c>
      <c r="N26" s="27">
        <f>[2]伝紅!N22</f>
        <v>0</v>
      </c>
      <c r="O26" s="27">
        <f>[2]伝紅!O22</f>
        <v>1</v>
      </c>
      <c r="P26" s="27">
        <f>[2]伝紅!P22</f>
        <v>0</v>
      </c>
      <c r="Q26" s="27">
        <f>[2]伝紅!Q22</f>
        <v>0</v>
      </c>
      <c r="R26" s="25"/>
      <c r="S26" s="25">
        <f t="shared" si="0"/>
        <v>12</v>
      </c>
      <c r="T26" s="25" t="b">
        <f t="shared" si="1"/>
        <v>1</v>
      </c>
    </row>
    <row r="27" spans="2:20">
      <c r="B27" s="17">
        <v>22</v>
      </c>
      <c r="C27" s="17">
        <f>[2]伝紅!C23</f>
        <v>10</v>
      </c>
      <c r="D27" s="17">
        <f>[2]伝紅!D23</f>
        <v>0</v>
      </c>
      <c r="E27" s="17">
        <f>[2]伝紅!E23</f>
        <v>0</v>
      </c>
      <c r="F27" s="17">
        <f>[2]伝紅!F23</f>
        <v>0</v>
      </c>
      <c r="G27" s="17">
        <f>[2]伝紅!G23</f>
        <v>2</v>
      </c>
      <c r="H27" s="17">
        <f>[2]伝紅!H23</f>
        <v>2</v>
      </c>
      <c r="I27" s="17">
        <f>[2]伝紅!I23</f>
        <v>1</v>
      </c>
      <c r="J27" s="17">
        <f>[2]伝紅!J23</f>
        <v>2</v>
      </c>
      <c r="K27" s="17">
        <f>[2]伝紅!K23</f>
        <v>0</v>
      </c>
      <c r="L27" s="17">
        <f>[2]伝紅!L23</f>
        <v>1</v>
      </c>
      <c r="M27" s="17">
        <f>[2]伝紅!M23</f>
        <v>1</v>
      </c>
      <c r="N27" s="17">
        <f>[2]伝紅!N23</f>
        <v>0</v>
      </c>
      <c r="O27" s="17">
        <f>[2]伝紅!O23</f>
        <v>1</v>
      </c>
      <c r="P27" s="17">
        <f>[2]伝紅!P23</f>
        <v>0</v>
      </c>
      <c r="Q27" s="17">
        <f>[2]伝紅!Q23</f>
        <v>0</v>
      </c>
      <c r="S27">
        <f t="shared" si="0"/>
        <v>10</v>
      </c>
      <c r="T27" t="b">
        <f t="shared" si="1"/>
        <v>1</v>
      </c>
    </row>
    <row r="28" spans="2:20">
      <c r="B28" s="18">
        <v>23</v>
      </c>
      <c r="C28" s="27">
        <f>[2]伝紅!C24</f>
        <v>19</v>
      </c>
      <c r="D28" s="27">
        <f>[2]伝紅!D24</f>
        <v>0</v>
      </c>
      <c r="E28" s="27">
        <f>[2]伝紅!E24</f>
        <v>0</v>
      </c>
      <c r="F28" s="27">
        <f>[2]伝紅!F24</f>
        <v>0</v>
      </c>
      <c r="G28" s="27">
        <f>[2]伝紅!G24</f>
        <v>2</v>
      </c>
      <c r="H28" s="27">
        <f>[2]伝紅!H24</f>
        <v>5</v>
      </c>
      <c r="I28" s="27">
        <f>[2]伝紅!I24</f>
        <v>2</v>
      </c>
      <c r="J28" s="27">
        <f>[2]伝紅!J24</f>
        <v>4</v>
      </c>
      <c r="K28" s="27">
        <f>[2]伝紅!K24</f>
        <v>2</v>
      </c>
      <c r="L28" s="27">
        <f>[2]伝紅!L24</f>
        <v>3</v>
      </c>
      <c r="M28" s="27">
        <f>[2]伝紅!M24</f>
        <v>0</v>
      </c>
      <c r="N28" s="27">
        <f>[2]伝紅!N24</f>
        <v>1</v>
      </c>
      <c r="O28" s="27">
        <f>[2]伝紅!O24</f>
        <v>0</v>
      </c>
      <c r="P28" s="27">
        <f>[2]伝紅!P24</f>
        <v>0</v>
      </c>
      <c r="Q28" s="27">
        <f>[2]伝紅!Q24</f>
        <v>0</v>
      </c>
      <c r="R28" s="25"/>
      <c r="S28" s="25">
        <f t="shared" si="0"/>
        <v>19</v>
      </c>
      <c r="T28" s="25" t="b">
        <f t="shared" si="1"/>
        <v>1</v>
      </c>
    </row>
    <row r="29" spans="2:20">
      <c r="B29" s="17">
        <v>24</v>
      </c>
      <c r="C29" s="17">
        <f>[2]伝紅!C25</f>
        <v>24</v>
      </c>
      <c r="D29" s="17">
        <f>[2]伝紅!D25</f>
        <v>0</v>
      </c>
      <c r="E29" s="17">
        <f>[2]伝紅!E25</f>
        <v>1</v>
      </c>
      <c r="F29" s="17">
        <f>[2]伝紅!F25</f>
        <v>2</v>
      </c>
      <c r="G29" s="17">
        <f>[2]伝紅!G25</f>
        <v>1</v>
      </c>
      <c r="H29" s="17">
        <f>[2]伝紅!H25</f>
        <v>6</v>
      </c>
      <c r="I29" s="17">
        <f>[2]伝紅!I25</f>
        <v>4</v>
      </c>
      <c r="J29" s="17">
        <f>[2]伝紅!J25</f>
        <v>2</v>
      </c>
      <c r="K29" s="17">
        <f>[2]伝紅!K25</f>
        <v>4</v>
      </c>
      <c r="L29" s="17">
        <f>[2]伝紅!L25</f>
        <v>3</v>
      </c>
      <c r="M29" s="17">
        <f>[2]伝紅!M25</f>
        <v>0</v>
      </c>
      <c r="N29" s="17">
        <f>[2]伝紅!N25</f>
        <v>0</v>
      </c>
      <c r="O29" s="17">
        <f>[2]伝紅!O25</f>
        <v>1</v>
      </c>
      <c r="P29" s="17">
        <f>[2]伝紅!P25</f>
        <v>0</v>
      </c>
      <c r="Q29" s="17">
        <f>[2]伝紅!Q25</f>
        <v>0</v>
      </c>
      <c r="S29">
        <f t="shared" si="0"/>
        <v>24</v>
      </c>
      <c r="T29" t="b">
        <f t="shared" si="1"/>
        <v>1</v>
      </c>
    </row>
    <row r="30" spans="2:20">
      <c r="B30" s="18">
        <v>25</v>
      </c>
      <c r="C30" s="27">
        <f>[2]伝紅!C26</f>
        <v>20</v>
      </c>
      <c r="D30" s="27">
        <f>[2]伝紅!D26</f>
        <v>0</v>
      </c>
      <c r="E30" s="27">
        <f>[2]伝紅!E26</f>
        <v>0</v>
      </c>
      <c r="F30" s="27">
        <f>[2]伝紅!F26</f>
        <v>6</v>
      </c>
      <c r="G30" s="27">
        <f>[2]伝紅!G26</f>
        <v>3</v>
      </c>
      <c r="H30" s="27">
        <f>[2]伝紅!H26</f>
        <v>3</v>
      </c>
      <c r="I30" s="27">
        <f>[2]伝紅!I26</f>
        <v>1</v>
      </c>
      <c r="J30" s="27">
        <f>[2]伝紅!J26</f>
        <v>2</v>
      </c>
      <c r="K30" s="27">
        <f>[2]伝紅!K26</f>
        <v>3</v>
      </c>
      <c r="L30" s="27">
        <f>[2]伝紅!L26</f>
        <v>1</v>
      </c>
      <c r="M30" s="27">
        <f>[2]伝紅!M26</f>
        <v>0</v>
      </c>
      <c r="N30" s="27">
        <f>[2]伝紅!N26</f>
        <v>0</v>
      </c>
      <c r="O30" s="27">
        <f>[2]伝紅!O26</f>
        <v>1</v>
      </c>
      <c r="P30" s="27">
        <f>[2]伝紅!P26</f>
        <v>0</v>
      </c>
      <c r="Q30" s="27">
        <f>[2]伝紅!Q26</f>
        <v>0</v>
      </c>
      <c r="R30" s="25"/>
      <c r="S30" s="25">
        <f>SUM(D30:Q30)</f>
        <v>20</v>
      </c>
      <c r="T30" s="25" t="b">
        <f>IF(AND(ISERROR(C30),ISERROR(S30)),"-",C30=S30)</f>
        <v>1</v>
      </c>
    </row>
    <row r="31" spans="2:20">
      <c r="B31" s="17">
        <v>26</v>
      </c>
      <c r="C31" s="17">
        <f>[2]伝紅!C27</f>
        <v>13</v>
      </c>
      <c r="D31" s="17">
        <f>[2]伝紅!D27</f>
        <v>0</v>
      </c>
      <c r="E31" s="17">
        <f>[2]伝紅!E27</f>
        <v>0</v>
      </c>
      <c r="F31" s="17">
        <f>[2]伝紅!F27</f>
        <v>0</v>
      </c>
      <c r="G31" s="17">
        <f>[2]伝紅!G27</f>
        <v>2</v>
      </c>
      <c r="H31" s="17">
        <f>[2]伝紅!H27</f>
        <v>4</v>
      </c>
      <c r="I31" s="17">
        <f>[2]伝紅!I27</f>
        <v>1</v>
      </c>
      <c r="J31" s="17">
        <f>[2]伝紅!J27</f>
        <v>5</v>
      </c>
      <c r="K31" s="17">
        <f>[2]伝紅!K27</f>
        <v>1</v>
      </c>
      <c r="L31" s="17">
        <f>[2]伝紅!L27</f>
        <v>0</v>
      </c>
      <c r="M31" s="17">
        <f>[2]伝紅!M27</f>
        <v>0</v>
      </c>
      <c r="N31" s="17">
        <f>[2]伝紅!N27</f>
        <v>0</v>
      </c>
      <c r="O31" s="17">
        <f>[2]伝紅!O27</f>
        <v>0</v>
      </c>
      <c r="P31" s="17">
        <f>[2]伝紅!P27</f>
        <v>0</v>
      </c>
      <c r="Q31" s="17">
        <f>[2]伝紅!Q27</f>
        <v>0</v>
      </c>
      <c r="S31">
        <f>SUM(D31:Q31)</f>
        <v>13</v>
      </c>
      <c r="T31" t="b">
        <f>IF(AND(ISERROR(C31),ISERROR(S31)),"-",C31=S31)</f>
        <v>1</v>
      </c>
    </row>
    <row r="32" spans="2:20">
      <c r="B32" s="18">
        <v>27</v>
      </c>
      <c r="C32" s="27">
        <f>[2]伝紅!C28</f>
        <v>20</v>
      </c>
      <c r="D32" s="27">
        <f>[2]伝紅!D28</f>
        <v>0</v>
      </c>
      <c r="E32" s="27">
        <f>[2]伝紅!E28</f>
        <v>0</v>
      </c>
      <c r="F32" s="27">
        <f>[2]伝紅!F28</f>
        <v>3</v>
      </c>
      <c r="G32" s="27">
        <f>[2]伝紅!G28</f>
        <v>0</v>
      </c>
      <c r="H32" s="27">
        <f>[2]伝紅!H28</f>
        <v>4</v>
      </c>
      <c r="I32" s="27">
        <f>[2]伝紅!I28</f>
        <v>5</v>
      </c>
      <c r="J32" s="27">
        <f>[2]伝紅!J28</f>
        <v>1</v>
      </c>
      <c r="K32" s="27">
        <f>[2]伝紅!K28</f>
        <v>2</v>
      </c>
      <c r="L32" s="27">
        <f>[2]伝紅!L28</f>
        <v>3</v>
      </c>
      <c r="M32" s="27">
        <f>[2]伝紅!M28</f>
        <v>1</v>
      </c>
      <c r="N32" s="27">
        <f>[2]伝紅!N28</f>
        <v>1</v>
      </c>
      <c r="O32" s="27">
        <f>[2]伝紅!O28</f>
        <v>0</v>
      </c>
      <c r="P32" s="27">
        <f>[2]伝紅!P28</f>
        <v>0</v>
      </c>
      <c r="Q32" s="27">
        <f>[2]伝紅!Q28</f>
        <v>0</v>
      </c>
      <c r="R32" s="25"/>
      <c r="S32" s="25">
        <f t="shared" ref="S32:S58" si="2">SUM(D32:Q32)</f>
        <v>20</v>
      </c>
      <c r="T32" s="25" t="b">
        <f t="shared" ref="T32:T58" si="3">IF(AND(ISERROR(C32),ISERROR(S32)),"-",C32=S32)</f>
        <v>1</v>
      </c>
    </row>
    <row r="33" spans="2:20">
      <c r="B33" s="17">
        <v>28</v>
      </c>
      <c r="C33" s="17">
        <f>[2]伝紅!C29</f>
        <v>22</v>
      </c>
      <c r="D33" s="17">
        <f>[2]伝紅!D29</f>
        <v>0</v>
      </c>
      <c r="E33" s="17">
        <f>[2]伝紅!E29</f>
        <v>1</v>
      </c>
      <c r="F33" s="17">
        <f>[2]伝紅!F29</f>
        <v>0</v>
      </c>
      <c r="G33" s="17">
        <f>[2]伝紅!G29</f>
        <v>1</v>
      </c>
      <c r="H33" s="17">
        <f>[2]伝紅!H29</f>
        <v>2</v>
      </c>
      <c r="I33" s="17">
        <f>[2]伝紅!I29</f>
        <v>3</v>
      </c>
      <c r="J33" s="17">
        <f>[2]伝紅!J29</f>
        <v>5</v>
      </c>
      <c r="K33" s="17">
        <f>[2]伝紅!K29</f>
        <v>2</v>
      </c>
      <c r="L33" s="17">
        <f>[2]伝紅!L29</f>
        <v>4</v>
      </c>
      <c r="M33" s="17">
        <f>[2]伝紅!M29</f>
        <v>2</v>
      </c>
      <c r="N33" s="17">
        <f>[2]伝紅!N29</f>
        <v>1</v>
      </c>
      <c r="O33" s="17">
        <f>[2]伝紅!O29</f>
        <v>0</v>
      </c>
      <c r="P33" s="17">
        <f>[2]伝紅!P29</f>
        <v>0</v>
      </c>
      <c r="Q33" s="17">
        <f>[2]伝紅!Q29</f>
        <v>1</v>
      </c>
      <c r="S33">
        <f t="shared" si="2"/>
        <v>22</v>
      </c>
      <c r="T33" t="b">
        <f t="shared" si="3"/>
        <v>1</v>
      </c>
    </row>
    <row r="34" spans="2:20">
      <c r="B34" s="18">
        <v>29</v>
      </c>
      <c r="C34" s="27">
        <f>[2]伝紅!C30</f>
        <v>30</v>
      </c>
      <c r="D34" s="27">
        <f>[2]伝紅!D30</f>
        <v>0</v>
      </c>
      <c r="E34" s="27">
        <f>[2]伝紅!E30</f>
        <v>2</v>
      </c>
      <c r="F34" s="27">
        <f>[2]伝紅!F30</f>
        <v>3</v>
      </c>
      <c r="G34" s="27">
        <f>[2]伝紅!G30</f>
        <v>5</v>
      </c>
      <c r="H34" s="27">
        <f>[2]伝紅!H30</f>
        <v>7</v>
      </c>
      <c r="I34" s="27">
        <f>[2]伝紅!I30</f>
        <v>4</v>
      </c>
      <c r="J34" s="27">
        <f>[2]伝紅!J30</f>
        <v>4</v>
      </c>
      <c r="K34" s="27">
        <f>[2]伝紅!K30</f>
        <v>3</v>
      </c>
      <c r="L34" s="27">
        <f>[2]伝紅!L30</f>
        <v>2</v>
      </c>
      <c r="M34" s="27">
        <f>[2]伝紅!M30</f>
        <v>0</v>
      </c>
      <c r="N34" s="27">
        <f>[2]伝紅!N30</f>
        <v>0</v>
      </c>
      <c r="O34" s="27">
        <f>[2]伝紅!O30</f>
        <v>0</v>
      </c>
      <c r="P34" s="27">
        <f>[2]伝紅!P30</f>
        <v>0</v>
      </c>
      <c r="Q34" s="27">
        <f>[2]伝紅!Q30</f>
        <v>0</v>
      </c>
      <c r="R34" s="25"/>
      <c r="S34" s="25">
        <f t="shared" si="2"/>
        <v>30</v>
      </c>
      <c r="T34" s="25" t="b">
        <f t="shared" si="3"/>
        <v>1</v>
      </c>
    </row>
    <row r="35" spans="2:20">
      <c r="B35" s="17">
        <v>30</v>
      </c>
      <c r="C35" s="17">
        <f>[2]伝紅!C31</f>
        <v>52</v>
      </c>
      <c r="D35" s="17">
        <f>[2]伝紅!D31</f>
        <v>0</v>
      </c>
      <c r="E35" s="17">
        <f>[2]伝紅!E31</f>
        <v>4</v>
      </c>
      <c r="F35" s="17">
        <f>[2]伝紅!F31</f>
        <v>4</v>
      </c>
      <c r="G35" s="17">
        <f>[2]伝紅!G31</f>
        <v>3</v>
      </c>
      <c r="H35" s="17">
        <f>[2]伝紅!H31</f>
        <v>4</v>
      </c>
      <c r="I35" s="17">
        <f>[2]伝紅!I31</f>
        <v>24</v>
      </c>
      <c r="J35" s="17">
        <f>[2]伝紅!J31</f>
        <v>5</v>
      </c>
      <c r="K35" s="17">
        <f>[2]伝紅!K31</f>
        <v>1</v>
      </c>
      <c r="L35" s="17">
        <f>[2]伝紅!L31</f>
        <v>2</v>
      </c>
      <c r="M35" s="17">
        <f>[2]伝紅!M31</f>
        <v>1</v>
      </c>
      <c r="N35" s="17">
        <f>[2]伝紅!N31</f>
        <v>4</v>
      </c>
      <c r="O35" s="17">
        <f>[2]伝紅!O31</f>
        <v>0</v>
      </c>
      <c r="P35" s="17">
        <f>[2]伝紅!P31</f>
        <v>0</v>
      </c>
      <c r="Q35" s="17">
        <f>[2]伝紅!Q31</f>
        <v>0</v>
      </c>
      <c r="S35">
        <f t="shared" si="2"/>
        <v>52</v>
      </c>
      <c r="T35" t="b">
        <f t="shared" si="3"/>
        <v>1</v>
      </c>
    </row>
    <row r="36" spans="2:20">
      <c r="B36" s="18">
        <v>31</v>
      </c>
      <c r="C36" s="27">
        <f>[2]伝紅!C32</f>
        <v>46</v>
      </c>
      <c r="D36" s="27">
        <f>[2]伝紅!D32</f>
        <v>0</v>
      </c>
      <c r="E36" s="27">
        <f>[2]伝紅!E32</f>
        <v>1</v>
      </c>
      <c r="F36" s="27">
        <f>[2]伝紅!F32</f>
        <v>3</v>
      </c>
      <c r="G36" s="27">
        <f>[2]伝紅!G32</f>
        <v>8</v>
      </c>
      <c r="H36" s="27">
        <f>[2]伝紅!H32</f>
        <v>3</v>
      </c>
      <c r="I36" s="27">
        <f>[2]伝紅!I32</f>
        <v>8</v>
      </c>
      <c r="J36" s="27">
        <f>[2]伝紅!J32</f>
        <v>12</v>
      </c>
      <c r="K36" s="27">
        <f>[2]伝紅!K32</f>
        <v>5</v>
      </c>
      <c r="L36" s="27">
        <f>[2]伝紅!L32</f>
        <v>3</v>
      </c>
      <c r="M36" s="27">
        <f>[2]伝紅!M32</f>
        <v>2</v>
      </c>
      <c r="N36" s="27">
        <f>[2]伝紅!N32</f>
        <v>0</v>
      </c>
      <c r="O36" s="27">
        <f>[2]伝紅!O32</f>
        <v>1</v>
      </c>
      <c r="P36" s="27">
        <f>[2]伝紅!P32</f>
        <v>0</v>
      </c>
      <c r="Q36" s="27">
        <f>[2]伝紅!Q32</f>
        <v>0</v>
      </c>
      <c r="R36" s="25"/>
      <c r="S36" s="25">
        <f t="shared" si="2"/>
        <v>46</v>
      </c>
      <c r="T36" s="25" t="b">
        <f t="shared" si="3"/>
        <v>1</v>
      </c>
    </row>
    <row r="37" spans="2:20">
      <c r="B37" s="17">
        <v>32</v>
      </c>
      <c r="C37" s="17">
        <f>[2]伝紅!C33</f>
        <v>50</v>
      </c>
      <c r="D37" s="17">
        <f>[2]伝紅!D33</f>
        <v>0</v>
      </c>
      <c r="E37" s="17">
        <f>[2]伝紅!E33</f>
        <v>0</v>
      </c>
      <c r="F37" s="17">
        <f>[2]伝紅!F33</f>
        <v>7</v>
      </c>
      <c r="G37" s="17">
        <f>[2]伝紅!G33</f>
        <v>11</v>
      </c>
      <c r="H37" s="17">
        <f>[2]伝紅!H33</f>
        <v>5</v>
      </c>
      <c r="I37" s="17">
        <f>[2]伝紅!I33</f>
        <v>7</v>
      </c>
      <c r="J37" s="17">
        <f>[2]伝紅!J33</f>
        <v>6</v>
      </c>
      <c r="K37" s="17">
        <f>[2]伝紅!K33</f>
        <v>4</v>
      </c>
      <c r="L37" s="17">
        <f>[2]伝紅!L33</f>
        <v>3</v>
      </c>
      <c r="M37" s="17">
        <f>[2]伝紅!M33</f>
        <v>0</v>
      </c>
      <c r="N37" s="17">
        <f>[2]伝紅!N33</f>
        <v>2</v>
      </c>
      <c r="O37" s="17">
        <f>[2]伝紅!O33</f>
        <v>5</v>
      </c>
      <c r="P37" s="17">
        <f>[2]伝紅!P33</f>
        <v>0</v>
      </c>
      <c r="Q37" s="17">
        <f>[2]伝紅!Q33</f>
        <v>0</v>
      </c>
      <c r="S37">
        <f t="shared" si="2"/>
        <v>50</v>
      </c>
      <c r="T37" t="b">
        <f t="shared" si="3"/>
        <v>1</v>
      </c>
    </row>
    <row r="38" spans="2:20">
      <c r="B38" s="18">
        <v>33</v>
      </c>
      <c r="C38" s="27">
        <f>[2]伝紅!C34</f>
        <v>29</v>
      </c>
      <c r="D38" s="27">
        <f>[2]伝紅!D34</f>
        <v>0</v>
      </c>
      <c r="E38" s="27">
        <f>[2]伝紅!E34</f>
        <v>1</v>
      </c>
      <c r="F38" s="27">
        <f>[2]伝紅!F34</f>
        <v>3</v>
      </c>
      <c r="G38" s="27">
        <f>[2]伝紅!G34</f>
        <v>3</v>
      </c>
      <c r="H38" s="27">
        <f>[2]伝紅!H34</f>
        <v>6</v>
      </c>
      <c r="I38" s="27">
        <f>[2]伝紅!I34</f>
        <v>6</v>
      </c>
      <c r="J38" s="27">
        <f>[2]伝紅!J34</f>
        <v>4</v>
      </c>
      <c r="K38" s="27">
        <f>[2]伝紅!K34</f>
        <v>1</v>
      </c>
      <c r="L38" s="27">
        <f>[2]伝紅!L34</f>
        <v>2</v>
      </c>
      <c r="M38" s="27">
        <f>[2]伝紅!M34</f>
        <v>0</v>
      </c>
      <c r="N38" s="27">
        <f>[2]伝紅!N34</f>
        <v>0</v>
      </c>
      <c r="O38" s="27">
        <f>[2]伝紅!O34</f>
        <v>2</v>
      </c>
      <c r="P38" s="27">
        <f>[2]伝紅!P34</f>
        <v>0</v>
      </c>
      <c r="Q38" s="27">
        <f>[2]伝紅!Q34</f>
        <v>1</v>
      </c>
      <c r="R38" s="25"/>
      <c r="S38" s="25">
        <f t="shared" si="2"/>
        <v>29</v>
      </c>
      <c r="T38" s="25" t="b">
        <f t="shared" si="3"/>
        <v>1</v>
      </c>
    </row>
    <row r="39" spans="2:20">
      <c r="B39" s="17">
        <v>34</v>
      </c>
      <c r="C39" s="17">
        <f>[2]伝紅!C35</f>
        <v>39</v>
      </c>
      <c r="D39" s="17">
        <f>[2]伝紅!D35</f>
        <v>0</v>
      </c>
      <c r="E39" s="17">
        <f>[2]伝紅!E35</f>
        <v>1</v>
      </c>
      <c r="F39" s="17">
        <f>[2]伝紅!F35</f>
        <v>6</v>
      </c>
      <c r="G39" s="17">
        <f>[2]伝紅!G35</f>
        <v>4</v>
      </c>
      <c r="H39" s="17">
        <f>[2]伝紅!H35</f>
        <v>5</v>
      </c>
      <c r="I39" s="17">
        <f>[2]伝紅!I35</f>
        <v>8</v>
      </c>
      <c r="J39" s="17">
        <f>[2]伝紅!J35</f>
        <v>5</v>
      </c>
      <c r="K39" s="17">
        <f>[2]伝紅!K35</f>
        <v>3</v>
      </c>
      <c r="L39" s="17">
        <f>[2]伝紅!L35</f>
        <v>1</v>
      </c>
      <c r="M39" s="17">
        <f>[2]伝紅!M35</f>
        <v>4</v>
      </c>
      <c r="N39" s="17">
        <f>[2]伝紅!N35</f>
        <v>2</v>
      </c>
      <c r="O39" s="17">
        <f>[2]伝紅!O35</f>
        <v>0</v>
      </c>
      <c r="P39" s="17">
        <f>[2]伝紅!P35</f>
        <v>0</v>
      </c>
      <c r="Q39" s="17">
        <f>[2]伝紅!Q35</f>
        <v>0</v>
      </c>
      <c r="S39">
        <f t="shared" si="2"/>
        <v>39</v>
      </c>
      <c r="T39" t="b">
        <f t="shared" si="3"/>
        <v>1</v>
      </c>
    </row>
    <row r="40" spans="2:20">
      <c r="B40" s="18">
        <v>35</v>
      </c>
      <c r="C40" s="27">
        <f>[2]伝紅!C36</f>
        <v>36</v>
      </c>
      <c r="D40" s="27">
        <f>[2]伝紅!D36</f>
        <v>0</v>
      </c>
      <c r="E40" s="27">
        <f>[2]伝紅!E36</f>
        <v>0</v>
      </c>
      <c r="F40" s="27">
        <f>[2]伝紅!F36</f>
        <v>3</v>
      </c>
      <c r="G40" s="27">
        <f>[2]伝紅!G36</f>
        <v>7</v>
      </c>
      <c r="H40" s="27">
        <f>[2]伝紅!H36</f>
        <v>10</v>
      </c>
      <c r="I40" s="27">
        <f>[2]伝紅!I36</f>
        <v>3</v>
      </c>
      <c r="J40" s="27">
        <f>[2]伝紅!J36</f>
        <v>4</v>
      </c>
      <c r="K40" s="27">
        <f>[2]伝紅!K36</f>
        <v>2</v>
      </c>
      <c r="L40" s="27">
        <f>[2]伝紅!L36</f>
        <v>4</v>
      </c>
      <c r="M40" s="27">
        <f>[2]伝紅!M36</f>
        <v>2</v>
      </c>
      <c r="N40" s="27">
        <f>[2]伝紅!N36</f>
        <v>0</v>
      </c>
      <c r="O40" s="27">
        <f>[2]伝紅!O36</f>
        <v>1</v>
      </c>
      <c r="P40" s="27">
        <f>[2]伝紅!P36</f>
        <v>0</v>
      </c>
      <c r="Q40" s="27">
        <f>[2]伝紅!Q36</f>
        <v>0</v>
      </c>
      <c r="R40" s="25"/>
      <c r="S40" s="25">
        <f t="shared" si="2"/>
        <v>36</v>
      </c>
      <c r="T40" s="25" t="b">
        <f t="shared" si="3"/>
        <v>1</v>
      </c>
    </row>
    <row r="41" spans="2:20">
      <c r="B41" s="17">
        <v>36</v>
      </c>
      <c r="C41" s="17">
        <f>[2]伝紅!C37</f>
        <v>38</v>
      </c>
      <c r="D41" s="17">
        <f>[2]伝紅!D37</f>
        <v>1</v>
      </c>
      <c r="E41" s="17">
        <f>[2]伝紅!E37</f>
        <v>0</v>
      </c>
      <c r="F41" s="17">
        <f>[2]伝紅!F37</f>
        <v>4</v>
      </c>
      <c r="G41" s="17">
        <f>[2]伝紅!G37</f>
        <v>8</v>
      </c>
      <c r="H41" s="17">
        <f>[2]伝紅!H37</f>
        <v>7</v>
      </c>
      <c r="I41" s="17">
        <f>[2]伝紅!I37</f>
        <v>8</v>
      </c>
      <c r="J41" s="17">
        <f>[2]伝紅!J37</f>
        <v>3</v>
      </c>
      <c r="K41" s="17">
        <f>[2]伝紅!K37</f>
        <v>2</v>
      </c>
      <c r="L41" s="17">
        <f>[2]伝紅!L37</f>
        <v>1</v>
      </c>
      <c r="M41" s="17">
        <f>[2]伝紅!M37</f>
        <v>2</v>
      </c>
      <c r="N41" s="17">
        <f>[2]伝紅!N37</f>
        <v>1</v>
      </c>
      <c r="O41" s="17">
        <f>[2]伝紅!O37</f>
        <v>0</v>
      </c>
      <c r="P41" s="17">
        <f>[2]伝紅!P37</f>
        <v>1</v>
      </c>
      <c r="Q41" s="17">
        <f>[2]伝紅!Q37</f>
        <v>0</v>
      </c>
      <c r="S41">
        <f t="shared" si="2"/>
        <v>38</v>
      </c>
      <c r="T41" t="b">
        <f t="shared" si="3"/>
        <v>1</v>
      </c>
    </row>
    <row r="42" spans="2:20">
      <c r="B42" s="18">
        <v>37</v>
      </c>
      <c r="C42" s="27">
        <f>[2]伝紅!C38</f>
        <v>43</v>
      </c>
      <c r="D42" s="27">
        <f>[2]伝紅!D38</f>
        <v>0</v>
      </c>
      <c r="E42" s="27">
        <f>[2]伝紅!E38</f>
        <v>1</v>
      </c>
      <c r="F42" s="27">
        <f>[2]伝紅!F38</f>
        <v>3</v>
      </c>
      <c r="G42" s="27">
        <f>[2]伝紅!G38</f>
        <v>5</v>
      </c>
      <c r="H42" s="27">
        <f>[2]伝紅!H38</f>
        <v>3</v>
      </c>
      <c r="I42" s="27">
        <f>[2]伝紅!I38</f>
        <v>12</v>
      </c>
      <c r="J42" s="27">
        <f>[2]伝紅!J38</f>
        <v>4</v>
      </c>
      <c r="K42" s="27">
        <f>[2]伝紅!K38</f>
        <v>3</v>
      </c>
      <c r="L42" s="27">
        <f>[2]伝紅!L38</f>
        <v>4</v>
      </c>
      <c r="M42" s="27">
        <f>[2]伝紅!M38</f>
        <v>2</v>
      </c>
      <c r="N42" s="27">
        <f>[2]伝紅!N38</f>
        <v>1</v>
      </c>
      <c r="O42" s="27">
        <f>[2]伝紅!O38</f>
        <v>2</v>
      </c>
      <c r="P42" s="27">
        <f>[2]伝紅!P38</f>
        <v>0</v>
      </c>
      <c r="Q42" s="27">
        <f>[2]伝紅!Q38</f>
        <v>3</v>
      </c>
      <c r="R42" s="25"/>
      <c r="S42" s="25">
        <f t="shared" si="2"/>
        <v>43</v>
      </c>
      <c r="T42" s="25" t="b">
        <f t="shared" si="3"/>
        <v>1</v>
      </c>
    </row>
    <row r="43" spans="2:20">
      <c r="B43" s="17">
        <v>38</v>
      </c>
      <c r="C43" s="17">
        <f>[2]伝紅!C39</f>
        <v>38</v>
      </c>
      <c r="D43" s="17">
        <f>[2]伝紅!D39</f>
        <v>0</v>
      </c>
      <c r="E43" s="17">
        <f>[2]伝紅!E39</f>
        <v>2</v>
      </c>
      <c r="F43" s="17">
        <f>[2]伝紅!F39</f>
        <v>6</v>
      </c>
      <c r="G43" s="17">
        <f>[2]伝紅!G39</f>
        <v>4</v>
      </c>
      <c r="H43" s="17">
        <f>[2]伝紅!H39</f>
        <v>4</v>
      </c>
      <c r="I43" s="17">
        <f>[2]伝紅!I39</f>
        <v>7</v>
      </c>
      <c r="J43" s="17">
        <f>[2]伝紅!J39</f>
        <v>5</v>
      </c>
      <c r="K43" s="17">
        <f>[2]伝紅!K39</f>
        <v>3</v>
      </c>
      <c r="L43" s="17">
        <f>[2]伝紅!L39</f>
        <v>3</v>
      </c>
      <c r="M43" s="17">
        <f>[2]伝紅!M39</f>
        <v>1</v>
      </c>
      <c r="N43" s="17">
        <f>[2]伝紅!N39</f>
        <v>2</v>
      </c>
      <c r="O43" s="17">
        <f>[2]伝紅!O39</f>
        <v>0</v>
      </c>
      <c r="P43" s="17">
        <f>[2]伝紅!P39</f>
        <v>0</v>
      </c>
      <c r="Q43" s="17">
        <f>[2]伝紅!Q39</f>
        <v>1</v>
      </c>
      <c r="S43">
        <f t="shared" si="2"/>
        <v>38</v>
      </c>
      <c r="T43" t="b">
        <f t="shared" si="3"/>
        <v>1</v>
      </c>
    </row>
    <row r="44" spans="2:20">
      <c r="B44" s="18">
        <v>39</v>
      </c>
      <c r="C44" s="27">
        <f>[2]伝紅!C40</f>
        <v>42</v>
      </c>
      <c r="D44" s="27">
        <f>[2]伝紅!D40</f>
        <v>0</v>
      </c>
      <c r="E44" s="27">
        <f>[2]伝紅!E40</f>
        <v>0</v>
      </c>
      <c r="F44" s="27">
        <f>[2]伝紅!F40</f>
        <v>9</v>
      </c>
      <c r="G44" s="27">
        <f>[2]伝紅!G40</f>
        <v>3</v>
      </c>
      <c r="H44" s="27">
        <f>[2]伝紅!H40</f>
        <v>3</v>
      </c>
      <c r="I44" s="27">
        <f>[2]伝紅!I40</f>
        <v>6</v>
      </c>
      <c r="J44" s="27">
        <f>[2]伝紅!J40</f>
        <v>8</v>
      </c>
      <c r="K44" s="27">
        <f>[2]伝紅!K40</f>
        <v>4</v>
      </c>
      <c r="L44" s="27">
        <f>[2]伝紅!L40</f>
        <v>1</v>
      </c>
      <c r="M44" s="27">
        <f>[2]伝紅!M40</f>
        <v>1</v>
      </c>
      <c r="N44" s="27">
        <f>[2]伝紅!N40</f>
        <v>1</v>
      </c>
      <c r="O44" s="27">
        <f>[2]伝紅!O40</f>
        <v>5</v>
      </c>
      <c r="P44" s="27">
        <f>[2]伝紅!P40</f>
        <v>1</v>
      </c>
      <c r="Q44" s="27">
        <f>[2]伝紅!Q40</f>
        <v>0</v>
      </c>
      <c r="R44" s="25"/>
      <c r="S44" s="25">
        <f t="shared" si="2"/>
        <v>42</v>
      </c>
      <c r="T44" s="25" t="b">
        <f t="shared" si="3"/>
        <v>1</v>
      </c>
    </row>
    <row r="45" spans="2:20">
      <c r="B45" s="17">
        <v>40</v>
      </c>
      <c r="C45" s="17">
        <f>[2]伝紅!C41</f>
        <v>22</v>
      </c>
      <c r="D45" s="17">
        <f>[2]伝紅!D41</f>
        <v>0</v>
      </c>
      <c r="E45" s="17">
        <f>[2]伝紅!E41</f>
        <v>0</v>
      </c>
      <c r="F45" s="17">
        <f>[2]伝紅!F41</f>
        <v>3</v>
      </c>
      <c r="G45" s="17">
        <f>[2]伝紅!G41</f>
        <v>1</v>
      </c>
      <c r="H45" s="17">
        <f>[2]伝紅!H41</f>
        <v>2</v>
      </c>
      <c r="I45" s="17">
        <f>[2]伝紅!I41</f>
        <v>4</v>
      </c>
      <c r="J45" s="17">
        <f>[2]伝紅!J41</f>
        <v>3</v>
      </c>
      <c r="K45" s="17">
        <f>[2]伝紅!K41</f>
        <v>4</v>
      </c>
      <c r="L45" s="17">
        <f>[2]伝紅!L41</f>
        <v>1</v>
      </c>
      <c r="M45" s="17">
        <f>[2]伝紅!M41</f>
        <v>1</v>
      </c>
      <c r="N45" s="17">
        <f>[2]伝紅!N41</f>
        <v>0</v>
      </c>
      <c r="O45" s="17">
        <f>[2]伝紅!O41</f>
        <v>2</v>
      </c>
      <c r="P45" s="17">
        <f>[2]伝紅!P41</f>
        <v>0</v>
      </c>
      <c r="Q45" s="17">
        <f>[2]伝紅!Q41</f>
        <v>1</v>
      </c>
      <c r="S45">
        <f t="shared" si="2"/>
        <v>22</v>
      </c>
      <c r="T45" t="b">
        <f t="shared" si="3"/>
        <v>1</v>
      </c>
    </row>
    <row r="46" spans="2:20">
      <c r="B46" s="18">
        <v>41</v>
      </c>
      <c r="C46" s="27">
        <f>[2]伝紅!C42</f>
        <v>26</v>
      </c>
      <c r="D46" s="27">
        <f>[2]伝紅!D42</f>
        <v>0</v>
      </c>
      <c r="E46" s="27">
        <f>[2]伝紅!E42</f>
        <v>1</v>
      </c>
      <c r="F46" s="27">
        <f>[2]伝紅!F42</f>
        <v>3</v>
      </c>
      <c r="G46" s="27">
        <f>[2]伝紅!G42</f>
        <v>3</v>
      </c>
      <c r="H46" s="27">
        <f>[2]伝紅!H42</f>
        <v>5</v>
      </c>
      <c r="I46" s="27">
        <f>[2]伝紅!I42</f>
        <v>2</v>
      </c>
      <c r="J46" s="27">
        <f>[2]伝紅!J42</f>
        <v>3</v>
      </c>
      <c r="K46" s="27">
        <f>[2]伝紅!K42</f>
        <v>3</v>
      </c>
      <c r="L46" s="27">
        <f>[2]伝紅!L42</f>
        <v>4</v>
      </c>
      <c r="M46" s="27">
        <f>[2]伝紅!M42</f>
        <v>0</v>
      </c>
      <c r="N46" s="27">
        <f>[2]伝紅!N42</f>
        <v>0</v>
      </c>
      <c r="O46" s="27">
        <f>[2]伝紅!O42</f>
        <v>1</v>
      </c>
      <c r="P46" s="27">
        <f>[2]伝紅!P42</f>
        <v>0</v>
      </c>
      <c r="Q46" s="27">
        <f>[2]伝紅!Q42</f>
        <v>1</v>
      </c>
      <c r="R46" s="25"/>
      <c r="S46" s="25">
        <f t="shared" si="2"/>
        <v>26</v>
      </c>
      <c r="T46" s="25" t="b">
        <f t="shared" si="3"/>
        <v>1</v>
      </c>
    </row>
    <row r="47" spans="2:20">
      <c r="B47" s="17">
        <v>42</v>
      </c>
      <c r="C47" s="17">
        <f>[2]伝紅!C43</f>
        <v>34</v>
      </c>
      <c r="D47" s="17">
        <f>[2]伝紅!D43</f>
        <v>0</v>
      </c>
      <c r="E47" s="17">
        <f>[2]伝紅!E43</f>
        <v>3</v>
      </c>
      <c r="F47" s="17">
        <f>[2]伝紅!F43</f>
        <v>5</v>
      </c>
      <c r="G47" s="17">
        <f>[2]伝紅!G43</f>
        <v>3</v>
      </c>
      <c r="H47" s="17">
        <f>[2]伝紅!H43</f>
        <v>4</v>
      </c>
      <c r="I47" s="17">
        <f>[2]伝紅!I43</f>
        <v>5</v>
      </c>
      <c r="J47" s="17">
        <f>[2]伝紅!J43</f>
        <v>4</v>
      </c>
      <c r="K47" s="17">
        <f>[2]伝紅!K43</f>
        <v>1</v>
      </c>
      <c r="L47" s="17">
        <f>[2]伝紅!L43</f>
        <v>4</v>
      </c>
      <c r="M47" s="17">
        <f>[2]伝紅!M43</f>
        <v>0</v>
      </c>
      <c r="N47" s="17">
        <f>[2]伝紅!N43</f>
        <v>0</v>
      </c>
      <c r="O47" s="17">
        <f>[2]伝紅!O43</f>
        <v>1</v>
      </c>
      <c r="P47" s="17">
        <f>[2]伝紅!P43</f>
        <v>1</v>
      </c>
      <c r="Q47" s="17">
        <f>[2]伝紅!Q43</f>
        <v>3</v>
      </c>
      <c r="S47">
        <f t="shared" si="2"/>
        <v>34</v>
      </c>
      <c r="T47" t="b">
        <f t="shared" si="3"/>
        <v>1</v>
      </c>
    </row>
    <row r="48" spans="2:20">
      <c r="B48" s="18">
        <v>43</v>
      </c>
      <c r="C48" s="27">
        <f>[2]伝紅!C44</f>
        <v>14</v>
      </c>
      <c r="D48" s="27">
        <f>[2]伝紅!D44</f>
        <v>0</v>
      </c>
      <c r="E48" s="27">
        <f>[2]伝紅!E44</f>
        <v>1</v>
      </c>
      <c r="F48" s="27">
        <f>[2]伝紅!F44</f>
        <v>0</v>
      </c>
      <c r="G48" s="27">
        <f>[2]伝紅!G44</f>
        <v>1</v>
      </c>
      <c r="H48" s="27">
        <f>[2]伝紅!H44</f>
        <v>2</v>
      </c>
      <c r="I48" s="27">
        <f>[2]伝紅!I44</f>
        <v>2</v>
      </c>
      <c r="J48" s="27">
        <f>[2]伝紅!J44</f>
        <v>2</v>
      </c>
      <c r="K48" s="27">
        <f>[2]伝紅!K44</f>
        <v>3</v>
      </c>
      <c r="L48" s="27">
        <f>[2]伝紅!L44</f>
        <v>1</v>
      </c>
      <c r="M48" s="27">
        <f>[2]伝紅!M44</f>
        <v>0</v>
      </c>
      <c r="N48" s="27">
        <f>[2]伝紅!N44</f>
        <v>0</v>
      </c>
      <c r="O48" s="27">
        <f>[2]伝紅!O44</f>
        <v>1</v>
      </c>
      <c r="P48" s="27">
        <f>[2]伝紅!P44</f>
        <v>0</v>
      </c>
      <c r="Q48" s="27">
        <f>[2]伝紅!Q44</f>
        <v>1</v>
      </c>
      <c r="R48" s="25"/>
      <c r="S48" s="25">
        <f t="shared" si="2"/>
        <v>14</v>
      </c>
      <c r="T48" s="25" t="b">
        <f t="shared" si="3"/>
        <v>1</v>
      </c>
    </row>
    <row r="49" spans="2:20">
      <c r="B49" s="17">
        <v>44</v>
      </c>
      <c r="C49" s="17">
        <f>[2]伝紅!C45</f>
        <v>17</v>
      </c>
      <c r="D49" s="17">
        <f>[2]伝紅!D45</f>
        <v>0</v>
      </c>
      <c r="E49" s="17">
        <f>[2]伝紅!E45</f>
        <v>1</v>
      </c>
      <c r="F49" s="17">
        <f>[2]伝紅!F45</f>
        <v>0</v>
      </c>
      <c r="G49" s="17">
        <f>[2]伝紅!G45</f>
        <v>3</v>
      </c>
      <c r="H49" s="17">
        <f>[2]伝紅!H45</f>
        <v>3</v>
      </c>
      <c r="I49" s="17">
        <f>[2]伝紅!I45</f>
        <v>0</v>
      </c>
      <c r="J49" s="17">
        <f>[2]伝紅!J45</f>
        <v>2</v>
      </c>
      <c r="K49" s="17">
        <f>[2]伝紅!K45</f>
        <v>2</v>
      </c>
      <c r="L49" s="17">
        <f>[2]伝紅!L45</f>
        <v>1</v>
      </c>
      <c r="M49" s="17">
        <f>[2]伝紅!M45</f>
        <v>2</v>
      </c>
      <c r="N49" s="17">
        <f>[2]伝紅!N45</f>
        <v>1</v>
      </c>
      <c r="O49" s="17">
        <f>[2]伝紅!O45</f>
        <v>1</v>
      </c>
      <c r="P49" s="17">
        <f>[2]伝紅!P45</f>
        <v>0</v>
      </c>
      <c r="Q49" s="17">
        <f>[2]伝紅!Q45</f>
        <v>1</v>
      </c>
      <c r="S49">
        <f t="shared" si="2"/>
        <v>17</v>
      </c>
      <c r="T49" t="b">
        <f t="shared" si="3"/>
        <v>1</v>
      </c>
    </row>
    <row r="50" spans="2:20">
      <c r="B50" s="18">
        <v>45</v>
      </c>
      <c r="C50" s="27">
        <f>[2]伝紅!C46</f>
        <v>17</v>
      </c>
      <c r="D50" s="27">
        <f>[2]伝紅!D46</f>
        <v>0</v>
      </c>
      <c r="E50" s="27">
        <f>[2]伝紅!E46</f>
        <v>0</v>
      </c>
      <c r="F50" s="27">
        <f>[2]伝紅!F46</f>
        <v>1</v>
      </c>
      <c r="G50" s="27">
        <f>[2]伝紅!G46</f>
        <v>3</v>
      </c>
      <c r="H50" s="27">
        <f>[2]伝紅!H46</f>
        <v>6</v>
      </c>
      <c r="I50" s="27">
        <f>[2]伝紅!I46</f>
        <v>1</v>
      </c>
      <c r="J50" s="27">
        <f>[2]伝紅!J46</f>
        <v>2</v>
      </c>
      <c r="K50" s="27">
        <f>[2]伝紅!K46</f>
        <v>0</v>
      </c>
      <c r="L50" s="27">
        <f>[2]伝紅!L46</f>
        <v>2</v>
      </c>
      <c r="M50" s="27">
        <f>[2]伝紅!M46</f>
        <v>0</v>
      </c>
      <c r="N50" s="27">
        <f>[2]伝紅!N46</f>
        <v>2</v>
      </c>
      <c r="O50" s="27">
        <f>[2]伝紅!O46</f>
        <v>0</v>
      </c>
      <c r="P50" s="27">
        <f>[2]伝紅!P46</f>
        <v>0</v>
      </c>
      <c r="Q50" s="27">
        <f>[2]伝紅!Q46</f>
        <v>0</v>
      </c>
      <c r="R50" s="25"/>
      <c r="S50" s="25">
        <f t="shared" si="2"/>
        <v>17</v>
      </c>
      <c r="T50" s="25" t="b">
        <f t="shared" si="3"/>
        <v>1</v>
      </c>
    </row>
    <row r="51" spans="2:20">
      <c r="B51" s="17">
        <v>46</v>
      </c>
      <c r="C51" s="17">
        <f>[2]伝紅!C47</f>
        <v>15</v>
      </c>
      <c r="D51" s="17">
        <f>[2]伝紅!D47</f>
        <v>0</v>
      </c>
      <c r="E51" s="17">
        <f>[2]伝紅!E47</f>
        <v>0</v>
      </c>
      <c r="F51" s="17">
        <f>[2]伝紅!F47</f>
        <v>1</v>
      </c>
      <c r="G51" s="17">
        <f>[2]伝紅!G47</f>
        <v>1</v>
      </c>
      <c r="H51" s="17">
        <f>[2]伝紅!H47</f>
        <v>2</v>
      </c>
      <c r="I51" s="17">
        <f>[2]伝紅!I47</f>
        <v>3</v>
      </c>
      <c r="J51" s="17">
        <f>[2]伝紅!J47</f>
        <v>2</v>
      </c>
      <c r="K51" s="17">
        <f>[2]伝紅!K47</f>
        <v>0</v>
      </c>
      <c r="L51" s="17">
        <f>[2]伝紅!L47</f>
        <v>0</v>
      </c>
      <c r="M51" s="17">
        <f>[2]伝紅!M47</f>
        <v>1</v>
      </c>
      <c r="N51" s="17">
        <f>[2]伝紅!N47</f>
        <v>2</v>
      </c>
      <c r="O51" s="17">
        <f>[2]伝紅!O47</f>
        <v>2</v>
      </c>
      <c r="P51" s="17">
        <f>[2]伝紅!P47</f>
        <v>1</v>
      </c>
      <c r="Q51" s="17">
        <f>[2]伝紅!Q47</f>
        <v>0</v>
      </c>
      <c r="S51">
        <f t="shared" si="2"/>
        <v>15</v>
      </c>
      <c r="T51" t="b">
        <f t="shared" si="3"/>
        <v>1</v>
      </c>
    </row>
    <row r="52" spans="2:20">
      <c r="B52" s="18">
        <v>47</v>
      </c>
      <c r="C52" s="27">
        <f>[2]伝紅!C48</f>
        <v>11</v>
      </c>
      <c r="D52" s="27">
        <f>[2]伝紅!D48</f>
        <v>0</v>
      </c>
      <c r="E52" s="27">
        <f>[2]伝紅!E48</f>
        <v>1</v>
      </c>
      <c r="F52" s="27">
        <f>[2]伝紅!F48</f>
        <v>0</v>
      </c>
      <c r="G52" s="27">
        <f>[2]伝紅!G48</f>
        <v>2</v>
      </c>
      <c r="H52" s="27">
        <f>[2]伝紅!H48</f>
        <v>1</v>
      </c>
      <c r="I52" s="27">
        <f>[2]伝紅!I48</f>
        <v>1</v>
      </c>
      <c r="J52" s="27">
        <f>[2]伝紅!J48</f>
        <v>2</v>
      </c>
      <c r="K52" s="27">
        <f>[2]伝紅!K48</f>
        <v>3</v>
      </c>
      <c r="L52" s="27">
        <f>[2]伝紅!L48</f>
        <v>0</v>
      </c>
      <c r="M52" s="27">
        <f>[2]伝紅!M48</f>
        <v>1</v>
      </c>
      <c r="N52" s="27">
        <f>[2]伝紅!N48</f>
        <v>0</v>
      </c>
      <c r="O52" s="27">
        <f>[2]伝紅!O48</f>
        <v>0</v>
      </c>
      <c r="P52" s="27">
        <f>[2]伝紅!P48</f>
        <v>0</v>
      </c>
      <c r="Q52" s="27">
        <f>[2]伝紅!Q48</f>
        <v>0</v>
      </c>
      <c r="R52" s="25"/>
      <c r="S52" s="25">
        <f t="shared" si="2"/>
        <v>11</v>
      </c>
      <c r="T52" s="25" t="b">
        <f t="shared" si="3"/>
        <v>1</v>
      </c>
    </row>
    <row r="53" spans="2:20">
      <c r="B53" s="17">
        <v>48</v>
      </c>
      <c r="C53" s="17">
        <f>[2]伝紅!C49</f>
        <v>9</v>
      </c>
      <c r="D53" s="17">
        <f>[2]伝紅!D49</f>
        <v>0</v>
      </c>
      <c r="E53" s="17">
        <f>[2]伝紅!E49</f>
        <v>0</v>
      </c>
      <c r="F53" s="17">
        <f>[2]伝紅!F49</f>
        <v>2</v>
      </c>
      <c r="G53" s="17">
        <f>[2]伝紅!G49</f>
        <v>0</v>
      </c>
      <c r="H53" s="17">
        <f>[2]伝紅!H49</f>
        <v>1</v>
      </c>
      <c r="I53" s="17">
        <f>[2]伝紅!I49</f>
        <v>3</v>
      </c>
      <c r="J53" s="17">
        <f>[2]伝紅!J49</f>
        <v>2</v>
      </c>
      <c r="K53" s="17">
        <f>[2]伝紅!K49</f>
        <v>0</v>
      </c>
      <c r="L53" s="17">
        <f>[2]伝紅!L49</f>
        <v>0</v>
      </c>
      <c r="M53" s="17">
        <f>[2]伝紅!M49</f>
        <v>1</v>
      </c>
      <c r="N53" s="17">
        <f>[2]伝紅!N49</f>
        <v>0</v>
      </c>
      <c r="O53" s="17">
        <f>[2]伝紅!O49</f>
        <v>0</v>
      </c>
      <c r="P53" s="17">
        <f>[2]伝紅!P49</f>
        <v>0</v>
      </c>
      <c r="Q53" s="17">
        <f>[2]伝紅!Q49</f>
        <v>0</v>
      </c>
      <c r="S53">
        <f t="shared" si="2"/>
        <v>9</v>
      </c>
      <c r="T53" t="b">
        <f t="shared" si="3"/>
        <v>1</v>
      </c>
    </row>
    <row r="54" spans="2:20">
      <c r="B54" s="18">
        <v>49</v>
      </c>
      <c r="C54" s="27">
        <f>[2]伝紅!C50</f>
        <v>9</v>
      </c>
      <c r="D54" s="27">
        <f>[2]伝紅!D50</f>
        <v>0</v>
      </c>
      <c r="E54" s="27">
        <f>[2]伝紅!E50</f>
        <v>1</v>
      </c>
      <c r="F54" s="27">
        <f>[2]伝紅!F50</f>
        <v>1</v>
      </c>
      <c r="G54" s="27">
        <f>[2]伝紅!G50</f>
        <v>2</v>
      </c>
      <c r="H54" s="27">
        <f>[2]伝紅!H50</f>
        <v>2</v>
      </c>
      <c r="I54" s="27">
        <f>[2]伝紅!I50</f>
        <v>0</v>
      </c>
      <c r="J54" s="27">
        <f>[2]伝紅!J50</f>
        <v>1</v>
      </c>
      <c r="K54" s="27">
        <f>[2]伝紅!K50</f>
        <v>1</v>
      </c>
      <c r="L54" s="27">
        <f>[2]伝紅!L50</f>
        <v>0</v>
      </c>
      <c r="M54" s="27">
        <f>[2]伝紅!M50</f>
        <v>0</v>
      </c>
      <c r="N54" s="27">
        <f>[2]伝紅!N50</f>
        <v>1</v>
      </c>
      <c r="O54" s="27">
        <f>[2]伝紅!O50</f>
        <v>0</v>
      </c>
      <c r="P54" s="27">
        <f>[2]伝紅!P50</f>
        <v>0</v>
      </c>
      <c r="Q54" s="27">
        <f>[2]伝紅!Q50</f>
        <v>0</v>
      </c>
      <c r="R54" s="25"/>
      <c r="S54" s="25">
        <f t="shared" si="2"/>
        <v>9</v>
      </c>
      <c r="T54" s="25" t="b">
        <f t="shared" si="3"/>
        <v>1</v>
      </c>
    </row>
    <row r="55" spans="2:20">
      <c r="B55" s="17">
        <v>50</v>
      </c>
      <c r="C55" s="17" t="e">
        <f>[2]伝紅!C51</f>
        <v>#N/A</v>
      </c>
      <c r="D55" s="17" t="e">
        <f>[2]伝紅!D51</f>
        <v>#N/A</v>
      </c>
      <c r="E55" s="17" t="e">
        <f>[2]伝紅!E51</f>
        <v>#N/A</v>
      </c>
      <c r="F55" s="17" t="e">
        <f>[2]伝紅!F51</f>
        <v>#N/A</v>
      </c>
      <c r="G55" s="17" t="e">
        <f>[2]伝紅!G51</f>
        <v>#N/A</v>
      </c>
      <c r="H55" s="17" t="e">
        <f>[2]伝紅!H51</f>
        <v>#N/A</v>
      </c>
      <c r="I55" s="17" t="e">
        <f>[2]伝紅!I51</f>
        <v>#N/A</v>
      </c>
      <c r="J55" s="17" t="e">
        <f>[2]伝紅!J51</f>
        <v>#N/A</v>
      </c>
      <c r="K55" s="17" t="e">
        <f>[2]伝紅!K51</f>
        <v>#N/A</v>
      </c>
      <c r="L55" s="17" t="e">
        <f>[2]伝紅!L51</f>
        <v>#N/A</v>
      </c>
      <c r="M55" s="17" t="e">
        <f>[2]伝紅!M51</f>
        <v>#N/A</v>
      </c>
      <c r="N55" s="17" t="e">
        <f>[2]伝紅!N51</f>
        <v>#N/A</v>
      </c>
      <c r="O55" s="17" t="e">
        <f>[2]伝紅!O51</f>
        <v>#N/A</v>
      </c>
      <c r="P55" s="17" t="e">
        <f>[2]伝紅!P51</f>
        <v>#N/A</v>
      </c>
      <c r="Q55" s="17" t="e">
        <f>[2]伝紅!Q51</f>
        <v>#N/A</v>
      </c>
      <c r="S55" t="e">
        <f t="shared" si="2"/>
        <v>#N/A</v>
      </c>
      <c r="T55" t="str">
        <f t="shared" si="3"/>
        <v>-</v>
      </c>
    </row>
    <row r="56" spans="2:20">
      <c r="B56" s="18">
        <v>51</v>
      </c>
      <c r="C56" s="27" t="e">
        <f>[2]伝紅!C52</f>
        <v>#N/A</v>
      </c>
      <c r="D56" s="27" t="e">
        <f>[2]伝紅!D52</f>
        <v>#N/A</v>
      </c>
      <c r="E56" s="27" t="e">
        <f>[2]伝紅!E52</f>
        <v>#N/A</v>
      </c>
      <c r="F56" s="27" t="e">
        <f>[2]伝紅!F52</f>
        <v>#N/A</v>
      </c>
      <c r="G56" s="27" t="e">
        <f>[2]伝紅!G52</f>
        <v>#N/A</v>
      </c>
      <c r="H56" s="27" t="e">
        <f>[2]伝紅!H52</f>
        <v>#N/A</v>
      </c>
      <c r="I56" s="27" t="e">
        <f>[2]伝紅!I52</f>
        <v>#N/A</v>
      </c>
      <c r="J56" s="27" t="e">
        <f>[2]伝紅!J52</f>
        <v>#N/A</v>
      </c>
      <c r="K56" s="27" t="e">
        <f>[2]伝紅!K52</f>
        <v>#N/A</v>
      </c>
      <c r="L56" s="27" t="e">
        <f>[2]伝紅!L52</f>
        <v>#N/A</v>
      </c>
      <c r="M56" s="27" t="e">
        <f>[2]伝紅!M52</f>
        <v>#N/A</v>
      </c>
      <c r="N56" s="27" t="e">
        <f>[2]伝紅!N52</f>
        <v>#N/A</v>
      </c>
      <c r="O56" s="27" t="e">
        <f>[2]伝紅!O52</f>
        <v>#N/A</v>
      </c>
      <c r="P56" s="27" t="e">
        <f>[2]伝紅!P52</f>
        <v>#N/A</v>
      </c>
      <c r="Q56" s="27" t="e">
        <f>[2]伝紅!Q52</f>
        <v>#N/A</v>
      </c>
      <c r="R56" s="25"/>
      <c r="S56" s="25" t="e">
        <f t="shared" si="2"/>
        <v>#N/A</v>
      </c>
      <c r="T56" s="25" t="str">
        <f t="shared" si="3"/>
        <v>-</v>
      </c>
    </row>
    <row r="57" spans="2:20">
      <c r="B57" s="17">
        <v>52</v>
      </c>
      <c r="C57" s="17" t="e">
        <f>[2]伝紅!C53</f>
        <v>#N/A</v>
      </c>
      <c r="D57" s="17" t="e">
        <f>[2]伝紅!D53</f>
        <v>#N/A</v>
      </c>
      <c r="E57" s="17" t="e">
        <f>[2]伝紅!E53</f>
        <v>#N/A</v>
      </c>
      <c r="F57" s="17" t="e">
        <f>[2]伝紅!F53</f>
        <v>#N/A</v>
      </c>
      <c r="G57" s="17" t="e">
        <f>[2]伝紅!G53</f>
        <v>#N/A</v>
      </c>
      <c r="H57" s="17" t="e">
        <f>[2]伝紅!H53</f>
        <v>#N/A</v>
      </c>
      <c r="I57" s="17" t="e">
        <f>[2]伝紅!I53</f>
        <v>#N/A</v>
      </c>
      <c r="J57" s="17" t="e">
        <f>[2]伝紅!J53</f>
        <v>#N/A</v>
      </c>
      <c r="K57" s="17" t="e">
        <f>[2]伝紅!K53</f>
        <v>#N/A</v>
      </c>
      <c r="L57" s="17" t="e">
        <f>[2]伝紅!L53</f>
        <v>#N/A</v>
      </c>
      <c r="M57" s="17" t="e">
        <f>[2]伝紅!M53</f>
        <v>#N/A</v>
      </c>
      <c r="N57" s="17" t="e">
        <f>[2]伝紅!N53</f>
        <v>#N/A</v>
      </c>
      <c r="O57" s="17" t="e">
        <f>[2]伝紅!O53</f>
        <v>#N/A</v>
      </c>
      <c r="P57" s="17" t="e">
        <f>[2]伝紅!P53</f>
        <v>#N/A</v>
      </c>
      <c r="Q57" s="17" t="e">
        <f>[2]伝紅!Q53</f>
        <v>#N/A</v>
      </c>
      <c r="S57" t="e">
        <f t="shared" si="2"/>
        <v>#N/A</v>
      </c>
      <c r="T57" t="str">
        <f t="shared" si="3"/>
        <v>-</v>
      </c>
    </row>
    <row r="58" spans="2:20">
      <c r="B58" s="24">
        <v>53</v>
      </c>
      <c r="C58" s="27" t="e">
        <f>[2]伝紅!C54</f>
        <v>#N/A</v>
      </c>
      <c r="D58" s="27" t="e">
        <f>[2]伝紅!D54</f>
        <v>#N/A</v>
      </c>
      <c r="E58" s="27" t="e">
        <f>[2]伝紅!E54</f>
        <v>#N/A</v>
      </c>
      <c r="F58" s="27" t="e">
        <f>[2]伝紅!F54</f>
        <v>#N/A</v>
      </c>
      <c r="G58" s="27" t="e">
        <f>[2]伝紅!G54</f>
        <v>#N/A</v>
      </c>
      <c r="H58" s="27" t="e">
        <f>[2]伝紅!H54</f>
        <v>#N/A</v>
      </c>
      <c r="I58" s="27" t="e">
        <f>[2]伝紅!I54</f>
        <v>#N/A</v>
      </c>
      <c r="J58" s="27" t="e">
        <f>[2]伝紅!J54</f>
        <v>#N/A</v>
      </c>
      <c r="K58" s="27" t="e">
        <f>[2]伝紅!K54</f>
        <v>#N/A</v>
      </c>
      <c r="L58" s="27" t="e">
        <f>[2]伝紅!L54</f>
        <v>#N/A</v>
      </c>
      <c r="M58" s="27" t="e">
        <f>[2]伝紅!M54</f>
        <v>#N/A</v>
      </c>
      <c r="N58" s="27" t="e">
        <f>[2]伝紅!N54</f>
        <v>#N/A</v>
      </c>
      <c r="O58" s="27" t="e">
        <f>[2]伝紅!O54</f>
        <v>#N/A</v>
      </c>
      <c r="P58" s="27" t="e">
        <f>[2]伝紅!P54</f>
        <v>#N/A</v>
      </c>
      <c r="Q58" s="27" t="e">
        <f>[2]伝紅!Q54</f>
        <v>#N/A</v>
      </c>
      <c r="R58" s="25"/>
      <c r="S58" s="25" t="e">
        <f t="shared" si="2"/>
        <v>#N/A</v>
      </c>
      <c r="T58" s="25" t="str">
        <f t="shared" si="3"/>
        <v>-</v>
      </c>
    </row>
    <row r="60" spans="2:20">
      <c r="B60" s="2" t="s">
        <v>66</v>
      </c>
      <c r="C60" s="2">
        <f t="array" ref="C60">+SUM(IF(NOT(ISERROR(C6:C58)),C6:C58))</f>
        <v>1010</v>
      </c>
      <c r="D60" s="2">
        <f t="array" ref="D60">+SUM(IF(NOT(ISERROR(D6:D58)),D6:D58))</f>
        <v>2</v>
      </c>
      <c r="E60" s="2">
        <f t="array" ref="E60">+SUM(IF(NOT(ISERROR(E6:E58)),E6:E58))</f>
        <v>24</v>
      </c>
      <c r="F60" s="2">
        <f t="array" ref="F60">+SUM(IF(NOT(ISERROR(F6:F58)),F6:F58))</f>
        <v>94</v>
      </c>
      <c r="G60" s="2">
        <f t="array" ref="G60">+SUM(IF(NOT(ISERROR(G6:G58)),G6:G58))</f>
        <v>115</v>
      </c>
      <c r="H60" s="2">
        <f t="array" ref="H60">+SUM(IF(NOT(ISERROR(H6:H58)),H6:H58))</f>
        <v>143</v>
      </c>
      <c r="I60" s="2">
        <f t="array" ref="I60">+SUM(IF(NOT(ISERROR(I6:I58)),I6:I58))</f>
        <v>179</v>
      </c>
      <c r="J60" s="2">
        <f t="array" ref="J60">+SUM(IF(NOT(ISERROR(J6:J58)),J6:J58))</f>
        <v>155</v>
      </c>
      <c r="K60" s="2">
        <f t="array" ref="K60">+SUM(IF(NOT(ISERROR(K6:K58)),K6:K58))</f>
        <v>94</v>
      </c>
      <c r="L60" s="2">
        <f t="array" ref="L60">+SUM(IF(NOT(ISERROR(L6:L58)),L6:L58))</f>
        <v>72</v>
      </c>
      <c r="M60" s="2">
        <f t="array" ref="M60">+SUM(IF(NOT(ISERROR(M6:M58)),M6:M58))</f>
        <v>42</v>
      </c>
      <c r="N60" s="2">
        <f t="array" ref="N60">+SUM(IF(NOT(ISERROR(N6:N58)),N6:N58))</f>
        <v>34</v>
      </c>
      <c r="O60" s="2">
        <f t="array" ref="O60">+SUM(IF(NOT(ISERROR(O6:O58)),O6:O58))</f>
        <v>36</v>
      </c>
      <c r="P60" s="2">
        <f t="array" ref="P60">+SUM(IF(NOT(ISERROR(P6:P58)),P6:P58))</f>
        <v>4</v>
      </c>
      <c r="Q60" s="2">
        <f t="array" ref="Q60">+SUM(IF(NOT(ISERROR(Q6:Q58)),Q6:Q58))</f>
        <v>16</v>
      </c>
      <c r="R60" s="2"/>
      <c r="S60" s="2">
        <f>SUM(D60:Q60)</f>
        <v>1010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0.19801980198019803</v>
      </c>
      <c r="E61" s="4">
        <f t="shared" si="4"/>
        <v>2.3762376237623761</v>
      </c>
      <c r="F61" s="4">
        <f t="shared" si="4"/>
        <v>9.3069306930693063</v>
      </c>
      <c r="G61" s="4">
        <f t="shared" si="4"/>
        <v>11.386138613861387</v>
      </c>
      <c r="H61" s="4">
        <f t="shared" si="4"/>
        <v>14.158415841584157</v>
      </c>
      <c r="I61" s="4">
        <f t="shared" si="4"/>
        <v>17.722772277227723</v>
      </c>
      <c r="J61" s="4">
        <f t="shared" si="4"/>
        <v>15.346534653465346</v>
      </c>
      <c r="K61" s="4">
        <f t="shared" si="4"/>
        <v>9.3069306930693063</v>
      </c>
      <c r="L61" s="4">
        <f t="shared" si="4"/>
        <v>7.1287128712871279</v>
      </c>
      <c r="M61" s="4">
        <f t="shared" si="4"/>
        <v>4.1584158415841586</v>
      </c>
      <c r="N61" s="4">
        <f t="shared" si="4"/>
        <v>3.3663366336633667</v>
      </c>
      <c r="O61" s="4">
        <f t="shared" si="4"/>
        <v>3.564356435643564</v>
      </c>
      <c r="P61" s="4">
        <f t="shared" si="4"/>
        <v>0.39603960396039606</v>
      </c>
      <c r="Q61" s="4">
        <f t="shared" si="4"/>
        <v>1.5841584158415842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+SUM(IF(NOT(ISERROR(S6:S58)),S6:S58))</f>
        <v>1010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154</v>
      </c>
      <c r="E5" s="6" t="s">
        <v>155</v>
      </c>
      <c r="F5" s="6" t="s">
        <v>71</v>
      </c>
      <c r="G5" s="6" t="s">
        <v>97</v>
      </c>
      <c r="H5" s="6" t="s">
        <v>98</v>
      </c>
      <c r="I5" s="6" t="s">
        <v>99</v>
      </c>
      <c r="J5" s="6" t="s">
        <v>100</v>
      </c>
      <c r="K5" s="6" t="s">
        <v>101</v>
      </c>
      <c r="L5" s="6" t="s">
        <v>102</v>
      </c>
      <c r="M5" s="6" t="s">
        <v>103</v>
      </c>
      <c r="N5" s="6" t="s">
        <v>104</v>
      </c>
      <c r="O5" s="6" t="s">
        <v>106</v>
      </c>
      <c r="P5" s="6" t="s">
        <v>107</v>
      </c>
      <c r="Q5" s="6" t="s">
        <v>156</v>
      </c>
      <c r="R5" s="1"/>
      <c r="S5" s="6" t="s">
        <v>67</v>
      </c>
      <c r="T5" s="1" t="s">
        <v>68</v>
      </c>
    </row>
    <row r="6" spans="2:20">
      <c r="B6" s="16">
        <v>1</v>
      </c>
      <c r="C6" s="16">
        <f>[2]突発!C2</f>
        <v>3</v>
      </c>
      <c r="D6" s="16">
        <f>[2]突発!D2</f>
        <v>0</v>
      </c>
      <c r="E6" s="16">
        <f>[2]突発!E2</f>
        <v>1</v>
      </c>
      <c r="F6" s="16">
        <f>[2]突発!F2</f>
        <v>2</v>
      </c>
      <c r="G6" s="16">
        <f>[2]突発!G2</f>
        <v>0</v>
      </c>
      <c r="H6" s="16">
        <f>[2]突発!H2</f>
        <v>0</v>
      </c>
      <c r="I6" s="16">
        <f>[2]突発!I2</f>
        <v>0</v>
      </c>
      <c r="J6" s="16">
        <f>[2]突発!J2</f>
        <v>0</v>
      </c>
      <c r="K6" s="16">
        <f>[2]突発!K2</f>
        <v>0</v>
      </c>
      <c r="L6" s="16">
        <f>[2]突発!L2</f>
        <v>0</v>
      </c>
      <c r="M6" s="16">
        <f>[2]突発!M2</f>
        <v>0</v>
      </c>
      <c r="N6" s="16">
        <f>[2]突発!N2</f>
        <v>0</v>
      </c>
      <c r="O6" s="16">
        <f>[2]突発!O2</f>
        <v>0</v>
      </c>
      <c r="P6" s="16">
        <f>[2]突発!P2</f>
        <v>0</v>
      </c>
      <c r="Q6" s="16">
        <f>[2]突発!Q2</f>
        <v>0</v>
      </c>
      <c r="R6" s="21"/>
      <c r="S6" s="21">
        <f t="shared" ref="S6:S29" si="0">SUM(D6:Q6)</f>
        <v>3</v>
      </c>
      <c r="T6" s="21" t="b">
        <f t="shared" ref="T6:T29" si="1">IF(AND(ISERROR(C6),ISERROR(S6)),"-",C6=S6)</f>
        <v>1</v>
      </c>
    </row>
    <row r="7" spans="2:20">
      <c r="B7" s="17">
        <v>2</v>
      </c>
      <c r="C7" s="17">
        <f>[2]突発!C3</f>
        <v>9</v>
      </c>
      <c r="D7" s="17">
        <f>[2]突発!D3</f>
        <v>0</v>
      </c>
      <c r="E7" s="17">
        <f>[2]突発!E3</f>
        <v>2</v>
      </c>
      <c r="F7" s="17">
        <f>[2]突発!F3</f>
        <v>5</v>
      </c>
      <c r="G7" s="17">
        <f>[2]突発!G3</f>
        <v>2</v>
      </c>
      <c r="H7" s="17">
        <f>[2]突発!H3</f>
        <v>0</v>
      </c>
      <c r="I7" s="17">
        <f>[2]突発!I3</f>
        <v>0</v>
      </c>
      <c r="J7" s="17">
        <f>[2]突発!J3</f>
        <v>0</v>
      </c>
      <c r="K7" s="17">
        <f>[2]突発!K3</f>
        <v>0</v>
      </c>
      <c r="L7" s="17">
        <f>[2]突発!L3</f>
        <v>0</v>
      </c>
      <c r="M7" s="17">
        <f>[2]突発!M3</f>
        <v>0</v>
      </c>
      <c r="N7" s="17">
        <f>[2]突発!N3</f>
        <v>0</v>
      </c>
      <c r="O7" s="17">
        <f>[2]突発!O3</f>
        <v>0</v>
      </c>
      <c r="P7" s="17">
        <f>[2]突発!P3</f>
        <v>0</v>
      </c>
      <c r="Q7" s="17">
        <f>[2]突発!Q3</f>
        <v>0</v>
      </c>
      <c r="S7">
        <f t="shared" si="0"/>
        <v>9</v>
      </c>
      <c r="T7" t="b">
        <f t="shared" si="1"/>
        <v>1</v>
      </c>
    </row>
    <row r="8" spans="2:20">
      <c r="B8" s="18">
        <v>3</v>
      </c>
      <c r="C8" s="27">
        <f>[2]突発!C4</f>
        <v>4</v>
      </c>
      <c r="D8" s="27">
        <f>[2]突発!D4</f>
        <v>0</v>
      </c>
      <c r="E8" s="27">
        <f>[2]突発!E4</f>
        <v>2</v>
      </c>
      <c r="F8" s="27">
        <f>[2]突発!F4</f>
        <v>2</v>
      </c>
      <c r="G8" s="27">
        <f>[2]突発!G4</f>
        <v>0</v>
      </c>
      <c r="H8" s="27">
        <f>[2]突発!H4</f>
        <v>0</v>
      </c>
      <c r="I8" s="27">
        <f>[2]突発!I4</f>
        <v>0</v>
      </c>
      <c r="J8" s="27">
        <f>[2]突発!J4</f>
        <v>0</v>
      </c>
      <c r="K8" s="27">
        <f>[2]突発!K4</f>
        <v>0</v>
      </c>
      <c r="L8" s="27">
        <f>[2]突発!L4</f>
        <v>0</v>
      </c>
      <c r="M8" s="27">
        <f>[2]突発!M4</f>
        <v>0</v>
      </c>
      <c r="N8" s="27">
        <f>[2]突発!N4</f>
        <v>0</v>
      </c>
      <c r="O8" s="27">
        <f>[2]突発!O4</f>
        <v>0</v>
      </c>
      <c r="P8" s="27">
        <f>[2]突発!P4</f>
        <v>0</v>
      </c>
      <c r="Q8" s="27">
        <f>[2]突発!Q4</f>
        <v>0</v>
      </c>
      <c r="R8" s="25"/>
      <c r="S8" s="25">
        <f t="shared" si="0"/>
        <v>4</v>
      </c>
      <c r="T8" s="25" t="b">
        <f t="shared" si="1"/>
        <v>1</v>
      </c>
    </row>
    <row r="9" spans="2:20">
      <c r="B9" s="17">
        <v>4</v>
      </c>
      <c r="C9" s="17">
        <f>[2]突発!C5</f>
        <v>3</v>
      </c>
      <c r="D9" s="17">
        <f>[2]突発!D5</f>
        <v>0</v>
      </c>
      <c r="E9" s="17">
        <f>[2]突発!E5</f>
        <v>0</v>
      </c>
      <c r="F9" s="17">
        <f>[2]突発!F5</f>
        <v>3</v>
      </c>
      <c r="G9" s="17">
        <f>[2]突発!G5</f>
        <v>0</v>
      </c>
      <c r="H9" s="17">
        <f>[2]突発!H5</f>
        <v>0</v>
      </c>
      <c r="I9" s="17">
        <f>[2]突発!I5</f>
        <v>0</v>
      </c>
      <c r="J9" s="17">
        <f>[2]突発!J5</f>
        <v>0</v>
      </c>
      <c r="K9" s="17">
        <f>[2]突発!K5</f>
        <v>0</v>
      </c>
      <c r="L9" s="17">
        <f>[2]突発!L5</f>
        <v>0</v>
      </c>
      <c r="M9" s="17">
        <f>[2]突発!M5</f>
        <v>0</v>
      </c>
      <c r="N9" s="17">
        <f>[2]突発!N5</f>
        <v>0</v>
      </c>
      <c r="O9" s="17">
        <f>[2]突発!O5</f>
        <v>0</v>
      </c>
      <c r="P9" s="17">
        <f>[2]突発!P5</f>
        <v>0</v>
      </c>
      <c r="Q9" s="17">
        <f>[2]突発!Q5</f>
        <v>0</v>
      </c>
      <c r="S9">
        <f t="shared" si="0"/>
        <v>3</v>
      </c>
      <c r="T9" t="b">
        <f t="shared" si="1"/>
        <v>1</v>
      </c>
    </row>
    <row r="10" spans="2:20">
      <c r="B10" s="18">
        <v>5</v>
      </c>
      <c r="C10" s="27">
        <f>[2]突発!C6</f>
        <v>6</v>
      </c>
      <c r="D10" s="27">
        <f>[2]突発!D6</f>
        <v>0</v>
      </c>
      <c r="E10" s="27">
        <f>[2]突発!E6</f>
        <v>1</v>
      </c>
      <c r="F10" s="27">
        <f>[2]突発!F6</f>
        <v>4</v>
      </c>
      <c r="G10" s="27">
        <f>[2]突発!G6</f>
        <v>0</v>
      </c>
      <c r="H10" s="27">
        <f>[2]突発!H6</f>
        <v>1</v>
      </c>
      <c r="I10" s="27">
        <f>[2]突発!I6</f>
        <v>0</v>
      </c>
      <c r="J10" s="27">
        <f>[2]突発!J6</f>
        <v>0</v>
      </c>
      <c r="K10" s="27">
        <f>[2]突発!K6</f>
        <v>0</v>
      </c>
      <c r="L10" s="27">
        <f>[2]突発!L6</f>
        <v>0</v>
      </c>
      <c r="M10" s="27">
        <f>[2]突発!M6</f>
        <v>0</v>
      </c>
      <c r="N10" s="27">
        <f>[2]突発!N6</f>
        <v>0</v>
      </c>
      <c r="O10" s="27">
        <f>[2]突発!O6</f>
        <v>0</v>
      </c>
      <c r="P10" s="27">
        <f>[2]突発!P6</f>
        <v>0</v>
      </c>
      <c r="Q10" s="27">
        <f>[2]突発!Q6</f>
        <v>0</v>
      </c>
      <c r="R10" s="25"/>
      <c r="S10" s="25">
        <f t="shared" si="0"/>
        <v>6</v>
      </c>
      <c r="T10" s="25" t="b">
        <f t="shared" si="1"/>
        <v>1</v>
      </c>
    </row>
    <row r="11" spans="2:20">
      <c r="B11" s="17">
        <v>6</v>
      </c>
      <c r="C11" s="17">
        <f>[2]突発!C7</f>
        <v>9</v>
      </c>
      <c r="D11" s="17">
        <f>[2]突発!D7</f>
        <v>0</v>
      </c>
      <c r="E11" s="17">
        <f>[2]突発!E7</f>
        <v>0</v>
      </c>
      <c r="F11" s="17">
        <f>[2]突発!F7</f>
        <v>9</v>
      </c>
      <c r="G11" s="17">
        <f>[2]突発!G7</f>
        <v>0</v>
      </c>
      <c r="H11" s="17">
        <f>[2]突発!H7</f>
        <v>0</v>
      </c>
      <c r="I11" s="17">
        <f>[2]突発!I7</f>
        <v>0</v>
      </c>
      <c r="J11" s="17">
        <f>[2]突発!J7</f>
        <v>0</v>
      </c>
      <c r="K11" s="17">
        <f>[2]突発!K7</f>
        <v>0</v>
      </c>
      <c r="L11" s="17">
        <f>[2]突発!L7</f>
        <v>0</v>
      </c>
      <c r="M11" s="17">
        <f>[2]突発!M7</f>
        <v>0</v>
      </c>
      <c r="N11" s="17">
        <f>[2]突発!N7</f>
        <v>0</v>
      </c>
      <c r="O11" s="17">
        <f>[2]突発!O7</f>
        <v>0</v>
      </c>
      <c r="P11" s="17">
        <f>[2]突発!P7</f>
        <v>0</v>
      </c>
      <c r="Q11" s="17">
        <f>[2]突発!Q7</f>
        <v>0</v>
      </c>
      <c r="S11">
        <f t="shared" si="0"/>
        <v>9</v>
      </c>
      <c r="T11" t="b">
        <f t="shared" si="1"/>
        <v>1</v>
      </c>
    </row>
    <row r="12" spans="2:20">
      <c r="B12" s="18">
        <v>7</v>
      </c>
      <c r="C12" s="27">
        <f>[2]突発!C8</f>
        <v>8</v>
      </c>
      <c r="D12" s="27">
        <f>[2]突発!D8</f>
        <v>0</v>
      </c>
      <c r="E12" s="27">
        <f>[2]突発!E8</f>
        <v>0</v>
      </c>
      <c r="F12" s="27">
        <f>[2]突発!F8</f>
        <v>7</v>
      </c>
      <c r="G12" s="27">
        <f>[2]突発!G8</f>
        <v>1</v>
      </c>
      <c r="H12" s="27">
        <f>[2]突発!H8</f>
        <v>0</v>
      </c>
      <c r="I12" s="27">
        <f>[2]突発!I8</f>
        <v>0</v>
      </c>
      <c r="J12" s="27">
        <f>[2]突発!J8</f>
        <v>0</v>
      </c>
      <c r="K12" s="27">
        <f>[2]突発!K8</f>
        <v>0</v>
      </c>
      <c r="L12" s="27">
        <f>[2]突発!L8</f>
        <v>0</v>
      </c>
      <c r="M12" s="27">
        <f>[2]突発!M8</f>
        <v>0</v>
      </c>
      <c r="N12" s="27">
        <f>[2]突発!N8</f>
        <v>0</v>
      </c>
      <c r="O12" s="27">
        <f>[2]突発!O8</f>
        <v>0</v>
      </c>
      <c r="P12" s="27">
        <f>[2]突発!P8</f>
        <v>0</v>
      </c>
      <c r="Q12" s="27">
        <f>[2]突発!Q8</f>
        <v>0</v>
      </c>
      <c r="R12" s="25"/>
      <c r="S12" s="25">
        <f t="shared" si="0"/>
        <v>8</v>
      </c>
      <c r="T12" s="25" t="b">
        <f t="shared" si="1"/>
        <v>1</v>
      </c>
    </row>
    <row r="13" spans="2:20">
      <c r="B13" s="17">
        <v>8</v>
      </c>
      <c r="C13" s="17">
        <f>[2]突発!C9</f>
        <v>4</v>
      </c>
      <c r="D13" s="17">
        <f>[2]突発!D9</f>
        <v>0</v>
      </c>
      <c r="E13" s="17">
        <f>[2]突発!E9</f>
        <v>0</v>
      </c>
      <c r="F13" s="17">
        <f>[2]突発!F9</f>
        <v>3</v>
      </c>
      <c r="G13" s="17">
        <f>[2]突発!G9</f>
        <v>0</v>
      </c>
      <c r="H13" s="17">
        <f>[2]突発!H9</f>
        <v>0</v>
      </c>
      <c r="I13" s="17">
        <f>[2]突発!I9</f>
        <v>0</v>
      </c>
      <c r="J13" s="17">
        <f>[2]突発!J9</f>
        <v>1</v>
      </c>
      <c r="K13" s="17">
        <f>[2]突発!K9</f>
        <v>0</v>
      </c>
      <c r="L13" s="17">
        <f>[2]突発!L9</f>
        <v>0</v>
      </c>
      <c r="M13" s="17">
        <f>[2]突発!M9</f>
        <v>0</v>
      </c>
      <c r="N13" s="17">
        <f>[2]突発!N9</f>
        <v>0</v>
      </c>
      <c r="O13" s="17">
        <f>[2]突発!O9</f>
        <v>0</v>
      </c>
      <c r="P13" s="17">
        <f>[2]突発!P9</f>
        <v>0</v>
      </c>
      <c r="Q13" s="17">
        <f>[2]突発!Q9</f>
        <v>0</v>
      </c>
      <c r="S13">
        <f t="shared" si="0"/>
        <v>4</v>
      </c>
      <c r="T13" t="b">
        <f t="shared" si="1"/>
        <v>1</v>
      </c>
    </row>
    <row r="14" spans="2:20">
      <c r="B14" s="18">
        <v>9</v>
      </c>
      <c r="C14" s="27">
        <f>[2]突発!C10</f>
        <v>7</v>
      </c>
      <c r="D14" s="27">
        <f>[2]突発!D10</f>
        <v>0</v>
      </c>
      <c r="E14" s="27">
        <f>[2]突発!E10</f>
        <v>1</v>
      </c>
      <c r="F14" s="27">
        <f>[2]突発!F10</f>
        <v>4</v>
      </c>
      <c r="G14" s="27">
        <f>[2]突発!G10</f>
        <v>2</v>
      </c>
      <c r="H14" s="27">
        <f>[2]突発!H10</f>
        <v>0</v>
      </c>
      <c r="I14" s="27">
        <f>[2]突発!I10</f>
        <v>0</v>
      </c>
      <c r="J14" s="27">
        <f>[2]突発!J10</f>
        <v>0</v>
      </c>
      <c r="K14" s="27">
        <f>[2]突発!K10</f>
        <v>0</v>
      </c>
      <c r="L14" s="27">
        <f>[2]突発!L10</f>
        <v>0</v>
      </c>
      <c r="M14" s="27">
        <f>[2]突発!M10</f>
        <v>0</v>
      </c>
      <c r="N14" s="27">
        <f>[2]突発!N10</f>
        <v>0</v>
      </c>
      <c r="O14" s="27">
        <f>[2]突発!O10</f>
        <v>0</v>
      </c>
      <c r="P14" s="27">
        <f>[2]突発!P10</f>
        <v>0</v>
      </c>
      <c r="Q14" s="27">
        <f>[2]突発!Q10</f>
        <v>0</v>
      </c>
      <c r="R14" s="25"/>
      <c r="S14" s="25">
        <f t="shared" si="0"/>
        <v>7</v>
      </c>
      <c r="T14" s="25" t="b">
        <f t="shared" si="1"/>
        <v>1</v>
      </c>
    </row>
    <row r="15" spans="2:20">
      <c r="B15" s="17">
        <v>10</v>
      </c>
      <c r="C15" s="17">
        <f>[2]突発!C11</f>
        <v>11</v>
      </c>
      <c r="D15" s="17">
        <f>[2]突発!D11</f>
        <v>0</v>
      </c>
      <c r="E15" s="17">
        <f>[2]突発!E11</f>
        <v>4</v>
      </c>
      <c r="F15" s="17">
        <f>[2]突発!F11</f>
        <v>5</v>
      </c>
      <c r="G15" s="17">
        <f>[2]突発!G11</f>
        <v>1</v>
      </c>
      <c r="H15" s="17">
        <f>[2]突発!H11</f>
        <v>0</v>
      </c>
      <c r="I15" s="17">
        <f>[2]突発!I11</f>
        <v>1</v>
      </c>
      <c r="J15" s="17">
        <f>[2]突発!J11</f>
        <v>0</v>
      </c>
      <c r="K15" s="17">
        <f>[2]突発!K11</f>
        <v>0</v>
      </c>
      <c r="L15" s="17">
        <f>[2]突発!L11</f>
        <v>0</v>
      </c>
      <c r="M15" s="17">
        <f>[2]突発!M11</f>
        <v>0</v>
      </c>
      <c r="N15" s="17">
        <f>[2]突発!N11</f>
        <v>0</v>
      </c>
      <c r="O15" s="17">
        <f>[2]突発!O11</f>
        <v>0</v>
      </c>
      <c r="P15" s="17">
        <f>[2]突発!P11</f>
        <v>0</v>
      </c>
      <c r="Q15" s="17">
        <f>[2]突発!Q11</f>
        <v>0</v>
      </c>
      <c r="S15">
        <f t="shared" si="0"/>
        <v>11</v>
      </c>
      <c r="T15" t="b">
        <f t="shared" si="1"/>
        <v>1</v>
      </c>
    </row>
    <row r="16" spans="2:20">
      <c r="B16" s="18">
        <v>11</v>
      </c>
      <c r="C16" s="27">
        <f>[2]突発!C12</f>
        <v>8</v>
      </c>
      <c r="D16" s="27">
        <f>[2]突発!D12</f>
        <v>0</v>
      </c>
      <c r="E16" s="27">
        <f>[2]突発!E12</f>
        <v>0</v>
      </c>
      <c r="F16" s="27">
        <f>[2]突発!F12</f>
        <v>6</v>
      </c>
      <c r="G16" s="27">
        <f>[2]突発!G12</f>
        <v>2</v>
      </c>
      <c r="H16" s="27">
        <f>[2]突発!H12</f>
        <v>0</v>
      </c>
      <c r="I16" s="27">
        <f>[2]突発!I12</f>
        <v>0</v>
      </c>
      <c r="J16" s="27">
        <f>[2]突発!J12</f>
        <v>0</v>
      </c>
      <c r="K16" s="27">
        <f>[2]突発!K12</f>
        <v>0</v>
      </c>
      <c r="L16" s="27">
        <f>[2]突発!L12</f>
        <v>0</v>
      </c>
      <c r="M16" s="27">
        <f>[2]突発!M12</f>
        <v>0</v>
      </c>
      <c r="N16" s="27">
        <f>[2]突発!N12</f>
        <v>0</v>
      </c>
      <c r="O16" s="27">
        <f>[2]突発!O12</f>
        <v>0</v>
      </c>
      <c r="P16" s="27">
        <f>[2]突発!P12</f>
        <v>0</v>
      </c>
      <c r="Q16" s="27">
        <f>[2]突発!Q12</f>
        <v>0</v>
      </c>
      <c r="R16" s="25"/>
      <c r="S16" s="25">
        <f t="shared" si="0"/>
        <v>8</v>
      </c>
      <c r="T16" s="25" t="b">
        <f t="shared" si="1"/>
        <v>1</v>
      </c>
    </row>
    <row r="17" spans="2:20">
      <c r="B17" s="17">
        <v>12</v>
      </c>
      <c r="C17" s="17">
        <f>[2]突発!C13</f>
        <v>7</v>
      </c>
      <c r="D17" s="17">
        <f>[2]突発!D13</f>
        <v>0</v>
      </c>
      <c r="E17" s="17">
        <f>[2]突発!E13</f>
        <v>0</v>
      </c>
      <c r="F17" s="17">
        <f>[2]突発!F13</f>
        <v>5</v>
      </c>
      <c r="G17" s="17">
        <f>[2]突発!G13</f>
        <v>2</v>
      </c>
      <c r="H17" s="17">
        <f>[2]突発!H13</f>
        <v>0</v>
      </c>
      <c r="I17" s="17">
        <f>[2]突発!I13</f>
        <v>0</v>
      </c>
      <c r="J17" s="17">
        <f>[2]突発!J13</f>
        <v>0</v>
      </c>
      <c r="K17" s="17">
        <f>[2]突発!K13</f>
        <v>0</v>
      </c>
      <c r="L17" s="17">
        <f>[2]突発!L13</f>
        <v>0</v>
      </c>
      <c r="M17" s="17">
        <f>[2]突発!M13</f>
        <v>0</v>
      </c>
      <c r="N17" s="17">
        <f>[2]突発!N13</f>
        <v>0</v>
      </c>
      <c r="O17" s="17">
        <f>[2]突発!O13</f>
        <v>0</v>
      </c>
      <c r="P17" s="17">
        <f>[2]突発!P13</f>
        <v>0</v>
      </c>
      <c r="Q17" s="17">
        <f>[2]突発!Q13</f>
        <v>0</v>
      </c>
      <c r="S17">
        <f t="shared" si="0"/>
        <v>7</v>
      </c>
      <c r="T17" t="b">
        <f t="shared" si="1"/>
        <v>1</v>
      </c>
    </row>
    <row r="18" spans="2:20">
      <c r="B18" s="18">
        <v>13</v>
      </c>
      <c r="C18" s="27">
        <f>[2]突発!C14</f>
        <v>6</v>
      </c>
      <c r="D18" s="27">
        <f>[2]突発!D14</f>
        <v>0</v>
      </c>
      <c r="E18" s="27">
        <f>[2]突発!E14</f>
        <v>2</v>
      </c>
      <c r="F18" s="27">
        <f>[2]突発!F14</f>
        <v>4</v>
      </c>
      <c r="G18" s="27">
        <f>[2]突発!G14</f>
        <v>0</v>
      </c>
      <c r="H18" s="27">
        <f>[2]突発!H14</f>
        <v>0</v>
      </c>
      <c r="I18" s="27">
        <f>[2]突発!I14</f>
        <v>0</v>
      </c>
      <c r="J18" s="27">
        <f>[2]突発!J14</f>
        <v>0</v>
      </c>
      <c r="K18" s="27">
        <f>[2]突発!K14</f>
        <v>0</v>
      </c>
      <c r="L18" s="27">
        <f>[2]突発!L14</f>
        <v>0</v>
      </c>
      <c r="M18" s="27">
        <f>[2]突発!M14</f>
        <v>0</v>
      </c>
      <c r="N18" s="27">
        <f>[2]突発!N14</f>
        <v>0</v>
      </c>
      <c r="O18" s="27">
        <f>[2]突発!O14</f>
        <v>0</v>
      </c>
      <c r="P18" s="27">
        <f>[2]突発!P14</f>
        <v>0</v>
      </c>
      <c r="Q18" s="27">
        <f>[2]突発!Q14</f>
        <v>0</v>
      </c>
      <c r="R18" s="25"/>
      <c r="S18" s="25">
        <f t="shared" si="0"/>
        <v>6</v>
      </c>
      <c r="T18" s="25" t="b">
        <f t="shared" si="1"/>
        <v>1</v>
      </c>
    </row>
    <row r="19" spans="2:20">
      <c r="B19" s="17">
        <v>14</v>
      </c>
      <c r="C19" s="17">
        <f>[2]突発!C15</f>
        <v>3</v>
      </c>
      <c r="D19" s="17">
        <f>[2]突発!D15</f>
        <v>0</v>
      </c>
      <c r="E19" s="17">
        <f>[2]突発!E15</f>
        <v>1</v>
      </c>
      <c r="F19" s="17">
        <f>[2]突発!F15</f>
        <v>2</v>
      </c>
      <c r="G19" s="17">
        <f>[2]突発!G15</f>
        <v>0</v>
      </c>
      <c r="H19" s="17">
        <f>[2]突発!H15</f>
        <v>0</v>
      </c>
      <c r="I19" s="17">
        <f>[2]突発!I15</f>
        <v>0</v>
      </c>
      <c r="J19" s="17">
        <f>[2]突発!J15</f>
        <v>0</v>
      </c>
      <c r="K19" s="17">
        <f>[2]突発!K15</f>
        <v>0</v>
      </c>
      <c r="L19" s="17">
        <f>[2]突発!L15</f>
        <v>0</v>
      </c>
      <c r="M19" s="17">
        <f>[2]突発!M15</f>
        <v>0</v>
      </c>
      <c r="N19" s="17">
        <f>[2]突発!N15</f>
        <v>0</v>
      </c>
      <c r="O19" s="17">
        <f>[2]突発!O15</f>
        <v>0</v>
      </c>
      <c r="P19" s="17">
        <f>[2]突発!P15</f>
        <v>0</v>
      </c>
      <c r="Q19" s="17">
        <f>[2]突発!Q15</f>
        <v>0</v>
      </c>
      <c r="S19">
        <f t="shared" si="0"/>
        <v>3</v>
      </c>
      <c r="T19" t="b">
        <f t="shared" si="1"/>
        <v>1</v>
      </c>
    </row>
    <row r="20" spans="2:20">
      <c r="B20" s="18">
        <v>15</v>
      </c>
      <c r="C20" s="27">
        <f>[2]突発!C16</f>
        <v>3</v>
      </c>
      <c r="D20" s="27">
        <f>[2]突発!D16</f>
        <v>0</v>
      </c>
      <c r="E20" s="27">
        <f>[2]突発!E16</f>
        <v>1</v>
      </c>
      <c r="F20" s="27">
        <f>[2]突発!F16</f>
        <v>2</v>
      </c>
      <c r="G20" s="27">
        <f>[2]突発!G16</f>
        <v>0</v>
      </c>
      <c r="H20" s="27">
        <f>[2]突発!H16</f>
        <v>0</v>
      </c>
      <c r="I20" s="27">
        <f>[2]突発!I16</f>
        <v>0</v>
      </c>
      <c r="J20" s="27">
        <f>[2]突発!J16</f>
        <v>0</v>
      </c>
      <c r="K20" s="27">
        <f>[2]突発!K16</f>
        <v>0</v>
      </c>
      <c r="L20" s="27">
        <f>[2]突発!L16</f>
        <v>0</v>
      </c>
      <c r="M20" s="27">
        <f>[2]突発!M16</f>
        <v>0</v>
      </c>
      <c r="N20" s="27">
        <f>[2]突発!N16</f>
        <v>0</v>
      </c>
      <c r="O20" s="27">
        <f>[2]突発!O16</f>
        <v>0</v>
      </c>
      <c r="P20" s="27">
        <f>[2]突発!P16</f>
        <v>0</v>
      </c>
      <c r="Q20" s="27">
        <f>[2]突発!Q16</f>
        <v>0</v>
      </c>
      <c r="R20" s="25"/>
      <c r="S20" s="25">
        <f t="shared" si="0"/>
        <v>3</v>
      </c>
      <c r="T20" s="25" t="b">
        <f t="shared" si="1"/>
        <v>1</v>
      </c>
    </row>
    <row r="21" spans="2:20">
      <c r="B21" s="17">
        <v>16</v>
      </c>
      <c r="C21" s="17">
        <f>[2]突発!C17</f>
        <v>2</v>
      </c>
      <c r="D21" s="17">
        <f>[2]突発!D17</f>
        <v>0</v>
      </c>
      <c r="E21" s="17">
        <f>[2]突発!E17</f>
        <v>0</v>
      </c>
      <c r="F21" s="17">
        <f>[2]突発!F17</f>
        <v>1</v>
      </c>
      <c r="G21" s="17">
        <f>[2]突発!G17</f>
        <v>1</v>
      </c>
      <c r="H21" s="17">
        <f>[2]突発!H17</f>
        <v>0</v>
      </c>
      <c r="I21" s="17">
        <f>[2]突発!I17</f>
        <v>0</v>
      </c>
      <c r="J21" s="17">
        <f>[2]突発!J17</f>
        <v>0</v>
      </c>
      <c r="K21" s="17">
        <f>[2]突発!K17</f>
        <v>0</v>
      </c>
      <c r="L21" s="17">
        <f>[2]突発!L17</f>
        <v>0</v>
      </c>
      <c r="M21" s="17">
        <f>[2]突発!M17</f>
        <v>0</v>
      </c>
      <c r="N21" s="17">
        <f>[2]突発!N17</f>
        <v>0</v>
      </c>
      <c r="O21" s="17">
        <f>[2]突発!O17</f>
        <v>0</v>
      </c>
      <c r="P21" s="17">
        <f>[2]突発!P17</f>
        <v>0</v>
      </c>
      <c r="Q21" s="17">
        <f>[2]突発!Q17</f>
        <v>0</v>
      </c>
      <c r="S21">
        <f t="shared" si="0"/>
        <v>2</v>
      </c>
      <c r="T21" t="b">
        <f t="shared" si="1"/>
        <v>1</v>
      </c>
    </row>
    <row r="22" spans="2:20">
      <c r="B22" s="18">
        <v>17</v>
      </c>
      <c r="C22" s="27">
        <f>[2]突発!C18</f>
        <v>5</v>
      </c>
      <c r="D22" s="27">
        <f>[2]突発!D18</f>
        <v>0</v>
      </c>
      <c r="E22" s="27">
        <f>[2]突発!E18</f>
        <v>2</v>
      </c>
      <c r="F22" s="27">
        <f>[2]突発!F18</f>
        <v>2</v>
      </c>
      <c r="G22" s="27">
        <f>[2]突発!G18</f>
        <v>1</v>
      </c>
      <c r="H22" s="27">
        <f>[2]突発!H18</f>
        <v>0</v>
      </c>
      <c r="I22" s="27">
        <f>[2]突発!I18</f>
        <v>0</v>
      </c>
      <c r="J22" s="27">
        <f>[2]突発!J18</f>
        <v>0</v>
      </c>
      <c r="K22" s="27">
        <f>[2]突発!K18</f>
        <v>0</v>
      </c>
      <c r="L22" s="27">
        <f>[2]突発!L18</f>
        <v>0</v>
      </c>
      <c r="M22" s="27">
        <f>[2]突発!M18</f>
        <v>0</v>
      </c>
      <c r="N22" s="27">
        <f>[2]突発!N18</f>
        <v>0</v>
      </c>
      <c r="O22" s="27">
        <f>[2]突発!O18</f>
        <v>0</v>
      </c>
      <c r="P22" s="27">
        <f>[2]突発!P18</f>
        <v>0</v>
      </c>
      <c r="Q22" s="27">
        <f>[2]突発!Q18</f>
        <v>0</v>
      </c>
      <c r="R22" s="25"/>
      <c r="S22" s="25">
        <f t="shared" si="0"/>
        <v>5</v>
      </c>
      <c r="T22" s="25" t="b">
        <f t="shared" si="1"/>
        <v>1</v>
      </c>
    </row>
    <row r="23" spans="2:20">
      <c r="B23" s="17">
        <v>18</v>
      </c>
      <c r="C23" s="17">
        <f>[2]突発!C19</f>
        <v>6</v>
      </c>
      <c r="D23" s="17">
        <f>[2]突発!D19</f>
        <v>0</v>
      </c>
      <c r="E23" s="17">
        <f>[2]突発!E19</f>
        <v>0</v>
      </c>
      <c r="F23" s="17">
        <f>[2]突発!F19</f>
        <v>5</v>
      </c>
      <c r="G23" s="17">
        <f>[2]突発!G19</f>
        <v>0</v>
      </c>
      <c r="H23" s="17">
        <f>[2]突発!H19</f>
        <v>0</v>
      </c>
      <c r="I23" s="17">
        <f>[2]突発!I19</f>
        <v>0</v>
      </c>
      <c r="J23" s="17">
        <f>[2]突発!J19</f>
        <v>1</v>
      </c>
      <c r="K23" s="17">
        <f>[2]突発!K19</f>
        <v>0</v>
      </c>
      <c r="L23" s="17">
        <f>[2]突発!L19</f>
        <v>0</v>
      </c>
      <c r="M23" s="17">
        <f>[2]突発!M19</f>
        <v>0</v>
      </c>
      <c r="N23" s="17">
        <f>[2]突発!N19</f>
        <v>0</v>
      </c>
      <c r="O23" s="17">
        <f>[2]突発!O19</f>
        <v>0</v>
      </c>
      <c r="P23" s="17">
        <f>[2]突発!P19</f>
        <v>0</v>
      </c>
      <c r="Q23" s="17">
        <f>[2]突発!Q19</f>
        <v>0</v>
      </c>
      <c r="S23">
        <f t="shared" si="0"/>
        <v>6</v>
      </c>
      <c r="T23" t="b">
        <f t="shared" si="1"/>
        <v>1</v>
      </c>
    </row>
    <row r="24" spans="2:20">
      <c r="B24" s="18">
        <v>19</v>
      </c>
      <c r="C24" s="27">
        <f>[2]突発!C20</f>
        <v>6</v>
      </c>
      <c r="D24" s="27">
        <f>[2]突発!D20</f>
        <v>0</v>
      </c>
      <c r="E24" s="27">
        <f>[2]突発!E20</f>
        <v>1</v>
      </c>
      <c r="F24" s="27">
        <f>[2]突発!F20</f>
        <v>4</v>
      </c>
      <c r="G24" s="27">
        <f>[2]突発!G20</f>
        <v>0</v>
      </c>
      <c r="H24" s="27">
        <f>[2]突発!H20</f>
        <v>1</v>
      </c>
      <c r="I24" s="27">
        <f>[2]突発!I20</f>
        <v>0</v>
      </c>
      <c r="J24" s="27">
        <f>[2]突発!J20</f>
        <v>0</v>
      </c>
      <c r="K24" s="27">
        <f>[2]突発!K20</f>
        <v>0</v>
      </c>
      <c r="L24" s="27">
        <f>[2]突発!L20</f>
        <v>0</v>
      </c>
      <c r="M24" s="27">
        <f>[2]突発!M20</f>
        <v>0</v>
      </c>
      <c r="N24" s="27">
        <f>[2]突発!N20</f>
        <v>0</v>
      </c>
      <c r="O24" s="27">
        <f>[2]突発!O20</f>
        <v>0</v>
      </c>
      <c r="P24" s="27">
        <f>[2]突発!P20</f>
        <v>0</v>
      </c>
      <c r="Q24" s="27">
        <f>[2]突発!Q20</f>
        <v>0</v>
      </c>
      <c r="R24" s="25"/>
      <c r="S24" s="25">
        <f t="shared" si="0"/>
        <v>6</v>
      </c>
      <c r="T24" s="25" t="b">
        <f t="shared" si="1"/>
        <v>1</v>
      </c>
    </row>
    <row r="25" spans="2:20">
      <c r="B25" s="17">
        <v>20</v>
      </c>
      <c r="C25" s="17">
        <f>[2]突発!C21</f>
        <v>8</v>
      </c>
      <c r="D25" s="17">
        <f>[2]突発!D21</f>
        <v>0</v>
      </c>
      <c r="E25" s="17">
        <f>[2]突発!E21</f>
        <v>0</v>
      </c>
      <c r="F25" s="17">
        <f>[2]突発!F21</f>
        <v>6</v>
      </c>
      <c r="G25" s="17">
        <f>[2]突発!G21</f>
        <v>1</v>
      </c>
      <c r="H25" s="17">
        <f>[2]突発!H21</f>
        <v>1</v>
      </c>
      <c r="I25" s="17">
        <f>[2]突発!I21</f>
        <v>0</v>
      </c>
      <c r="J25" s="17">
        <f>[2]突発!J21</f>
        <v>0</v>
      </c>
      <c r="K25" s="17">
        <f>[2]突発!K21</f>
        <v>0</v>
      </c>
      <c r="L25" s="17">
        <f>[2]突発!L21</f>
        <v>0</v>
      </c>
      <c r="M25" s="17">
        <f>[2]突発!M21</f>
        <v>0</v>
      </c>
      <c r="N25" s="17">
        <f>[2]突発!N21</f>
        <v>0</v>
      </c>
      <c r="O25" s="17">
        <f>[2]突発!O21</f>
        <v>0</v>
      </c>
      <c r="P25" s="17">
        <f>[2]突発!P21</f>
        <v>0</v>
      </c>
      <c r="Q25" s="17">
        <f>[2]突発!Q21</f>
        <v>0</v>
      </c>
      <c r="S25">
        <f t="shared" si="0"/>
        <v>8</v>
      </c>
      <c r="T25" t="b">
        <f t="shared" si="1"/>
        <v>1</v>
      </c>
    </row>
    <row r="26" spans="2:20">
      <c r="B26" s="18">
        <v>21</v>
      </c>
      <c r="C26" s="27">
        <f>[2]突発!C22</f>
        <v>7</v>
      </c>
      <c r="D26" s="27">
        <f>[2]突発!D22</f>
        <v>0</v>
      </c>
      <c r="E26" s="27">
        <f>[2]突発!E22</f>
        <v>1</v>
      </c>
      <c r="F26" s="27">
        <f>[2]突発!F22</f>
        <v>5</v>
      </c>
      <c r="G26" s="27">
        <f>[2]突発!G22</f>
        <v>1</v>
      </c>
      <c r="H26" s="27">
        <f>[2]突発!H22</f>
        <v>0</v>
      </c>
      <c r="I26" s="27">
        <f>[2]突発!I22</f>
        <v>0</v>
      </c>
      <c r="J26" s="27">
        <f>[2]突発!J22</f>
        <v>0</v>
      </c>
      <c r="K26" s="27">
        <f>[2]突発!K22</f>
        <v>0</v>
      </c>
      <c r="L26" s="27">
        <f>[2]突発!L22</f>
        <v>0</v>
      </c>
      <c r="M26" s="27">
        <f>[2]突発!M22</f>
        <v>0</v>
      </c>
      <c r="N26" s="27">
        <f>[2]突発!N22</f>
        <v>0</v>
      </c>
      <c r="O26" s="27">
        <f>[2]突発!O22</f>
        <v>0</v>
      </c>
      <c r="P26" s="27">
        <f>[2]突発!P22</f>
        <v>0</v>
      </c>
      <c r="Q26" s="27">
        <f>[2]突発!Q22</f>
        <v>0</v>
      </c>
      <c r="R26" s="25"/>
      <c r="S26" s="25">
        <f t="shared" si="0"/>
        <v>7</v>
      </c>
      <c r="T26" s="25" t="b">
        <f t="shared" si="1"/>
        <v>1</v>
      </c>
    </row>
    <row r="27" spans="2:20">
      <c r="B27" s="17">
        <v>22</v>
      </c>
      <c r="C27" s="17">
        <f>[2]突発!C23</f>
        <v>6</v>
      </c>
      <c r="D27" s="17">
        <f>[2]突発!D23</f>
        <v>0</v>
      </c>
      <c r="E27" s="17">
        <f>[2]突発!E23</f>
        <v>2</v>
      </c>
      <c r="F27" s="17">
        <f>[2]突発!F23</f>
        <v>2</v>
      </c>
      <c r="G27" s="17">
        <f>[2]突発!G23</f>
        <v>1</v>
      </c>
      <c r="H27" s="17">
        <f>[2]突発!H23</f>
        <v>1</v>
      </c>
      <c r="I27" s="17">
        <f>[2]突発!I23</f>
        <v>0</v>
      </c>
      <c r="J27" s="17">
        <f>[2]突発!J23</f>
        <v>0</v>
      </c>
      <c r="K27" s="17">
        <f>[2]突発!K23</f>
        <v>0</v>
      </c>
      <c r="L27" s="17">
        <f>[2]突発!L23</f>
        <v>0</v>
      </c>
      <c r="M27" s="17">
        <f>[2]突発!M23</f>
        <v>0</v>
      </c>
      <c r="N27" s="17">
        <f>[2]突発!N23</f>
        <v>0</v>
      </c>
      <c r="O27" s="17">
        <f>[2]突発!O23</f>
        <v>0</v>
      </c>
      <c r="P27" s="17">
        <f>[2]突発!P23</f>
        <v>0</v>
      </c>
      <c r="Q27" s="17">
        <f>[2]突発!Q23</f>
        <v>0</v>
      </c>
      <c r="S27">
        <f t="shared" si="0"/>
        <v>6</v>
      </c>
      <c r="T27" t="b">
        <f t="shared" si="1"/>
        <v>1</v>
      </c>
    </row>
    <row r="28" spans="2:20">
      <c r="B28" s="18">
        <v>23</v>
      </c>
      <c r="C28" s="27">
        <f>[2]突発!C24</f>
        <v>3</v>
      </c>
      <c r="D28" s="27">
        <f>[2]突発!D24</f>
        <v>0</v>
      </c>
      <c r="E28" s="27">
        <f>[2]突発!E24</f>
        <v>0</v>
      </c>
      <c r="F28" s="27">
        <f>[2]突発!F24</f>
        <v>3</v>
      </c>
      <c r="G28" s="27">
        <f>[2]突発!G24</f>
        <v>0</v>
      </c>
      <c r="H28" s="27">
        <f>[2]突発!H24</f>
        <v>0</v>
      </c>
      <c r="I28" s="27">
        <f>[2]突発!I24</f>
        <v>0</v>
      </c>
      <c r="J28" s="27">
        <f>[2]突発!J24</f>
        <v>0</v>
      </c>
      <c r="K28" s="27">
        <f>[2]突発!K24</f>
        <v>0</v>
      </c>
      <c r="L28" s="27">
        <f>[2]突発!L24</f>
        <v>0</v>
      </c>
      <c r="M28" s="27">
        <f>[2]突発!M24</f>
        <v>0</v>
      </c>
      <c r="N28" s="27">
        <f>[2]突発!N24</f>
        <v>0</v>
      </c>
      <c r="O28" s="27">
        <f>[2]突発!O24</f>
        <v>0</v>
      </c>
      <c r="P28" s="27">
        <f>[2]突発!P24</f>
        <v>0</v>
      </c>
      <c r="Q28" s="27">
        <f>[2]突発!Q24</f>
        <v>0</v>
      </c>
      <c r="R28" s="25"/>
      <c r="S28" s="25">
        <f t="shared" si="0"/>
        <v>3</v>
      </c>
      <c r="T28" s="25" t="b">
        <f t="shared" si="1"/>
        <v>1</v>
      </c>
    </row>
    <row r="29" spans="2:20">
      <c r="B29" s="17">
        <v>24</v>
      </c>
      <c r="C29" s="17">
        <f>[2]突発!C25</f>
        <v>10</v>
      </c>
      <c r="D29" s="17">
        <f>[2]突発!D25</f>
        <v>0</v>
      </c>
      <c r="E29" s="17">
        <f>[2]突発!E25</f>
        <v>2</v>
      </c>
      <c r="F29" s="17">
        <f>[2]突発!F25</f>
        <v>6</v>
      </c>
      <c r="G29" s="17">
        <f>[2]突発!G25</f>
        <v>1</v>
      </c>
      <c r="H29" s="17">
        <f>[2]突発!H25</f>
        <v>1</v>
      </c>
      <c r="I29" s="17">
        <f>[2]突発!I25</f>
        <v>0</v>
      </c>
      <c r="J29" s="17">
        <f>[2]突発!J25</f>
        <v>0</v>
      </c>
      <c r="K29" s="17">
        <f>[2]突発!K25</f>
        <v>0</v>
      </c>
      <c r="L29" s="17">
        <f>[2]突発!L25</f>
        <v>0</v>
      </c>
      <c r="M29" s="17">
        <f>[2]突発!M25</f>
        <v>0</v>
      </c>
      <c r="N29" s="17">
        <f>[2]突発!N25</f>
        <v>0</v>
      </c>
      <c r="O29" s="17">
        <f>[2]突発!O25</f>
        <v>0</v>
      </c>
      <c r="P29" s="17">
        <f>[2]突発!P25</f>
        <v>0</v>
      </c>
      <c r="Q29" s="17">
        <f>[2]突発!Q25</f>
        <v>0</v>
      </c>
      <c r="S29">
        <f t="shared" si="0"/>
        <v>10</v>
      </c>
      <c r="T29" t="b">
        <f t="shared" si="1"/>
        <v>1</v>
      </c>
    </row>
    <row r="30" spans="2:20">
      <c r="B30" s="18">
        <v>25</v>
      </c>
      <c r="C30" s="27">
        <f>[2]突発!C26</f>
        <v>9</v>
      </c>
      <c r="D30" s="27">
        <f>[2]突発!D26</f>
        <v>0</v>
      </c>
      <c r="E30" s="27">
        <f>[2]突発!E26</f>
        <v>1</v>
      </c>
      <c r="F30" s="27">
        <f>[2]突発!F26</f>
        <v>7</v>
      </c>
      <c r="G30" s="27">
        <f>[2]突発!G26</f>
        <v>0</v>
      </c>
      <c r="H30" s="27">
        <f>[2]突発!H26</f>
        <v>0</v>
      </c>
      <c r="I30" s="27">
        <f>[2]突発!I26</f>
        <v>1</v>
      </c>
      <c r="J30" s="27">
        <f>[2]突発!J26</f>
        <v>0</v>
      </c>
      <c r="K30" s="27">
        <f>[2]突発!K26</f>
        <v>0</v>
      </c>
      <c r="L30" s="27">
        <f>[2]突発!L26</f>
        <v>0</v>
      </c>
      <c r="M30" s="27">
        <f>[2]突発!M26</f>
        <v>0</v>
      </c>
      <c r="N30" s="27">
        <f>[2]突発!N26</f>
        <v>0</v>
      </c>
      <c r="O30" s="27">
        <f>[2]突発!O26</f>
        <v>0</v>
      </c>
      <c r="P30" s="27">
        <f>[2]突発!P26</f>
        <v>0</v>
      </c>
      <c r="Q30" s="27">
        <f>[2]突発!Q26</f>
        <v>0</v>
      </c>
      <c r="R30" s="25"/>
      <c r="S30" s="25">
        <f>SUM(D30:Q30)</f>
        <v>9</v>
      </c>
      <c r="T30" s="25" t="b">
        <f>IF(AND(ISERROR(C30),ISERROR(S30)),"-",C30=S30)</f>
        <v>1</v>
      </c>
    </row>
    <row r="31" spans="2:20">
      <c r="B31" s="17">
        <v>26</v>
      </c>
      <c r="C31" s="17">
        <f>[2]突発!C27</f>
        <v>11</v>
      </c>
      <c r="D31" s="17">
        <f>[2]突発!D27</f>
        <v>0</v>
      </c>
      <c r="E31" s="17">
        <f>[2]突発!E27</f>
        <v>2</v>
      </c>
      <c r="F31" s="17">
        <f>[2]突発!F27</f>
        <v>9</v>
      </c>
      <c r="G31" s="17">
        <f>[2]突発!G27</f>
        <v>0</v>
      </c>
      <c r="H31" s="17">
        <f>[2]突発!H27</f>
        <v>0</v>
      </c>
      <c r="I31" s="17">
        <f>[2]突発!I27</f>
        <v>0</v>
      </c>
      <c r="J31" s="17">
        <f>[2]突発!J27</f>
        <v>0</v>
      </c>
      <c r="K31" s="17">
        <f>[2]突発!K27</f>
        <v>0</v>
      </c>
      <c r="L31" s="17">
        <f>[2]突発!L27</f>
        <v>0</v>
      </c>
      <c r="M31" s="17">
        <f>[2]突発!M27</f>
        <v>0</v>
      </c>
      <c r="N31" s="17">
        <f>[2]突発!N27</f>
        <v>0</v>
      </c>
      <c r="O31" s="17">
        <f>[2]突発!O27</f>
        <v>0</v>
      </c>
      <c r="P31" s="17">
        <f>[2]突発!P27</f>
        <v>0</v>
      </c>
      <c r="Q31" s="17">
        <f>[2]突発!Q27</f>
        <v>0</v>
      </c>
      <c r="S31">
        <f>SUM(D31:Q31)</f>
        <v>11</v>
      </c>
      <c r="T31" t="b">
        <f>IF(AND(ISERROR(C31),ISERROR(S31)),"-",C31=S31)</f>
        <v>1</v>
      </c>
    </row>
    <row r="32" spans="2:20">
      <c r="B32" s="18">
        <v>27</v>
      </c>
      <c r="C32" s="27">
        <f>[2]突発!C28</f>
        <v>6</v>
      </c>
      <c r="D32" s="27">
        <f>[2]突発!D28</f>
        <v>0</v>
      </c>
      <c r="E32" s="27">
        <f>[2]突発!E28</f>
        <v>0</v>
      </c>
      <c r="F32" s="27">
        <f>[2]突発!F28</f>
        <v>6</v>
      </c>
      <c r="G32" s="27">
        <f>[2]突発!G28</f>
        <v>0</v>
      </c>
      <c r="H32" s="27">
        <f>[2]突発!H28</f>
        <v>0</v>
      </c>
      <c r="I32" s="27">
        <f>[2]突発!I28</f>
        <v>0</v>
      </c>
      <c r="J32" s="27">
        <f>[2]突発!J28</f>
        <v>0</v>
      </c>
      <c r="K32" s="27">
        <f>[2]突発!K28</f>
        <v>0</v>
      </c>
      <c r="L32" s="27">
        <f>[2]突発!L28</f>
        <v>0</v>
      </c>
      <c r="M32" s="27">
        <f>[2]突発!M28</f>
        <v>0</v>
      </c>
      <c r="N32" s="27">
        <f>[2]突発!N28</f>
        <v>0</v>
      </c>
      <c r="O32" s="27">
        <f>[2]突発!O28</f>
        <v>0</v>
      </c>
      <c r="P32" s="27">
        <f>[2]突発!P28</f>
        <v>0</v>
      </c>
      <c r="Q32" s="27">
        <f>[2]突発!Q28</f>
        <v>0</v>
      </c>
      <c r="R32" s="25"/>
      <c r="S32" s="25">
        <f t="shared" ref="S32:S58" si="2">SUM(D32:Q32)</f>
        <v>6</v>
      </c>
      <c r="T32" s="25" t="b">
        <f t="shared" ref="T32:T58" si="3">IF(AND(ISERROR(C32),ISERROR(S32)),"-",C32=S32)</f>
        <v>1</v>
      </c>
    </row>
    <row r="33" spans="2:20">
      <c r="B33" s="17">
        <v>28</v>
      </c>
      <c r="C33" s="17">
        <f>[2]突発!C29</f>
        <v>9</v>
      </c>
      <c r="D33" s="17">
        <f>[2]突発!D29</f>
        <v>0</v>
      </c>
      <c r="E33" s="17">
        <f>[2]突発!E29</f>
        <v>7</v>
      </c>
      <c r="F33" s="17">
        <f>[2]突発!F29</f>
        <v>1</v>
      </c>
      <c r="G33" s="17">
        <f>[2]突発!G29</f>
        <v>0</v>
      </c>
      <c r="H33" s="17">
        <f>[2]突発!H29</f>
        <v>0</v>
      </c>
      <c r="I33" s="17">
        <f>[2]突発!I29</f>
        <v>0</v>
      </c>
      <c r="J33" s="17">
        <f>[2]突発!J29</f>
        <v>1</v>
      </c>
      <c r="K33" s="17">
        <f>[2]突発!K29</f>
        <v>0</v>
      </c>
      <c r="L33" s="17">
        <f>[2]突発!L29</f>
        <v>0</v>
      </c>
      <c r="M33" s="17">
        <f>[2]突発!M29</f>
        <v>0</v>
      </c>
      <c r="N33" s="17">
        <f>[2]突発!N29</f>
        <v>0</v>
      </c>
      <c r="O33" s="17">
        <f>[2]突発!O29</f>
        <v>0</v>
      </c>
      <c r="P33" s="17">
        <f>[2]突発!P29</f>
        <v>0</v>
      </c>
      <c r="Q33" s="17">
        <f>[2]突発!Q29</f>
        <v>0</v>
      </c>
      <c r="S33">
        <f t="shared" si="2"/>
        <v>9</v>
      </c>
      <c r="T33" t="b">
        <f t="shared" si="3"/>
        <v>1</v>
      </c>
    </row>
    <row r="34" spans="2:20">
      <c r="B34" s="18">
        <v>29</v>
      </c>
      <c r="C34" s="27">
        <f>[2]突発!C30</f>
        <v>11</v>
      </c>
      <c r="D34" s="27">
        <f>[2]突発!D30</f>
        <v>0</v>
      </c>
      <c r="E34" s="27">
        <f>[2]突発!E30</f>
        <v>2</v>
      </c>
      <c r="F34" s="27">
        <f>[2]突発!F30</f>
        <v>8</v>
      </c>
      <c r="G34" s="27">
        <f>[2]突発!G30</f>
        <v>1</v>
      </c>
      <c r="H34" s="27">
        <f>[2]突発!H30</f>
        <v>0</v>
      </c>
      <c r="I34" s="27">
        <f>[2]突発!I30</f>
        <v>0</v>
      </c>
      <c r="J34" s="27">
        <f>[2]突発!J30</f>
        <v>0</v>
      </c>
      <c r="K34" s="27">
        <f>[2]突発!K30</f>
        <v>0</v>
      </c>
      <c r="L34" s="27">
        <f>[2]突発!L30</f>
        <v>0</v>
      </c>
      <c r="M34" s="27">
        <f>[2]突発!M30</f>
        <v>0</v>
      </c>
      <c r="N34" s="27">
        <f>[2]突発!N30</f>
        <v>0</v>
      </c>
      <c r="O34" s="27">
        <f>[2]突発!O30</f>
        <v>0</v>
      </c>
      <c r="P34" s="27">
        <f>[2]突発!P30</f>
        <v>0</v>
      </c>
      <c r="Q34" s="27">
        <f>[2]突発!Q30</f>
        <v>0</v>
      </c>
      <c r="R34" s="25"/>
      <c r="S34" s="25">
        <f t="shared" si="2"/>
        <v>11</v>
      </c>
      <c r="T34" s="25" t="b">
        <f t="shared" si="3"/>
        <v>1</v>
      </c>
    </row>
    <row r="35" spans="2:20">
      <c r="B35" s="17">
        <v>30</v>
      </c>
      <c r="C35" s="17">
        <f>[2]突発!C31</f>
        <v>5</v>
      </c>
      <c r="D35" s="17">
        <f>[2]突発!D31</f>
        <v>0</v>
      </c>
      <c r="E35" s="17">
        <f>[2]突発!E31</f>
        <v>0</v>
      </c>
      <c r="F35" s="17">
        <f>[2]突発!F31</f>
        <v>5</v>
      </c>
      <c r="G35" s="17">
        <f>[2]突発!G31</f>
        <v>0</v>
      </c>
      <c r="H35" s="17">
        <f>[2]突発!H31</f>
        <v>0</v>
      </c>
      <c r="I35" s="17">
        <f>[2]突発!I31</f>
        <v>0</v>
      </c>
      <c r="J35" s="17">
        <f>[2]突発!J31</f>
        <v>0</v>
      </c>
      <c r="K35" s="17">
        <f>[2]突発!K31</f>
        <v>0</v>
      </c>
      <c r="L35" s="17">
        <f>[2]突発!L31</f>
        <v>0</v>
      </c>
      <c r="M35" s="17">
        <f>[2]突発!M31</f>
        <v>0</v>
      </c>
      <c r="N35" s="17">
        <f>[2]突発!N31</f>
        <v>0</v>
      </c>
      <c r="O35" s="17">
        <f>[2]突発!O31</f>
        <v>0</v>
      </c>
      <c r="P35" s="17">
        <f>[2]突発!P31</f>
        <v>0</v>
      </c>
      <c r="Q35" s="17">
        <f>[2]突発!Q31</f>
        <v>0</v>
      </c>
      <c r="S35">
        <f t="shared" si="2"/>
        <v>5</v>
      </c>
      <c r="T35" t="b">
        <f t="shared" si="3"/>
        <v>1</v>
      </c>
    </row>
    <row r="36" spans="2:20">
      <c r="B36" s="18">
        <v>31</v>
      </c>
      <c r="C36" s="27">
        <f>[2]突発!C32</f>
        <v>9</v>
      </c>
      <c r="D36" s="27">
        <f>[2]突発!D32</f>
        <v>0</v>
      </c>
      <c r="E36" s="27">
        <f>[2]突発!E32</f>
        <v>2</v>
      </c>
      <c r="F36" s="27">
        <f>[2]突発!F32</f>
        <v>5</v>
      </c>
      <c r="G36" s="27">
        <f>[2]突発!G32</f>
        <v>2</v>
      </c>
      <c r="H36" s="27">
        <f>[2]突発!H32</f>
        <v>0</v>
      </c>
      <c r="I36" s="27">
        <f>[2]突発!I32</f>
        <v>0</v>
      </c>
      <c r="J36" s="27">
        <f>[2]突発!J32</f>
        <v>0</v>
      </c>
      <c r="K36" s="27">
        <f>[2]突発!K32</f>
        <v>0</v>
      </c>
      <c r="L36" s="27">
        <f>[2]突発!L32</f>
        <v>0</v>
      </c>
      <c r="M36" s="27">
        <f>[2]突発!M32</f>
        <v>0</v>
      </c>
      <c r="N36" s="27">
        <f>[2]突発!N32</f>
        <v>0</v>
      </c>
      <c r="O36" s="27">
        <f>[2]突発!O32</f>
        <v>0</v>
      </c>
      <c r="P36" s="27">
        <f>[2]突発!P32</f>
        <v>0</v>
      </c>
      <c r="Q36" s="27">
        <f>[2]突発!Q32</f>
        <v>0</v>
      </c>
      <c r="R36" s="25"/>
      <c r="S36" s="25">
        <f t="shared" si="2"/>
        <v>9</v>
      </c>
      <c r="T36" s="25" t="b">
        <f t="shared" si="3"/>
        <v>1</v>
      </c>
    </row>
    <row r="37" spans="2:20">
      <c r="B37" s="17">
        <v>32</v>
      </c>
      <c r="C37" s="17">
        <f>[2]突発!C33</f>
        <v>11</v>
      </c>
      <c r="D37" s="17">
        <f>[2]突発!D33</f>
        <v>0</v>
      </c>
      <c r="E37" s="17">
        <f>[2]突発!E33</f>
        <v>3</v>
      </c>
      <c r="F37" s="17">
        <f>[2]突発!F33</f>
        <v>4</v>
      </c>
      <c r="G37" s="17">
        <f>[2]突発!G33</f>
        <v>3</v>
      </c>
      <c r="H37" s="17">
        <f>[2]突発!H33</f>
        <v>0</v>
      </c>
      <c r="I37" s="17">
        <f>[2]突発!I33</f>
        <v>1</v>
      </c>
      <c r="J37" s="17">
        <f>[2]突発!J33</f>
        <v>0</v>
      </c>
      <c r="K37" s="17">
        <f>[2]突発!K33</f>
        <v>0</v>
      </c>
      <c r="L37" s="17">
        <f>[2]突発!L33</f>
        <v>0</v>
      </c>
      <c r="M37" s="17">
        <f>[2]突発!M33</f>
        <v>0</v>
      </c>
      <c r="N37" s="17">
        <f>[2]突発!N33</f>
        <v>0</v>
      </c>
      <c r="O37" s="17">
        <f>[2]突発!O33</f>
        <v>0</v>
      </c>
      <c r="P37" s="17">
        <f>[2]突発!P33</f>
        <v>0</v>
      </c>
      <c r="Q37" s="17">
        <f>[2]突発!Q33</f>
        <v>0</v>
      </c>
      <c r="S37">
        <f t="shared" si="2"/>
        <v>11</v>
      </c>
      <c r="T37" t="b">
        <f t="shared" si="3"/>
        <v>1</v>
      </c>
    </row>
    <row r="38" spans="2:20">
      <c r="B38" s="18">
        <v>33</v>
      </c>
      <c r="C38" s="27">
        <f>[2]突発!C34</f>
        <v>9</v>
      </c>
      <c r="D38" s="27">
        <f>[2]突発!D34</f>
        <v>0</v>
      </c>
      <c r="E38" s="27">
        <f>[2]突発!E34</f>
        <v>1</v>
      </c>
      <c r="F38" s="27">
        <f>[2]突発!F34</f>
        <v>5</v>
      </c>
      <c r="G38" s="27">
        <f>[2]突発!G34</f>
        <v>2</v>
      </c>
      <c r="H38" s="27">
        <f>[2]突発!H34</f>
        <v>0</v>
      </c>
      <c r="I38" s="27">
        <f>[2]突発!I34</f>
        <v>1</v>
      </c>
      <c r="J38" s="27">
        <f>[2]突発!J34</f>
        <v>0</v>
      </c>
      <c r="K38" s="27">
        <f>[2]突発!K34</f>
        <v>0</v>
      </c>
      <c r="L38" s="27">
        <f>[2]突発!L34</f>
        <v>0</v>
      </c>
      <c r="M38" s="27">
        <f>[2]突発!M34</f>
        <v>0</v>
      </c>
      <c r="N38" s="27">
        <f>[2]突発!N34</f>
        <v>0</v>
      </c>
      <c r="O38" s="27">
        <f>[2]突発!O34</f>
        <v>0</v>
      </c>
      <c r="P38" s="27">
        <f>[2]突発!P34</f>
        <v>0</v>
      </c>
      <c r="Q38" s="27">
        <f>[2]突発!Q34</f>
        <v>0</v>
      </c>
      <c r="R38" s="25"/>
      <c r="S38" s="25">
        <f t="shared" si="2"/>
        <v>9</v>
      </c>
      <c r="T38" s="25" t="b">
        <f t="shared" si="3"/>
        <v>1</v>
      </c>
    </row>
    <row r="39" spans="2:20">
      <c r="B39" s="17">
        <v>34</v>
      </c>
      <c r="C39" s="17">
        <f>[2]突発!C35</f>
        <v>10</v>
      </c>
      <c r="D39" s="17">
        <f>[2]突発!D35</f>
        <v>0</v>
      </c>
      <c r="E39" s="17">
        <f>[2]突発!E35</f>
        <v>3</v>
      </c>
      <c r="F39" s="17">
        <f>[2]突発!F35</f>
        <v>4</v>
      </c>
      <c r="G39" s="17">
        <f>[2]突発!G35</f>
        <v>2</v>
      </c>
      <c r="H39" s="17">
        <f>[2]突発!H35</f>
        <v>0</v>
      </c>
      <c r="I39" s="17">
        <f>[2]突発!I35</f>
        <v>1</v>
      </c>
      <c r="J39" s="17">
        <f>[2]突発!J35</f>
        <v>0</v>
      </c>
      <c r="K39" s="17">
        <f>[2]突発!K35</f>
        <v>0</v>
      </c>
      <c r="L39" s="17">
        <f>[2]突発!L35</f>
        <v>0</v>
      </c>
      <c r="M39" s="17">
        <f>[2]突発!M35</f>
        <v>0</v>
      </c>
      <c r="N39" s="17">
        <f>[2]突発!N35</f>
        <v>0</v>
      </c>
      <c r="O39" s="17">
        <f>[2]突発!O35</f>
        <v>0</v>
      </c>
      <c r="P39" s="17">
        <f>[2]突発!P35</f>
        <v>0</v>
      </c>
      <c r="Q39" s="17">
        <f>[2]突発!Q35</f>
        <v>0</v>
      </c>
      <c r="S39">
        <f t="shared" si="2"/>
        <v>10</v>
      </c>
      <c r="T39" t="b">
        <f t="shared" si="3"/>
        <v>1</v>
      </c>
    </row>
    <row r="40" spans="2:20">
      <c r="B40" s="18">
        <v>35</v>
      </c>
      <c r="C40" s="27">
        <f>[2]突発!C36</f>
        <v>10</v>
      </c>
      <c r="D40" s="27">
        <f>[2]突発!D36</f>
        <v>0</v>
      </c>
      <c r="E40" s="27">
        <f>[2]突発!E36</f>
        <v>5</v>
      </c>
      <c r="F40" s="27">
        <f>[2]突発!F36</f>
        <v>5</v>
      </c>
      <c r="G40" s="27">
        <f>[2]突発!G36</f>
        <v>0</v>
      </c>
      <c r="H40" s="27">
        <f>[2]突発!H36</f>
        <v>0</v>
      </c>
      <c r="I40" s="27">
        <f>[2]突発!I36</f>
        <v>0</v>
      </c>
      <c r="J40" s="27">
        <f>[2]突発!J36</f>
        <v>0</v>
      </c>
      <c r="K40" s="27">
        <f>[2]突発!K36</f>
        <v>0</v>
      </c>
      <c r="L40" s="27">
        <f>[2]突発!L36</f>
        <v>0</v>
      </c>
      <c r="M40" s="27">
        <f>[2]突発!M36</f>
        <v>0</v>
      </c>
      <c r="N40" s="27">
        <f>[2]突発!N36</f>
        <v>0</v>
      </c>
      <c r="O40" s="27">
        <f>[2]突発!O36</f>
        <v>0</v>
      </c>
      <c r="P40" s="27">
        <f>[2]突発!P36</f>
        <v>0</v>
      </c>
      <c r="Q40" s="27">
        <f>[2]突発!Q36</f>
        <v>0</v>
      </c>
      <c r="R40" s="25"/>
      <c r="S40" s="25">
        <f t="shared" si="2"/>
        <v>10</v>
      </c>
      <c r="T40" s="25" t="b">
        <f t="shared" si="3"/>
        <v>1</v>
      </c>
    </row>
    <row r="41" spans="2:20">
      <c r="B41" s="17">
        <v>36</v>
      </c>
      <c r="C41" s="17">
        <f>[2]突発!C37</f>
        <v>11</v>
      </c>
      <c r="D41" s="17">
        <f>[2]突発!D37</f>
        <v>0</v>
      </c>
      <c r="E41" s="17">
        <f>[2]突発!E37</f>
        <v>1</v>
      </c>
      <c r="F41" s="17">
        <f>[2]突発!F37</f>
        <v>6</v>
      </c>
      <c r="G41" s="17">
        <f>[2]突発!G37</f>
        <v>3</v>
      </c>
      <c r="H41" s="17">
        <f>[2]突発!H37</f>
        <v>1</v>
      </c>
      <c r="I41" s="17">
        <f>[2]突発!I37</f>
        <v>0</v>
      </c>
      <c r="J41" s="17">
        <f>[2]突発!J37</f>
        <v>0</v>
      </c>
      <c r="K41" s="17">
        <f>[2]突発!K37</f>
        <v>0</v>
      </c>
      <c r="L41" s="17">
        <f>[2]突発!L37</f>
        <v>0</v>
      </c>
      <c r="M41" s="17">
        <f>[2]突発!M37</f>
        <v>0</v>
      </c>
      <c r="N41" s="17">
        <f>[2]突発!N37</f>
        <v>0</v>
      </c>
      <c r="O41" s="17">
        <f>[2]突発!O37</f>
        <v>0</v>
      </c>
      <c r="P41" s="17">
        <f>[2]突発!P37</f>
        <v>0</v>
      </c>
      <c r="Q41" s="17">
        <f>[2]突発!Q37</f>
        <v>0</v>
      </c>
      <c r="S41">
        <f t="shared" si="2"/>
        <v>11</v>
      </c>
      <c r="T41" t="b">
        <f t="shared" si="3"/>
        <v>1</v>
      </c>
    </row>
    <row r="42" spans="2:20">
      <c r="B42" s="18">
        <v>37</v>
      </c>
      <c r="C42" s="27">
        <f>[2]突発!C38</f>
        <v>8</v>
      </c>
      <c r="D42" s="27">
        <f>[2]突発!D38</f>
        <v>0</v>
      </c>
      <c r="E42" s="27">
        <f>[2]突発!E38</f>
        <v>4</v>
      </c>
      <c r="F42" s="27">
        <f>[2]突発!F38</f>
        <v>2</v>
      </c>
      <c r="G42" s="27">
        <f>[2]突発!G38</f>
        <v>1</v>
      </c>
      <c r="H42" s="27">
        <f>[2]突発!H38</f>
        <v>1</v>
      </c>
      <c r="I42" s="27">
        <f>[2]突発!I38</f>
        <v>0</v>
      </c>
      <c r="J42" s="27">
        <f>[2]突発!J38</f>
        <v>0</v>
      </c>
      <c r="K42" s="27">
        <f>[2]突発!K38</f>
        <v>0</v>
      </c>
      <c r="L42" s="27">
        <f>[2]突発!L38</f>
        <v>0</v>
      </c>
      <c r="M42" s="27">
        <f>[2]突発!M38</f>
        <v>0</v>
      </c>
      <c r="N42" s="27">
        <f>[2]突発!N38</f>
        <v>0</v>
      </c>
      <c r="O42" s="27">
        <f>[2]突発!O38</f>
        <v>0</v>
      </c>
      <c r="P42" s="27">
        <f>[2]突発!P38</f>
        <v>0</v>
      </c>
      <c r="Q42" s="27">
        <f>[2]突発!Q38</f>
        <v>0</v>
      </c>
      <c r="R42" s="25"/>
      <c r="S42" s="25">
        <f t="shared" si="2"/>
        <v>8</v>
      </c>
      <c r="T42" s="25" t="b">
        <f t="shared" si="3"/>
        <v>1</v>
      </c>
    </row>
    <row r="43" spans="2:20">
      <c r="B43" s="17">
        <v>38</v>
      </c>
      <c r="C43" s="17">
        <f>[2]突発!C39</f>
        <v>1</v>
      </c>
      <c r="D43" s="17">
        <f>[2]突発!D39</f>
        <v>0</v>
      </c>
      <c r="E43" s="17">
        <f>[2]突発!E39</f>
        <v>1</v>
      </c>
      <c r="F43" s="17">
        <f>[2]突発!F39</f>
        <v>0</v>
      </c>
      <c r="G43" s="17">
        <f>[2]突発!G39</f>
        <v>0</v>
      </c>
      <c r="H43" s="17">
        <f>[2]突発!H39</f>
        <v>0</v>
      </c>
      <c r="I43" s="17">
        <f>[2]突発!I39</f>
        <v>0</v>
      </c>
      <c r="J43" s="17">
        <f>[2]突発!J39</f>
        <v>0</v>
      </c>
      <c r="K43" s="17">
        <f>[2]突発!K39</f>
        <v>0</v>
      </c>
      <c r="L43" s="17">
        <f>[2]突発!L39</f>
        <v>0</v>
      </c>
      <c r="M43" s="17">
        <f>[2]突発!M39</f>
        <v>0</v>
      </c>
      <c r="N43" s="17">
        <f>[2]突発!N39</f>
        <v>0</v>
      </c>
      <c r="O43" s="17">
        <f>[2]突発!O39</f>
        <v>0</v>
      </c>
      <c r="P43" s="17">
        <f>[2]突発!P39</f>
        <v>0</v>
      </c>
      <c r="Q43" s="17">
        <f>[2]突発!Q39</f>
        <v>0</v>
      </c>
      <c r="S43">
        <f t="shared" si="2"/>
        <v>1</v>
      </c>
      <c r="T43" t="b">
        <f t="shared" si="3"/>
        <v>1</v>
      </c>
    </row>
    <row r="44" spans="2:20">
      <c r="B44" s="18">
        <v>39</v>
      </c>
      <c r="C44" s="27">
        <f>[2]突発!C40</f>
        <v>3</v>
      </c>
      <c r="D44" s="27">
        <f>[2]突発!D40</f>
        <v>0</v>
      </c>
      <c r="E44" s="27">
        <f>[2]突発!E40</f>
        <v>1</v>
      </c>
      <c r="F44" s="27">
        <f>[2]突発!F40</f>
        <v>2</v>
      </c>
      <c r="G44" s="27">
        <f>[2]突発!G40</f>
        <v>0</v>
      </c>
      <c r="H44" s="27">
        <f>[2]突発!H40</f>
        <v>0</v>
      </c>
      <c r="I44" s="27">
        <f>[2]突発!I40</f>
        <v>0</v>
      </c>
      <c r="J44" s="27">
        <f>[2]突発!J40</f>
        <v>0</v>
      </c>
      <c r="K44" s="27">
        <f>[2]突発!K40</f>
        <v>0</v>
      </c>
      <c r="L44" s="27">
        <f>[2]突発!L40</f>
        <v>0</v>
      </c>
      <c r="M44" s="27">
        <f>[2]突発!M40</f>
        <v>0</v>
      </c>
      <c r="N44" s="27">
        <f>[2]突発!N40</f>
        <v>0</v>
      </c>
      <c r="O44" s="27">
        <f>[2]突発!O40</f>
        <v>0</v>
      </c>
      <c r="P44" s="27">
        <f>[2]突発!P40</f>
        <v>0</v>
      </c>
      <c r="Q44" s="27">
        <f>[2]突発!Q40</f>
        <v>0</v>
      </c>
      <c r="R44" s="25"/>
      <c r="S44" s="25">
        <f t="shared" si="2"/>
        <v>3</v>
      </c>
      <c r="T44" s="25" t="b">
        <f t="shared" si="3"/>
        <v>1</v>
      </c>
    </row>
    <row r="45" spans="2:20">
      <c r="B45" s="17">
        <v>40</v>
      </c>
      <c r="C45" s="17">
        <f>[2]突発!C41</f>
        <v>6</v>
      </c>
      <c r="D45" s="17">
        <f>[2]突発!D41</f>
        <v>0</v>
      </c>
      <c r="E45" s="17">
        <f>[2]突発!E41</f>
        <v>2</v>
      </c>
      <c r="F45" s="17">
        <f>[2]突発!F41</f>
        <v>3</v>
      </c>
      <c r="G45" s="17">
        <f>[2]突発!G41</f>
        <v>1</v>
      </c>
      <c r="H45" s="17">
        <f>[2]突発!H41</f>
        <v>0</v>
      </c>
      <c r="I45" s="17">
        <f>[2]突発!I41</f>
        <v>0</v>
      </c>
      <c r="J45" s="17">
        <f>[2]突発!J41</f>
        <v>0</v>
      </c>
      <c r="K45" s="17">
        <f>[2]突発!K41</f>
        <v>0</v>
      </c>
      <c r="L45" s="17">
        <f>[2]突発!L41</f>
        <v>0</v>
      </c>
      <c r="M45" s="17">
        <f>[2]突発!M41</f>
        <v>0</v>
      </c>
      <c r="N45" s="17">
        <f>[2]突発!N41</f>
        <v>0</v>
      </c>
      <c r="O45" s="17">
        <f>[2]突発!O41</f>
        <v>0</v>
      </c>
      <c r="P45" s="17">
        <f>[2]突発!P41</f>
        <v>0</v>
      </c>
      <c r="Q45" s="17">
        <f>[2]突発!Q41</f>
        <v>0</v>
      </c>
      <c r="S45">
        <f t="shared" si="2"/>
        <v>6</v>
      </c>
      <c r="T45" t="b">
        <f t="shared" si="3"/>
        <v>1</v>
      </c>
    </row>
    <row r="46" spans="2:20">
      <c r="B46" s="18">
        <v>41</v>
      </c>
      <c r="C46" s="27">
        <f>[2]突発!C42</f>
        <v>8</v>
      </c>
      <c r="D46" s="27">
        <f>[2]突発!D42</f>
        <v>0</v>
      </c>
      <c r="E46" s="27">
        <f>[2]突発!E42</f>
        <v>3</v>
      </c>
      <c r="F46" s="27">
        <f>[2]突発!F42</f>
        <v>3</v>
      </c>
      <c r="G46" s="27">
        <f>[2]突発!G42</f>
        <v>1</v>
      </c>
      <c r="H46" s="27">
        <f>[2]突発!H42</f>
        <v>1</v>
      </c>
      <c r="I46" s="27">
        <f>[2]突発!I42</f>
        <v>0</v>
      </c>
      <c r="J46" s="27">
        <f>[2]突発!J42</f>
        <v>0</v>
      </c>
      <c r="K46" s="27">
        <f>[2]突発!K42</f>
        <v>0</v>
      </c>
      <c r="L46" s="27">
        <f>[2]突発!L42</f>
        <v>0</v>
      </c>
      <c r="M46" s="27">
        <f>[2]突発!M42</f>
        <v>0</v>
      </c>
      <c r="N46" s="27">
        <f>[2]突発!N42</f>
        <v>0</v>
      </c>
      <c r="O46" s="27">
        <f>[2]突発!O42</f>
        <v>0</v>
      </c>
      <c r="P46" s="27">
        <f>[2]突発!P42</f>
        <v>0</v>
      </c>
      <c r="Q46" s="27">
        <f>[2]突発!Q42</f>
        <v>0</v>
      </c>
      <c r="R46" s="25"/>
      <c r="S46" s="25">
        <f t="shared" si="2"/>
        <v>8</v>
      </c>
      <c r="T46" s="25" t="b">
        <f t="shared" si="3"/>
        <v>1</v>
      </c>
    </row>
    <row r="47" spans="2:20">
      <c r="B47" s="17">
        <v>42</v>
      </c>
      <c r="C47" s="17">
        <f>[2]突発!C43</f>
        <v>5</v>
      </c>
      <c r="D47" s="17">
        <f>[2]突発!D43</f>
        <v>0</v>
      </c>
      <c r="E47" s="17">
        <f>[2]突発!E43</f>
        <v>1</v>
      </c>
      <c r="F47" s="17">
        <f>[2]突発!F43</f>
        <v>4</v>
      </c>
      <c r="G47" s="17">
        <f>[2]突発!G43</f>
        <v>0</v>
      </c>
      <c r="H47" s="17">
        <f>[2]突発!H43</f>
        <v>0</v>
      </c>
      <c r="I47" s="17">
        <f>[2]突発!I43</f>
        <v>0</v>
      </c>
      <c r="J47" s="17">
        <f>[2]突発!J43</f>
        <v>0</v>
      </c>
      <c r="K47" s="17">
        <f>[2]突発!K43</f>
        <v>0</v>
      </c>
      <c r="L47" s="17">
        <f>[2]突発!L43</f>
        <v>0</v>
      </c>
      <c r="M47" s="17">
        <f>[2]突発!M43</f>
        <v>0</v>
      </c>
      <c r="N47" s="17">
        <f>[2]突発!N43</f>
        <v>0</v>
      </c>
      <c r="O47" s="17">
        <f>[2]突発!O43</f>
        <v>0</v>
      </c>
      <c r="P47" s="17">
        <f>[2]突発!P43</f>
        <v>0</v>
      </c>
      <c r="Q47" s="17">
        <f>[2]突発!Q43</f>
        <v>0</v>
      </c>
      <c r="S47">
        <f t="shared" si="2"/>
        <v>5</v>
      </c>
      <c r="T47" t="b">
        <f t="shared" si="3"/>
        <v>1</v>
      </c>
    </row>
    <row r="48" spans="2:20">
      <c r="B48" s="18">
        <v>43</v>
      </c>
      <c r="C48" s="27">
        <f>[2]突発!C44</f>
        <v>10</v>
      </c>
      <c r="D48" s="27">
        <f>[2]突発!D44</f>
        <v>0</v>
      </c>
      <c r="E48" s="27">
        <f>[2]突発!E44</f>
        <v>2</v>
      </c>
      <c r="F48" s="27">
        <f>[2]突発!F44</f>
        <v>7</v>
      </c>
      <c r="G48" s="27">
        <f>[2]突発!G44</f>
        <v>1</v>
      </c>
      <c r="H48" s="27">
        <f>[2]突発!H44</f>
        <v>0</v>
      </c>
      <c r="I48" s="27">
        <f>[2]突発!I44</f>
        <v>0</v>
      </c>
      <c r="J48" s="27">
        <f>[2]突発!J44</f>
        <v>0</v>
      </c>
      <c r="K48" s="27">
        <f>[2]突発!K44</f>
        <v>0</v>
      </c>
      <c r="L48" s="27">
        <f>[2]突発!L44</f>
        <v>0</v>
      </c>
      <c r="M48" s="27">
        <f>[2]突発!M44</f>
        <v>0</v>
      </c>
      <c r="N48" s="27">
        <f>[2]突発!N44</f>
        <v>0</v>
      </c>
      <c r="O48" s="27">
        <f>[2]突発!O44</f>
        <v>0</v>
      </c>
      <c r="P48" s="27">
        <f>[2]突発!P44</f>
        <v>0</v>
      </c>
      <c r="Q48" s="27">
        <f>[2]突発!Q44</f>
        <v>0</v>
      </c>
      <c r="R48" s="25"/>
      <c r="S48" s="25">
        <f t="shared" si="2"/>
        <v>10</v>
      </c>
      <c r="T48" s="25" t="b">
        <f t="shared" si="3"/>
        <v>1</v>
      </c>
    </row>
    <row r="49" spans="2:20">
      <c r="B49" s="17">
        <v>44</v>
      </c>
      <c r="C49" s="17">
        <f>[2]突発!C45</f>
        <v>6</v>
      </c>
      <c r="D49" s="17">
        <f>[2]突発!D45</f>
        <v>2</v>
      </c>
      <c r="E49" s="17">
        <f>[2]突発!E45</f>
        <v>1</v>
      </c>
      <c r="F49" s="17">
        <f>[2]突発!F45</f>
        <v>2</v>
      </c>
      <c r="G49" s="17">
        <f>[2]突発!G45</f>
        <v>0</v>
      </c>
      <c r="H49" s="17">
        <f>[2]突発!H45</f>
        <v>0</v>
      </c>
      <c r="I49" s="17">
        <f>[2]突発!I45</f>
        <v>1</v>
      </c>
      <c r="J49" s="17">
        <f>[2]突発!J45</f>
        <v>0</v>
      </c>
      <c r="K49" s="17">
        <f>[2]突発!K45</f>
        <v>0</v>
      </c>
      <c r="L49" s="17">
        <f>[2]突発!L45</f>
        <v>0</v>
      </c>
      <c r="M49" s="17">
        <f>[2]突発!M45</f>
        <v>0</v>
      </c>
      <c r="N49" s="17">
        <f>[2]突発!N45</f>
        <v>0</v>
      </c>
      <c r="O49" s="17">
        <f>[2]突発!O45</f>
        <v>0</v>
      </c>
      <c r="P49" s="17">
        <f>[2]突発!P45</f>
        <v>0</v>
      </c>
      <c r="Q49" s="17">
        <f>[2]突発!Q45</f>
        <v>0</v>
      </c>
      <c r="S49">
        <f t="shared" si="2"/>
        <v>6</v>
      </c>
      <c r="T49" t="b">
        <f t="shared" si="3"/>
        <v>1</v>
      </c>
    </row>
    <row r="50" spans="2:20">
      <c r="B50" s="18">
        <v>45</v>
      </c>
      <c r="C50" s="27">
        <f>[2]突発!C46</f>
        <v>5</v>
      </c>
      <c r="D50" s="27">
        <f>[2]突発!D46</f>
        <v>0</v>
      </c>
      <c r="E50" s="27">
        <f>[2]突発!E46</f>
        <v>0</v>
      </c>
      <c r="F50" s="27">
        <f>[2]突発!F46</f>
        <v>4</v>
      </c>
      <c r="G50" s="27">
        <f>[2]突発!G46</f>
        <v>0</v>
      </c>
      <c r="H50" s="27">
        <f>[2]突発!H46</f>
        <v>0</v>
      </c>
      <c r="I50" s="27">
        <f>[2]突発!I46</f>
        <v>0</v>
      </c>
      <c r="J50" s="27">
        <f>[2]突発!J46</f>
        <v>0</v>
      </c>
      <c r="K50" s="27">
        <f>[2]突発!K46</f>
        <v>0</v>
      </c>
      <c r="L50" s="27">
        <f>[2]突発!L46</f>
        <v>1</v>
      </c>
      <c r="M50" s="27">
        <f>[2]突発!M46</f>
        <v>0</v>
      </c>
      <c r="N50" s="27">
        <f>[2]突発!N46</f>
        <v>0</v>
      </c>
      <c r="O50" s="27">
        <f>[2]突発!O46</f>
        <v>0</v>
      </c>
      <c r="P50" s="27">
        <f>[2]突発!P46</f>
        <v>0</v>
      </c>
      <c r="Q50" s="27">
        <f>[2]突発!Q46</f>
        <v>0</v>
      </c>
      <c r="R50" s="25"/>
      <c r="S50" s="25">
        <f t="shared" si="2"/>
        <v>5</v>
      </c>
      <c r="T50" s="25" t="b">
        <f t="shared" si="3"/>
        <v>1</v>
      </c>
    </row>
    <row r="51" spans="2:20">
      <c r="B51" s="17">
        <v>46</v>
      </c>
      <c r="C51" s="17">
        <f>[2]突発!C47</f>
        <v>5</v>
      </c>
      <c r="D51" s="17">
        <f>[2]突発!D47</f>
        <v>0</v>
      </c>
      <c r="E51" s="17">
        <f>[2]突発!E47</f>
        <v>0</v>
      </c>
      <c r="F51" s="17">
        <f>[2]突発!F47</f>
        <v>4</v>
      </c>
      <c r="G51" s="17">
        <f>[2]突発!G47</f>
        <v>1</v>
      </c>
      <c r="H51" s="17">
        <f>[2]突発!H47</f>
        <v>0</v>
      </c>
      <c r="I51" s="17">
        <f>[2]突発!I47</f>
        <v>0</v>
      </c>
      <c r="J51" s="17">
        <f>[2]突発!J47</f>
        <v>0</v>
      </c>
      <c r="K51" s="17">
        <f>[2]突発!K47</f>
        <v>0</v>
      </c>
      <c r="L51" s="17">
        <f>[2]突発!L47</f>
        <v>0</v>
      </c>
      <c r="M51" s="17">
        <f>[2]突発!M47</f>
        <v>0</v>
      </c>
      <c r="N51" s="17">
        <f>[2]突発!N47</f>
        <v>0</v>
      </c>
      <c r="O51" s="17">
        <f>[2]突発!O47</f>
        <v>0</v>
      </c>
      <c r="P51" s="17">
        <f>[2]突発!P47</f>
        <v>0</v>
      </c>
      <c r="Q51" s="17">
        <f>[2]突発!Q47</f>
        <v>0</v>
      </c>
      <c r="S51">
        <f t="shared" si="2"/>
        <v>5</v>
      </c>
      <c r="T51" t="b">
        <f t="shared" si="3"/>
        <v>1</v>
      </c>
    </row>
    <row r="52" spans="2:20">
      <c r="B52" s="18">
        <v>47</v>
      </c>
      <c r="C52" s="27">
        <f>[2]突発!C48</f>
        <v>11</v>
      </c>
      <c r="D52" s="27">
        <f>[2]突発!D48</f>
        <v>0</v>
      </c>
      <c r="E52" s="27">
        <f>[2]突発!E48</f>
        <v>2</v>
      </c>
      <c r="F52" s="27">
        <f>[2]突発!F48</f>
        <v>8</v>
      </c>
      <c r="G52" s="27">
        <f>[2]突発!G48</f>
        <v>1</v>
      </c>
      <c r="H52" s="27">
        <f>[2]突発!H48</f>
        <v>0</v>
      </c>
      <c r="I52" s="27">
        <f>[2]突発!I48</f>
        <v>0</v>
      </c>
      <c r="J52" s="27">
        <f>[2]突発!J48</f>
        <v>0</v>
      </c>
      <c r="K52" s="27">
        <f>[2]突発!K48</f>
        <v>0</v>
      </c>
      <c r="L52" s="27">
        <f>[2]突発!L48</f>
        <v>0</v>
      </c>
      <c r="M52" s="27">
        <f>[2]突発!M48</f>
        <v>0</v>
      </c>
      <c r="N52" s="27">
        <f>[2]突発!N48</f>
        <v>0</v>
      </c>
      <c r="O52" s="27">
        <f>[2]突発!O48</f>
        <v>0</v>
      </c>
      <c r="P52" s="27">
        <f>[2]突発!P48</f>
        <v>0</v>
      </c>
      <c r="Q52" s="27">
        <f>[2]突発!Q48</f>
        <v>0</v>
      </c>
      <c r="R52" s="25"/>
      <c r="S52" s="25">
        <f t="shared" si="2"/>
        <v>11</v>
      </c>
      <c r="T52" s="25" t="b">
        <f t="shared" si="3"/>
        <v>1</v>
      </c>
    </row>
    <row r="53" spans="2:20">
      <c r="B53" s="17">
        <v>48</v>
      </c>
      <c r="C53" s="17">
        <f>[2]突発!C49</f>
        <v>7</v>
      </c>
      <c r="D53" s="17">
        <f>[2]突発!D49</f>
        <v>0</v>
      </c>
      <c r="E53" s="17">
        <f>[2]突発!E49</f>
        <v>1</v>
      </c>
      <c r="F53" s="17">
        <f>[2]突発!F49</f>
        <v>4</v>
      </c>
      <c r="G53" s="17">
        <f>[2]突発!G49</f>
        <v>1</v>
      </c>
      <c r="H53" s="17">
        <f>[2]突発!H49</f>
        <v>1</v>
      </c>
      <c r="I53" s="17">
        <f>[2]突発!I49</f>
        <v>0</v>
      </c>
      <c r="J53" s="17">
        <f>[2]突発!J49</f>
        <v>0</v>
      </c>
      <c r="K53" s="17">
        <f>[2]突発!K49</f>
        <v>0</v>
      </c>
      <c r="L53" s="17">
        <f>[2]突発!L49</f>
        <v>0</v>
      </c>
      <c r="M53" s="17">
        <f>[2]突発!M49</f>
        <v>0</v>
      </c>
      <c r="N53" s="17">
        <f>[2]突発!N49</f>
        <v>0</v>
      </c>
      <c r="O53" s="17">
        <f>[2]突発!O49</f>
        <v>0</v>
      </c>
      <c r="P53" s="17">
        <f>[2]突発!P49</f>
        <v>0</v>
      </c>
      <c r="Q53" s="17">
        <f>[2]突発!Q49</f>
        <v>0</v>
      </c>
      <c r="S53">
        <f t="shared" si="2"/>
        <v>7</v>
      </c>
      <c r="T53" t="b">
        <f t="shared" si="3"/>
        <v>1</v>
      </c>
    </row>
    <row r="54" spans="2:20">
      <c r="B54" s="18">
        <v>49</v>
      </c>
      <c r="C54" s="27">
        <f>[2]突発!C50</f>
        <v>4</v>
      </c>
      <c r="D54" s="27">
        <f>[2]突発!D50</f>
        <v>0</v>
      </c>
      <c r="E54" s="27">
        <f>[2]突発!E50</f>
        <v>0</v>
      </c>
      <c r="F54" s="27">
        <f>[2]突発!F50</f>
        <v>3</v>
      </c>
      <c r="G54" s="27">
        <f>[2]突発!G50</f>
        <v>1</v>
      </c>
      <c r="H54" s="27">
        <f>[2]突発!H50</f>
        <v>0</v>
      </c>
      <c r="I54" s="27">
        <f>[2]突発!I50</f>
        <v>0</v>
      </c>
      <c r="J54" s="27">
        <f>[2]突発!J50</f>
        <v>0</v>
      </c>
      <c r="K54" s="27">
        <f>[2]突発!K50</f>
        <v>0</v>
      </c>
      <c r="L54" s="27">
        <f>[2]突発!L50</f>
        <v>0</v>
      </c>
      <c r="M54" s="27">
        <f>[2]突発!M50</f>
        <v>0</v>
      </c>
      <c r="N54" s="27">
        <f>[2]突発!N50</f>
        <v>0</v>
      </c>
      <c r="O54" s="27">
        <f>[2]突発!O50</f>
        <v>0</v>
      </c>
      <c r="P54" s="27">
        <f>[2]突発!P50</f>
        <v>0</v>
      </c>
      <c r="Q54" s="27">
        <f>[2]突発!Q50</f>
        <v>0</v>
      </c>
      <c r="R54" s="25"/>
      <c r="S54" s="25">
        <f t="shared" si="2"/>
        <v>4</v>
      </c>
      <c r="T54" s="25" t="b">
        <f t="shared" si="3"/>
        <v>1</v>
      </c>
    </row>
    <row r="55" spans="2:20">
      <c r="B55" s="17">
        <v>50</v>
      </c>
      <c r="C55" s="17" t="e">
        <f>[2]突発!C51</f>
        <v>#N/A</v>
      </c>
      <c r="D55" s="17" t="e">
        <f>[2]突発!D51</f>
        <v>#N/A</v>
      </c>
      <c r="E55" s="17" t="e">
        <f>[2]突発!E51</f>
        <v>#N/A</v>
      </c>
      <c r="F55" s="17" t="e">
        <f>[2]突発!F51</f>
        <v>#N/A</v>
      </c>
      <c r="G55" s="17" t="e">
        <f>[2]突発!G51</f>
        <v>#N/A</v>
      </c>
      <c r="H55" s="17" t="e">
        <f>[2]突発!H51</f>
        <v>#N/A</v>
      </c>
      <c r="I55" s="17" t="e">
        <f>[2]突発!I51</f>
        <v>#N/A</v>
      </c>
      <c r="J55" s="17" t="e">
        <f>[2]突発!J51</f>
        <v>#N/A</v>
      </c>
      <c r="K55" s="17" t="e">
        <f>[2]突発!K51</f>
        <v>#N/A</v>
      </c>
      <c r="L55" s="17" t="e">
        <f>[2]突発!L51</f>
        <v>#N/A</v>
      </c>
      <c r="M55" s="17" t="e">
        <f>[2]突発!M51</f>
        <v>#N/A</v>
      </c>
      <c r="N55" s="17" t="e">
        <f>[2]突発!N51</f>
        <v>#N/A</v>
      </c>
      <c r="O55" s="17" t="e">
        <f>[2]突発!O51</f>
        <v>#N/A</v>
      </c>
      <c r="P55" s="17" t="e">
        <f>[2]突発!P51</f>
        <v>#N/A</v>
      </c>
      <c r="Q55" s="17" t="e">
        <f>[2]突発!Q51</f>
        <v>#N/A</v>
      </c>
      <c r="S55" t="e">
        <f t="shared" si="2"/>
        <v>#N/A</v>
      </c>
      <c r="T55" t="str">
        <f t="shared" si="3"/>
        <v>-</v>
      </c>
    </row>
    <row r="56" spans="2:20">
      <c r="B56" s="18">
        <v>51</v>
      </c>
      <c r="C56" s="27" t="e">
        <f>[2]突発!C52</f>
        <v>#N/A</v>
      </c>
      <c r="D56" s="27" t="e">
        <f>[2]突発!D52</f>
        <v>#N/A</v>
      </c>
      <c r="E56" s="27" t="e">
        <f>[2]突発!E52</f>
        <v>#N/A</v>
      </c>
      <c r="F56" s="27" t="e">
        <f>[2]突発!F52</f>
        <v>#N/A</v>
      </c>
      <c r="G56" s="27" t="e">
        <f>[2]突発!G52</f>
        <v>#N/A</v>
      </c>
      <c r="H56" s="27" t="e">
        <f>[2]突発!H52</f>
        <v>#N/A</v>
      </c>
      <c r="I56" s="27" t="e">
        <f>[2]突発!I52</f>
        <v>#N/A</v>
      </c>
      <c r="J56" s="27" t="e">
        <f>[2]突発!J52</f>
        <v>#N/A</v>
      </c>
      <c r="K56" s="27" t="e">
        <f>[2]突発!K52</f>
        <v>#N/A</v>
      </c>
      <c r="L56" s="27" t="e">
        <f>[2]突発!L52</f>
        <v>#N/A</v>
      </c>
      <c r="M56" s="27" t="e">
        <f>[2]突発!M52</f>
        <v>#N/A</v>
      </c>
      <c r="N56" s="27" t="e">
        <f>[2]突発!N52</f>
        <v>#N/A</v>
      </c>
      <c r="O56" s="27" t="e">
        <f>[2]突発!O52</f>
        <v>#N/A</v>
      </c>
      <c r="P56" s="27" t="e">
        <f>[2]突発!P52</f>
        <v>#N/A</v>
      </c>
      <c r="Q56" s="27" t="e">
        <f>[2]突発!Q52</f>
        <v>#N/A</v>
      </c>
      <c r="R56" s="25"/>
      <c r="S56" s="25" t="e">
        <f t="shared" si="2"/>
        <v>#N/A</v>
      </c>
      <c r="T56" s="25" t="str">
        <f t="shared" si="3"/>
        <v>-</v>
      </c>
    </row>
    <row r="57" spans="2:20">
      <c r="B57" s="17">
        <v>52</v>
      </c>
      <c r="C57" s="17" t="e">
        <f>[2]突発!C53</f>
        <v>#N/A</v>
      </c>
      <c r="D57" s="17" t="e">
        <f>[2]突発!D53</f>
        <v>#N/A</v>
      </c>
      <c r="E57" s="17" t="e">
        <f>[2]突発!E53</f>
        <v>#N/A</v>
      </c>
      <c r="F57" s="17" t="e">
        <f>[2]突発!F53</f>
        <v>#N/A</v>
      </c>
      <c r="G57" s="17" t="e">
        <f>[2]突発!G53</f>
        <v>#N/A</v>
      </c>
      <c r="H57" s="17" t="e">
        <f>[2]突発!H53</f>
        <v>#N/A</v>
      </c>
      <c r="I57" s="17" t="e">
        <f>[2]突発!I53</f>
        <v>#N/A</v>
      </c>
      <c r="J57" s="17" t="e">
        <f>[2]突発!J53</f>
        <v>#N/A</v>
      </c>
      <c r="K57" s="17" t="e">
        <f>[2]突発!K53</f>
        <v>#N/A</v>
      </c>
      <c r="L57" s="17" t="e">
        <f>[2]突発!L53</f>
        <v>#N/A</v>
      </c>
      <c r="M57" s="17" t="e">
        <f>[2]突発!M53</f>
        <v>#N/A</v>
      </c>
      <c r="N57" s="17" t="e">
        <f>[2]突発!N53</f>
        <v>#N/A</v>
      </c>
      <c r="O57" s="17" t="e">
        <f>[2]突発!O53</f>
        <v>#N/A</v>
      </c>
      <c r="P57" s="17" t="e">
        <f>[2]突発!P53</f>
        <v>#N/A</v>
      </c>
      <c r="Q57" s="17" t="e">
        <f>[2]突発!Q53</f>
        <v>#N/A</v>
      </c>
      <c r="S57" t="e">
        <f t="shared" si="2"/>
        <v>#N/A</v>
      </c>
      <c r="T57" t="str">
        <f t="shared" si="3"/>
        <v>-</v>
      </c>
    </row>
    <row r="58" spans="2:20">
      <c r="B58" s="72">
        <v>53</v>
      </c>
      <c r="C58" s="27" t="e">
        <f>[2]突発!C54</f>
        <v>#N/A</v>
      </c>
      <c r="D58" s="27" t="e">
        <f>[2]突発!D54</f>
        <v>#N/A</v>
      </c>
      <c r="E58" s="27" t="e">
        <f>[2]突発!E54</f>
        <v>#N/A</v>
      </c>
      <c r="F58" s="27" t="e">
        <f>[2]突発!F54</f>
        <v>#N/A</v>
      </c>
      <c r="G58" s="27" t="e">
        <f>[2]突発!G54</f>
        <v>#N/A</v>
      </c>
      <c r="H58" s="27" t="e">
        <f>[2]突発!H54</f>
        <v>#N/A</v>
      </c>
      <c r="I58" s="27" t="e">
        <f>[2]突発!I54</f>
        <v>#N/A</v>
      </c>
      <c r="J58" s="27" t="e">
        <f>[2]突発!J54</f>
        <v>#N/A</v>
      </c>
      <c r="K58" s="27" t="e">
        <f>[2]突発!K54</f>
        <v>#N/A</v>
      </c>
      <c r="L58" s="27" t="e">
        <f>[2]突発!L54</f>
        <v>#N/A</v>
      </c>
      <c r="M58" s="27" t="e">
        <f>[2]突発!M54</f>
        <v>#N/A</v>
      </c>
      <c r="N58" s="27" t="e">
        <f>[2]突発!N54</f>
        <v>#N/A</v>
      </c>
      <c r="O58" s="27" t="e">
        <f>[2]突発!O54</f>
        <v>#N/A</v>
      </c>
      <c r="P58" s="27" t="e">
        <f>[2]突発!P54</f>
        <v>#N/A</v>
      </c>
      <c r="Q58" s="27" t="e">
        <f>[2]突発!Q54</f>
        <v>#N/A</v>
      </c>
      <c r="R58" s="25"/>
      <c r="S58" s="25" t="e">
        <f t="shared" si="2"/>
        <v>#N/A</v>
      </c>
      <c r="T58" s="25" t="str">
        <f t="shared" si="3"/>
        <v>-</v>
      </c>
    </row>
    <row r="60" spans="2:20">
      <c r="B60" s="2" t="s">
        <v>66</v>
      </c>
      <c r="C60" s="2">
        <f t="array" ref="C60">+SUM(IF(NOT(ISERROR(C6:C58)),C6:C58))</f>
        <v>334</v>
      </c>
      <c r="D60" s="2">
        <f t="array" ref="D60">+SUM(IF(NOT(ISERROR(D6:D58)),D6:D58))</f>
        <v>2</v>
      </c>
      <c r="E60" s="2">
        <f t="array" ref="E60">+SUM(IF(NOT(ISERROR(E6:E58)),E6:E58))</f>
        <v>68</v>
      </c>
      <c r="F60" s="2">
        <f t="array" ref="F60">+SUM(IF(NOT(ISERROR(F6:F58)),F6:F58))</f>
        <v>208</v>
      </c>
      <c r="G60" s="2">
        <f t="array" ref="G60">+SUM(IF(NOT(ISERROR(G6:G58)),G6:G58))</f>
        <v>37</v>
      </c>
      <c r="H60" s="2">
        <f t="array" ref="H60">+SUM(IF(NOT(ISERROR(H6:H58)),H6:H58))</f>
        <v>9</v>
      </c>
      <c r="I60" s="2">
        <f t="array" ref="I60">+SUM(IF(NOT(ISERROR(I6:I58)),I6:I58))</f>
        <v>6</v>
      </c>
      <c r="J60" s="2">
        <f t="array" ref="J60">+SUM(IF(NOT(ISERROR(J6:J58)),J6:J58))</f>
        <v>3</v>
      </c>
      <c r="K60" s="2">
        <f t="array" ref="K60">+SUM(IF(NOT(ISERROR(K6:K58)),K6:K58))</f>
        <v>0</v>
      </c>
      <c r="L60" s="2">
        <f t="array" ref="L60">+SUM(IF(NOT(ISERROR(L6:L58)),L6:L58))</f>
        <v>1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334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0.5988023952095809</v>
      </c>
      <c r="E61" s="4">
        <f t="shared" si="4"/>
        <v>20.359281437125748</v>
      </c>
      <c r="F61" s="4">
        <f t="shared" si="4"/>
        <v>62.275449101796411</v>
      </c>
      <c r="G61" s="4">
        <f t="shared" si="4"/>
        <v>11.077844311377245</v>
      </c>
      <c r="H61" s="4">
        <f t="shared" si="4"/>
        <v>2.6946107784431139</v>
      </c>
      <c r="I61" s="4">
        <f t="shared" si="4"/>
        <v>1.7964071856287425</v>
      </c>
      <c r="J61" s="4">
        <f t="shared" si="4"/>
        <v>0.89820359281437123</v>
      </c>
      <c r="K61" s="4">
        <f t="shared" si="4"/>
        <v>0</v>
      </c>
      <c r="L61" s="4">
        <f t="shared" si="4"/>
        <v>0.29940119760479045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/>
      <c r="S61" s="4">
        <f>SUM(D61:Q61)</f>
        <v>100.00000000000001</v>
      </c>
      <c r="T61" s="4" t="b">
        <f>C61=S61</f>
        <v>1</v>
      </c>
    </row>
    <row r="63" spans="2:20">
      <c r="S63" s="5">
        <f t="array" ref="S63">+SUM(IF(NOT(ISERROR(S6:S58)),S6:S58))</f>
        <v>334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154</v>
      </c>
      <c r="E5" s="6" t="s">
        <v>155</v>
      </c>
      <c r="F5" s="6" t="s">
        <v>71</v>
      </c>
      <c r="G5" s="6" t="s">
        <v>97</v>
      </c>
      <c r="H5" s="6" t="s">
        <v>98</v>
      </c>
      <c r="I5" s="6" t="s">
        <v>99</v>
      </c>
      <c r="J5" s="6" t="s">
        <v>100</v>
      </c>
      <c r="K5" s="6" t="s">
        <v>101</v>
      </c>
      <c r="L5" s="6" t="s">
        <v>102</v>
      </c>
      <c r="M5" s="6" t="s">
        <v>103</v>
      </c>
      <c r="N5" s="6" t="s">
        <v>104</v>
      </c>
      <c r="O5" s="6" t="s">
        <v>106</v>
      </c>
      <c r="P5" s="6" t="s">
        <v>107</v>
      </c>
      <c r="Q5" s="6" t="s">
        <v>156</v>
      </c>
      <c r="R5" s="1"/>
      <c r="S5" s="6" t="s">
        <v>67</v>
      </c>
      <c r="T5" s="1" t="s">
        <v>68</v>
      </c>
    </row>
    <row r="6" spans="2:20">
      <c r="B6" s="16">
        <v>1</v>
      </c>
      <c r="C6" s="16">
        <f>[2]ﾍﾙ!C2</f>
        <v>1</v>
      </c>
      <c r="D6" s="16">
        <f>[2]ﾍﾙ!D2</f>
        <v>0</v>
      </c>
      <c r="E6" s="16">
        <f>[2]ﾍﾙ!E2</f>
        <v>1</v>
      </c>
      <c r="F6" s="16">
        <f>[2]ﾍﾙ!F2</f>
        <v>0</v>
      </c>
      <c r="G6" s="16">
        <f>[2]ﾍﾙ!G2</f>
        <v>0</v>
      </c>
      <c r="H6" s="16">
        <f>[2]ﾍﾙ!H2</f>
        <v>0</v>
      </c>
      <c r="I6" s="16">
        <f>[2]ﾍﾙ!I2</f>
        <v>0</v>
      </c>
      <c r="J6" s="16">
        <f>[2]ﾍﾙ!J2</f>
        <v>0</v>
      </c>
      <c r="K6" s="16">
        <f>[2]ﾍﾙ!K2</f>
        <v>0</v>
      </c>
      <c r="L6" s="16">
        <f>[2]ﾍﾙ!L2</f>
        <v>0</v>
      </c>
      <c r="M6" s="16">
        <f>[2]ﾍﾙ!M2</f>
        <v>0</v>
      </c>
      <c r="N6" s="16">
        <f>[2]ﾍﾙ!N2</f>
        <v>0</v>
      </c>
      <c r="O6" s="16">
        <f>[2]ﾍﾙ!O2</f>
        <v>0</v>
      </c>
      <c r="P6" s="16">
        <f>[2]ﾍﾙ!P2</f>
        <v>0</v>
      </c>
      <c r="Q6" s="16">
        <f>[2]ﾍﾙ!Q2</f>
        <v>0</v>
      </c>
      <c r="R6" s="21"/>
      <c r="S6" s="21">
        <f t="shared" ref="S6:S29" si="0">SUM(D6:Q6)</f>
        <v>1</v>
      </c>
      <c r="T6" s="21" t="b">
        <f t="shared" ref="T6:T29" si="1">IF(AND(ISERROR(C6),ISERROR(S6)),"-",C6=S6)</f>
        <v>1</v>
      </c>
    </row>
    <row r="7" spans="2:20">
      <c r="B7" s="17">
        <v>2</v>
      </c>
      <c r="C7" s="17">
        <f>[2]ﾍﾙ!C3</f>
        <v>0</v>
      </c>
      <c r="D7" s="17">
        <f>[2]ﾍﾙ!D3</f>
        <v>0</v>
      </c>
      <c r="E7" s="17">
        <f>[2]ﾍﾙ!E3</f>
        <v>0</v>
      </c>
      <c r="F7" s="17">
        <f>[2]ﾍﾙ!F3</f>
        <v>0</v>
      </c>
      <c r="G7" s="17">
        <f>[2]ﾍﾙ!G3</f>
        <v>0</v>
      </c>
      <c r="H7" s="17">
        <f>[2]ﾍﾙ!H3</f>
        <v>0</v>
      </c>
      <c r="I7" s="17">
        <f>[2]ﾍﾙ!I3</f>
        <v>0</v>
      </c>
      <c r="J7" s="17">
        <f>[2]ﾍﾙ!J3</f>
        <v>0</v>
      </c>
      <c r="K7" s="17">
        <f>[2]ﾍﾙ!K3</f>
        <v>0</v>
      </c>
      <c r="L7" s="17">
        <f>[2]ﾍﾙ!L3</f>
        <v>0</v>
      </c>
      <c r="M7" s="17">
        <f>[2]ﾍﾙ!M3</f>
        <v>0</v>
      </c>
      <c r="N7" s="17">
        <f>[2]ﾍﾙ!N3</f>
        <v>0</v>
      </c>
      <c r="O7" s="17">
        <f>[2]ﾍﾙ!O3</f>
        <v>0</v>
      </c>
      <c r="P7" s="17">
        <f>[2]ﾍﾙ!P3</f>
        <v>0</v>
      </c>
      <c r="Q7" s="17">
        <f>[2]ﾍﾙ!Q3</f>
        <v>0</v>
      </c>
      <c r="S7">
        <f t="shared" si="0"/>
        <v>0</v>
      </c>
      <c r="T7" t="b">
        <f t="shared" si="1"/>
        <v>1</v>
      </c>
    </row>
    <row r="8" spans="2:20">
      <c r="B8" s="18">
        <v>3</v>
      </c>
      <c r="C8" s="27">
        <f>[2]ﾍﾙ!C4</f>
        <v>0</v>
      </c>
      <c r="D8" s="27">
        <f>[2]ﾍﾙ!D4</f>
        <v>0</v>
      </c>
      <c r="E8" s="27">
        <f>[2]ﾍﾙ!E4</f>
        <v>0</v>
      </c>
      <c r="F8" s="27">
        <f>[2]ﾍﾙ!F4</f>
        <v>0</v>
      </c>
      <c r="G8" s="27">
        <f>[2]ﾍﾙ!G4</f>
        <v>0</v>
      </c>
      <c r="H8" s="27">
        <f>[2]ﾍﾙ!H4</f>
        <v>0</v>
      </c>
      <c r="I8" s="27">
        <f>[2]ﾍﾙ!I4</f>
        <v>0</v>
      </c>
      <c r="J8" s="27">
        <f>[2]ﾍﾙ!J4</f>
        <v>0</v>
      </c>
      <c r="K8" s="27">
        <f>[2]ﾍﾙ!K4</f>
        <v>0</v>
      </c>
      <c r="L8" s="27">
        <f>[2]ﾍﾙ!L4</f>
        <v>0</v>
      </c>
      <c r="M8" s="27">
        <f>[2]ﾍﾙ!M4</f>
        <v>0</v>
      </c>
      <c r="N8" s="27">
        <f>[2]ﾍﾙ!N4</f>
        <v>0</v>
      </c>
      <c r="O8" s="27">
        <f>[2]ﾍﾙ!O4</f>
        <v>0</v>
      </c>
      <c r="P8" s="27">
        <f>[2]ﾍﾙ!P4</f>
        <v>0</v>
      </c>
      <c r="Q8" s="27">
        <f>[2]ﾍﾙ!Q4</f>
        <v>0</v>
      </c>
      <c r="R8" s="25"/>
      <c r="S8" s="25">
        <f t="shared" si="0"/>
        <v>0</v>
      </c>
      <c r="T8" s="25" t="b">
        <f t="shared" si="1"/>
        <v>1</v>
      </c>
    </row>
    <row r="9" spans="2:20">
      <c r="B9" s="17">
        <v>4</v>
      </c>
      <c r="C9" s="17">
        <f>[2]ﾍﾙ!C5</f>
        <v>0</v>
      </c>
      <c r="D9" s="17">
        <f>[2]ﾍﾙ!D5</f>
        <v>0</v>
      </c>
      <c r="E9" s="17">
        <f>[2]ﾍﾙ!E5</f>
        <v>0</v>
      </c>
      <c r="F9" s="17">
        <f>[2]ﾍﾙ!F5</f>
        <v>0</v>
      </c>
      <c r="G9" s="17">
        <f>[2]ﾍﾙ!G5</f>
        <v>0</v>
      </c>
      <c r="H9" s="17">
        <f>[2]ﾍﾙ!H5</f>
        <v>0</v>
      </c>
      <c r="I9" s="17">
        <f>[2]ﾍﾙ!I5</f>
        <v>0</v>
      </c>
      <c r="J9" s="17">
        <f>[2]ﾍﾙ!J5</f>
        <v>0</v>
      </c>
      <c r="K9" s="17">
        <f>[2]ﾍﾙ!K5</f>
        <v>0</v>
      </c>
      <c r="L9" s="17">
        <f>[2]ﾍﾙ!L5</f>
        <v>0</v>
      </c>
      <c r="M9" s="17">
        <f>[2]ﾍﾙ!M5</f>
        <v>0</v>
      </c>
      <c r="N9" s="17">
        <f>[2]ﾍﾙ!N5</f>
        <v>0</v>
      </c>
      <c r="O9" s="17">
        <f>[2]ﾍﾙ!O5</f>
        <v>0</v>
      </c>
      <c r="P9" s="17">
        <f>[2]ﾍﾙ!P5</f>
        <v>0</v>
      </c>
      <c r="Q9" s="17">
        <f>[2]ﾍﾙ!Q5</f>
        <v>0</v>
      </c>
      <c r="S9">
        <f t="shared" si="0"/>
        <v>0</v>
      </c>
      <c r="T9" t="b">
        <f t="shared" si="1"/>
        <v>1</v>
      </c>
    </row>
    <row r="10" spans="2:20">
      <c r="B10" s="18">
        <v>5</v>
      </c>
      <c r="C10" s="27">
        <f>[2]ﾍﾙ!C6</f>
        <v>1</v>
      </c>
      <c r="D10" s="27">
        <f>[2]ﾍﾙ!D6</f>
        <v>0</v>
      </c>
      <c r="E10" s="27">
        <f>[2]ﾍﾙ!E6</f>
        <v>0</v>
      </c>
      <c r="F10" s="27">
        <f>[2]ﾍﾙ!F6</f>
        <v>1</v>
      </c>
      <c r="G10" s="27">
        <f>[2]ﾍﾙ!G6</f>
        <v>0</v>
      </c>
      <c r="H10" s="27">
        <f>[2]ﾍﾙ!H6</f>
        <v>0</v>
      </c>
      <c r="I10" s="27">
        <f>[2]ﾍﾙ!I6</f>
        <v>0</v>
      </c>
      <c r="J10" s="27">
        <f>[2]ﾍﾙ!J6</f>
        <v>0</v>
      </c>
      <c r="K10" s="27">
        <f>[2]ﾍﾙ!K6</f>
        <v>0</v>
      </c>
      <c r="L10" s="27">
        <f>[2]ﾍﾙ!L6</f>
        <v>0</v>
      </c>
      <c r="M10" s="27">
        <f>[2]ﾍﾙ!M6</f>
        <v>0</v>
      </c>
      <c r="N10" s="27">
        <f>[2]ﾍﾙ!N6</f>
        <v>0</v>
      </c>
      <c r="O10" s="27">
        <f>[2]ﾍﾙ!O6</f>
        <v>0</v>
      </c>
      <c r="P10" s="27">
        <f>[2]ﾍﾙ!P6</f>
        <v>0</v>
      </c>
      <c r="Q10" s="27">
        <f>[2]ﾍﾙ!Q6</f>
        <v>0</v>
      </c>
      <c r="R10" s="25"/>
      <c r="S10" s="25">
        <f t="shared" si="0"/>
        <v>1</v>
      </c>
      <c r="T10" s="25" t="b">
        <f t="shared" si="1"/>
        <v>1</v>
      </c>
    </row>
    <row r="11" spans="2:20">
      <c r="B11" s="17">
        <v>6</v>
      </c>
      <c r="C11" s="17">
        <f>[2]ﾍﾙ!C7</f>
        <v>0</v>
      </c>
      <c r="D11" s="17">
        <f>[2]ﾍﾙ!D7</f>
        <v>0</v>
      </c>
      <c r="E11" s="17">
        <f>[2]ﾍﾙ!E7</f>
        <v>0</v>
      </c>
      <c r="F11" s="17">
        <f>[2]ﾍﾙ!F7</f>
        <v>0</v>
      </c>
      <c r="G11" s="17">
        <f>[2]ﾍﾙ!G7</f>
        <v>0</v>
      </c>
      <c r="H11" s="17">
        <f>[2]ﾍﾙ!H7</f>
        <v>0</v>
      </c>
      <c r="I11" s="17">
        <f>[2]ﾍﾙ!I7</f>
        <v>0</v>
      </c>
      <c r="J11" s="17">
        <f>[2]ﾍﾙ!J7</f>
        <v>0</v>
      </c>
      <c r="K11" s="17">
        <f>[2]ﾍﾙ!K7</f>
        <v>0</v>
      </c>
      <c r="L11" s="17">
        <f>[2]ﾍﾙ!L7</f>
        <v>0</v>
      </c>
      <c r="M11" s="17">
        <f>[2]ﾍﾙ!M7</f>
        <v>0</v>
      </c>
      <c r="N11" s="17">
        <f>[2]ﾍﾙ!N7</f>
        <v>0</v>
      </c>
      <c r="O11" s="17">
        <f>[2]ﾍﾙ!O7</f>
        <v>0</v>
      </c>
      <c r="P11" s="17">
        <f>[2]ﾍﾙ!P7</f>
        <v>0</v>
      </c>
      <c r="Q11" s="17">
        <f>[2]ﾍﾙ!Q7</f>
        <v>0</v>
      </c>
      <c r="S11">
        <f t="shared" si="0"/>
        <v>0</v>
      </c>
      <c r="T11" t="b">
        <f t="shared" si="1"/>
        <v>1</v>
      </c>
    </row>
    <row r="12" spans="2:20">
      <c r="B12" s="18">
        <v>7</v>
      </c>
      <c r="C12" s="27">
        <f>[2]ﾍﾙ!C8</f>
        <v>0</v>
      </c>
      <c r="D12" s="27">
        <f>[2]ﾍﾙ!D8</f>
        <v>0</v>
      </c>
      <c r="E12" s="27">
        <f>[2]ﾍﾙ!E8</f>
        <v>0</v>
      </c>
      <c r="F12" s="27">
        <f>[2]ﾍﾙ!F8</f>
        <v>0</v>
      </c>
      <c r="G12" s="27">
        <f>[2]ﾍﾙ!G8</f>
        <v>0</v>
      </c>
      <c r="H12" s="27">
        <f>[2]ﾍﾙ!H8</f>
        <v>0</v>
      </c>
      <c r="I12" s="27">
        <f>[2]ﾍﾙ!I8</f>
        <v>0</v>
      </c>
      <c r="J12" s="27">
        <f>[2]ﾍﾙ!J8</f>
        <v>0</v>
      </c>
      <c r="K12" s="27">
        <f>[2]ﾍﾙ!K8</f>
        <v>0</v>
      </c>
      <c r="L12" s="27">
        <f>[2]ﾍﾙ!L8</f>
        <v>0</v>
      </c>
      <c r="M12" s="27">
        <f>[2]ﾍﾙ!M8</f>
        <v>0</v>
      </c>
      <c r="N12" s="27">
        <f>[2]ﾍﾙ!N8</f>
        <v>0</v>
      </c>
      <c r="O12" s="27">
        <f>[2]ﾍﾙ!O8</f>
        <v>0</v>
      </c>
      <c r="P12" s="27">
        <f>[2]ﾍﾙ!P8</f>
        <v>0</v>
      </c>
      <c r="Q12" s="27">
        <f>[2]ﾍﾙ!Q8</f>
        <v>0</v>
      </c>
      <c r="R12" s="25"/>
      <c r="S12" s="25">
        <f t="shared" si="0"/>
        <v>0</v>
      </c>
      <c r="T12" s="25" t="b">
        <f t="shared" si="1"/>
        <v>1</v>
      </c>
    </row>
    <row r="13" spans="2:20">
      <c r="B13" s="17">
        <v>8</v>
      </c>
      <c r="C13" s="17">
        <f>[2]ﾍﾙ!C9</f>
        <v>1</v>
      </c>
      <c r="D13" s="17">
        <f>[2]ﾍﾙ!D9</f>
        <v>0</v>
      </c>
      <c r="E13" s="17">
        <f>[2]ﾍﾙ!E9</f>
        <v>0</v>
      </c>
      <c r="F13" s="17">
        <f>[2]ﾍﾙ!F9</f>
        <v>0</v>
      </c>
      <c r="G13" s="17">
        <f>[2]ﾍﾙ!G9</f>
        <v>0</v>
      </c>
      <c r="H13" s="17">
        <f>[2]ﾍﾙ!H9</f>
        <v>1</v>
      </c>
      <c r="I13" s="17">
        <f>[2]ﾍﾙ!I9</f>
        <v>0</v>
      </c>
      <c r="J13" s="17">
        <f>[2]ﾍﾙ!J9</f>
        <v>0</v>
      </c>
      <c r="K13" s="17">
        <f>[2]ﾍﾙ!K9</f>
        <v>0</v>
      </c>
      <c r="L13" s="17">
        <f>[2]ﾍﾙ!L9</f>
        <v>0</v>
      </c>
      <c r="M13" s="17">
        <f>[2]ﾍﾙ!M9</f>
        <v>0</v>
      </c>
      <c r="N13" s="17">
        <f>[2]ﾍﾙ!N9</f>
        <v>0</v>
      </c>
      <c r="O13" s="17">
        <f>[2]ﾍﾙ!O9</f>
        <v>0</v>
      </c>
      <c r="P13" s="17">
        <f>[2]ﾍﾙ!P9</f>
        <v>0</v>
      </c>
      <c r="Q13" s="17">
        <f>[2]ﾍﾙ!Q9</f>
        <v>0</v>
      </c>
      <c r="S13">
        <f t="shared" si="0"/>
        <v>1</v>
      </c>
      <c r="T13" t="b">
        <f t="shared" si="1"/>
        <v>1</v>
      </c>
    </row>
    <row r="14" spans="2:20">
      <c r="B14" s="18">
        <v>9</v>
      </c>
      <c r="C14" s="27">
        <f>[2]ﾍﾙ!C10</f>
        <v>0</v>
      </c>
      <c r="D14" s="27">
        <f>[2]ﾍﾙ!D10</f>
        <v>0</v>
      </c>
      <c r="E14" s="27">
        <f>[2]ﾍﾙ!E10</f>
        <v>0</v>
      </c>
      <c r="F14" s="27">
        <f>[2]ﾍﾙ!F10</f>
        <v>0</v>
      </c>
      <c r="G14" s="27">
        <f>[2]ﾍﾙ!G10</f>
        <v>0</v>
      </c>
      <c r="H14" s="27">
        <f>[2]ﾍﾙ!H10</f>
        <v>0</v>
      </c>
      <c r="I14" s="27">
        <f>[2]ﾍﾙ!I10</f>
        <v>0</v>
      </c>
      <c r="J14" s="27">
        <f>[2]ﾍﾙ!J10</f>
        <v>0</v>
      </c>
      <c r="K14" s="27">
        <f>[2]ﾍﾙ!K10</f>
        <v>0</v>
      </c>
      <c r="L14" s="27">
        <f>[2]ﾍﾙ!L10</f>
        <v>0</v>
      </c>
      <c r="M14" s="27">
        <f>[2]ﾍﾙ!M10</f>
        <v>0</v>
      </c>
      <c r="N14" s="27">
        <f>[2]ﾍﾙ!N10</f>
        <v>0</v>
      </c>
      <c r="O14" s="27">
        <f>[2]ﾍﾙ!O10</f>
        <v>0</v>
      </c>
      <c r="P14" s="27">
        <f>[2]ﾍﾙ!P10</f>
        <v>0</v>
      </c>
      <c r="Q14" s="27">
        <f>[2]ﾍﾙ!Q10</f>
        <v>0</v>
      </c>
      <c r="R14" s="25"/>
      <c r="S14" s="25">
        <f t="shared" si="0"/>
        <v>0</v>
      </c>
      <c r="T14" s="25" t="b">
        <f t="shared" si="1"/>
        <v>1</v>
      </c>
    </row>
    <row r="15" spans="2:20">
      <c r="B15" s="17">
        <v>10</v>
      </c>
      <c r="C15" s="17">
        <f>[2]ﾍﾙ!C11</f>
        <v>0</v>
      </c>
      <c r="D15" s="17">
        <f>[2]ﾍﾙ!D11</f>
        <v>0</v>
      </c>
      <c r="E15" s="17">
        <f>[2]ﾍﾙ!E11</f>
        <v>0</v>
      </c>
      <c r="F15" s="17">
        <f>[2]ﾍﾙ!F11</f>
        <v>0</v>
      </c>
      <c r="G15" s="17">
        <f>[2]ﾍﾙ!G11</f>
        <v>0</v>
      </c>
      <c r="H15" s="17">
        <f>[2]ﾍﾙ!H11</f>
        <v>0</v>
      </c>
      <c r="I15" s="17">
        <f>[2]ﾍﾙ!I11</f>
        <v>0</v>
      </c>
      <c r="J15" s="17">
        <f>[2]ﾍﾙ!J11</f>
        <v>0</v>
      </c>
      <c r="K15" s="17">
        <f>[2]ﾍﾙ!K11</f>
        <v>0</v>
      </c>
      <c r="L15" s="17">
        <f>[2]ﾍﾙ!L11</f>
        <v>0</v>
      </c>
      <c r="M15" s="17">
        <f>[2]ﾍﾙ!M11</f>
        <v>0</v>
      </c>
      <c r="N15" s="17">
        <f>[2]ﾍﾙ!N11</f>
        <v>0</v>
      </c>
      <c r="O15" s="17">
        <f>[2]ﾍﾙ!O11</f>
        <v>0</v>
      </c>
      <c r="P15" s="17">
        <f>[2]ﾍﾙ!P11</f>
        <v>0</v>
      </c>
      <c r="Q15" s="17">
        <f>[2]ﾍﾙ!Q11</f>
        <v>0</v>
      </c>
      <c r="S15">
        <f t="shared" si="0"/>
        <v>0</v>
      </c>
      <c r="T15" t="b">
        <f t="shared" si="1"/>
        <v>1</v>
      </c>
    </row>
    <row r="16" spans="2:20">
      <c r="B16" s="18">
        <v>11</v>
      </c>
      <c r="C16" s="27">
        <f>[2]ﾍﾙ!C12</f>
        <v>1</v>
      </c>
      <c r="D16" s="27">
        <f>[2]ﾍﾙ!D12</f>
        <v>0</v>
      </c>
      <c r="E16" s="27">
        <f>[2]ﾍﾙ!E12</f>
        <v>0</v>
      </c>
      <c r="F16" s="27">
        <f>[2]ﾍﾙ!F12</f>
        <v>1</v>
      </c>
      <c r="G16" s="27">
        <f>[2]ﾍﾙ!G12</f>
        <v>0</v>
      </c>
      <c r="H16" s="27">
        <f>[2]ﾍﾙ!H12</f>
        <v>0</v>
      </c>
      <c r="I16" s="27">
        <f>[2]ﾍﾙ!I12</f>
        <v>0</v>
      </c>
      <c r="J16" s="27">
        <f>[2]ﾍﾙ!J12</f>
        <v>0</v>
      </c>
      <c r="K16" s="27">
        <f>[2]ﾍﾙ!K12</f>
        <v>0</v>
      </c>
      <c r="L16" s="27">
        <f>[2]ﾍﾙ!L12</f>
        <v>0</v>
      </c>
      <c r="M16" s="27">
        <f>[2]ﾍﾙ!M12</f>
        <v>0</v>
      </c>
      <c r="N16" s="27">
        <f>[2]ﾍﾙ!N12</f>
        <v>0</v>
      </c>
      <c r="O16" s="27">
        <f>[2]ﾍﾙ!O12</f>
        <v>0</v>
      </c>
      <c r="P16" s="27">
        <f>[2]ﾍﾙ!P12</f>
        <v>0</v>
      </c>
      <c r="Q16" s="27">
        <f>[2]ﾍﾙ!Q12</f>
        <v>0</v>
      </c>
      <c r="R16" s="25"/>
      <c r="S16" s="25">
        <f t="shared" si="0"/>
        <v>1</v>
      </c>
      <c r="T16" s="25" t="b">
        <f t="shared" si="1"/>
        <v>1</v>
      </c>
    </row>
    <row r="17" spans="2:20">
      <c r="B17" s="17">
        <v>12</v>
      </c>
      <c r="C17" s="17">
        <f>[2]ﾍﾙ!C13</f>
        <v>0</v>
      </c>
      <c r="D17" s="17">
        <f>[2]ﾍﾙ!D13</f>
        <v>0</v>
      </c>
      <c r="E17" s="17">
        <f>[2]ﾍﾙ!E13</f>
        <v>0</v>
      </c>
      <c r="F17" s="17">
        <f>[2]ﾍﾙ!F13</f>
        <v>0</v>
      </c>
      <c r="G17" s="17">
        <f>[2]ﾍﾙ!G13</f>
        <v>0</v>
      </c>
      <c r="H17" s="17">
        <f>[2]ﾍﾙ!H13</f>
        <v>0</v>
      </c>
      <c r="I17" s="17">
        <f>[2]ﾍﾙ!I13</f>
        <v>0</v>
      </c>
      <c r="J17" s="17">
        <f>[2]ﾍﾙ!J13</f>
        <v>0</v>
      </c>
      <c r="K17" s="17">
        <f>[2]ﾍﾙ!K13</f>
        <v>0</v>
      </c>
      <c r="L17" s="17">
        <f>[2]ﾍﾙ!L13</f>
        <v>0</v>
      </c>
      <c r="M17" s="17">
        <f>[2]ﾍﾙ!M13</f>
        <v>0</v>
      </c>
      <c r="N17" s="17">
        <f>[2]ﾍﾙ!N13</f>
        <v>0</v>
      </c>
      <c r="O17" s="17">
        <f>[2]ﾍﾙ!O13</f>
        <v>0</v>
      </c>
      <c r="P17" s="17">
        <f>[2]ﾍﾙ!P13</f>
        <v>0</v>
      </c>
      <c r="Q17" s="17">
        <f>[2]ﾍﾙ!Q13</f>
        <v>0</v>
      </c>
      <c r="S17">
        <f t="shared" si="0"/>
        <v>0</v>
      </c>
      <c r="T17" t="b">
        <f t="shared" si="1"/>
        <v>1</v>
      </c>
    </row>
    <row r="18" spans="2:20">
      <c r="B18" s="18">
        <v>13</v>
      </c>
      <c r="C18" s="27">
        <f>[2]ﾍﾙ!C14</f>
        <v>0</v>
      </c>
      <c r="D18" s="27">
        <f>[2]ﾍﾙ!D14</f>
        <v>0</v>
      </c>
      <c r="E18" s="27">
        <f>[2]ﾍﾙ!E14</f>
        <v>0</v>
      </c>
      <c r="F18" s="27">
        <f>[2]ﾍﾙ!F14</f>
        <v>0</v>
      </c>
      <c r="G18" s="27">
        <f>[2]ﾍﾙ!G14</f>
        <v>0</v>
      </c>
      <c r="H18" s="27">
        <f>[2]ﾍﾙ!H14</f>
        <v>0</v>
      </c>
      <c r="I18" s="27">
        <f>[2]ﾍﾙ!I14</f>
        <v>0</v>
      </c>
      <c r="J18" s="27">
        <f>[2]ﾍﾙ!J14</f>
        <v>0</v>
      </c>
      <c r="K18" s="27">
        <f>[2]ﾍﾙ!K14</f>
        <v>0</v>
      </c>
      <c r="L18" s="27">
        <f>[2]ﾍﾙ!L14</f>
        <v>0</v>
      </c>
      <c r="M18" s="27">
        <f>[2]ﾍﾙ!M14</f>
        <v>0</v>
      </c>
      <c r="N18" s="27">
        <f>[2]ﾍﾙ!N14</f>
        <v>0</v>
      </c>
      <c r="O18" s="27">
        <f>[2]ﾍﾙ!O14</f>
        <v>0</v>
      </c>
      <c r="P18" s="27">
        <f>[2]ﾍﾙ!P14</f>
        <v>0</v>
      </c>
      <c r="Q18" s="27">
        <f>[2]ﾍﾙ!Q14</f>
        <v>0</v>
      </c>
      <c r="R18" s="25"/>
      <c r="S18" s="25">
        <f t="shared" si="0"/>
        <v>0</v>
      </c>
      <c r="T18" s="25" t="b">
        <f t="shared" si="1"/>
        <v>1</v>
      </c>
    </row>
    <row r="19" spans="2:20">
      <c r="B19" s="17">
        <v>14</v>
      </c>
      <c r="C19" s="17">
        <f>[2]ﾍﾙ!C15</f>
        <v>0</v>
      </c>
      <c r="D19" s="17">
        <f>[2]ﾍﾙ!D15</f>
        <v>0</v>
      </c>
      <c r="E19" s="17">
        <f>[2]ﾍﾙ!E15</f>
        <v>0</v>
      </c>
      <c r="F19" s="17">
        <f>[2]ﾍﾙ!F15</f>
        <v>0</v>
      </c>
      <c r="G19" s="17">
        <f>[2]ﾍﾙ!G15</f>
        <v>0</v>
      </c>
      <c r="H19" s="17">
        <f>[2]ﾍﾙ!H15</f>
        <v>0</v>
      </c>
      <c r="I19" s="17">
        <f>[2]ﾍﾙ!I15</f>
        <v>0</v>
      </c>
      <c r="J19" s="17">
        <f>[2]ﾍﾙ!J15</f>
        <v>0</v>
      </c>
      <c r="K19" s="17">
        <f>[2]ﾍﾙ!K15</f>
        <v>0</v>
      </c>
      <c r="L19" s="17">
        <f>[2]ﾍﾙ!L15</f>
        <v>0</v>
      </c>
      <c r="M19" s="17">
        <f>[2]ﾍﾙ!M15</f>
        <v>0</v>
      </c>
      <c r="N19" s="17">
        <f>[2]ﾍﾙ!N15</f>
        <v>0</v>
      </c>
      <c r="O19" s="17">
        <f>[2]ﾍﾙ!O15</f>
        <v>0</v>
      </c>
      <c r="P19" s="17">
        <f>[2]ﾍﾙ!P15</f>
        <v>0</v>
      </c>
      <c r="Q19" s="17">
        <f>[2]ﾍﾙ!Q15</f>
        <v>0</v>
      </c>
      <c r="S19">
        <f t="shared" si="0"/>
        <v>0</v>
      </c>
      <c r="T19" t="b">
        <f t="shared" si="1"/>
        <v>1</v>
      </c>
    </row>
    <row r="20" spans="2:20">
      <c r="B20" s="18">
        <v>15</v>
      </c>
      <c r="C20" s="27">
        <f>[2]ﾍﾙ!C16</f>
        <v>1</v>
      </c>
      <c r="D20" s="27">
        <f>[2]ﾍﾙ!D16</f>
        <v>0</v>
      </c>
      <c r="E20" s="27">
        <f>[2]ﾍﾙ!E16</f>
        <v>0</v>
      </c>
      <c r="F20" s="27">
        <f>[2]ﾍﾙ!F16</f>
        <v>0</v>
      </c>
      <c r="G20" s="27">
        <f>[2]ﾍﾙ!G16</f>
        <v>0</v>
      </c>
      <c r="H20" s="27">
        <f>[2]ﾍﾙ!H16</f>
        <v>0</v>
      </c>
      <c r="I20" s="27">
        <f>[2]ﾍﾙ!I16</f>
        <v>0</v>
      </c>
      <c r="J20" s="27">
        <f>[2]ﾍﾙ!J16</f>
        <v>0</v>
      </c>
      <c r="K20" s="27">
        <f>[2]ﾍﾙ!K16</f>
        <v>0</v>
      </c>
      <c r="L20" s="27">
        <f>[2]ﾍﾙ!L16</f>
        <v>0</v>
      </c>
      <c r="M20" s="27">
        <f>[2]ﾍﾙ!M16</f>
        <v>1</v>
      </c>
      <c r="N20" s="27">
        <f>[2]ﾍﾙ!N16</f>
        <v>0</v>
      </c>
      <c r="O20" s="27">
        <f>[2]ﾍﾙ!O16</f>
        <v>0</v>
      </c>
      <c r="P20" s="27">
        <f>[2]ﾍﾙ!P16</f>
        <v>0</v>
      </c>
      <c r="Q20" s="27">
        <f>[2]ﾍﾙ!Q16</f>
        <v>0</v>
      </c>
      <c r="R20" s="25"/>
      <c r="S20" s="25">
        <f t="shared" si="0"/>
        <v>1</v>
      </c>
      <c r="T20" s="25" t="b">
        <f t="shared" si="1"/>
        <v>1</v>
      </c>
    </row>
    <row r="21" spans="2:20">
      <c r="B21" s="17">
        <v>16</v>
      </c>
      <c r="C21" s="17">
        <f>[2]ﾍﾙ!C17</f>
        <v>2</v>
      </c>
      <c r="D21" s="17">
        <f>[2]ﾍﾙ!D17</f>
        <v>0</v>
      </c>
      <c r="E21" s="17">
        <f>[2]ﾍﾙ!E17</f>
        <v>1</v>
      </c>
      <c r="F21" s="17">
        <f>[2]ﾍﾙ!F17</f>
        <v>1</v>
      </c>
      <c r="G21" s="17">
        <f>[2]ﾍﾙ!G17</f>
        <v>0</v>
      </c>
      <c r="H21" s="17">
        <f>[2]ﾍﾙ!H17</f>
        <v>0</v>
      </c>
      <c r="I21" s="17">
        <f>[2]ﾍﾙ!I17</f>
        <v>0</v>
      </c>
      <c r="J21" s="17">
        <f>[2]ﾍﾙ!J17</f>
        <v>0</v>
      </c>
      <c r="K21" s="17">
        <f>[2]ﾍﾙ!K17</f>
        <v>0</v>
      </c>
      <c r="L21" s="17">
        <f>[2]ﾍﾙ!L17</f>
        <v>0</v>
      </c>
      <c r="M21" s="17">
        <f>[2]ﾍﾙ!M17</f>
        <v>0</v>
      </c>
      <c r="N21" s="17">
        <f>[2]ﾍﾙ!N17</f>
        <v>0</v>
      </c>
      <c r="O21" s="17">
        <f>[2]ﾍﾙ!O17</f>
        <v>0</v>
      </c>
      <c r="P21" s="17">
        <f>[2]ﾍﾙ!P17</f>
        <v>0</v>
      </c>
      <c r="Q21" s="17">
        <f>[2]ﾍﾙ!Q17</f>
        <v>0</v>
      </c>
      <c r="S21">
        <f t="shared" si="0"/>
        <v>2</v>
      </c>
      <c r="T21" t="b">
        <f t="shared" si="1"/>
        <v>1</v>
      </c>
    </row>
    <row r="22" spans="2:20">
      <c r="B22" s="18">
        <v>17</v>
      </c>
      <c r="C22" s="27">
        <f>[2]ﾍﾙ!C18</f>
        <v>2</v>
      </c>
      <c r="D22" s="27">
        <f>[2]ﾍﾙ!D18</f>
        <v>0</v>
      </c>
      <c r="E22" s="27">
        <f>[2]ﾍﾙ!E18</f>
        <v>1</v>
      </c>
      <c r="F22" s="27">
        <f>[2]ﾍﾙ!F18</f>
        <v>0</v>
      </c>
      <c r="G22" s="27">
        <f>[2]ﾍﾙ!G18</f>
        <v>1</v>
      </c>
      <c r="H22" s="27">
        <f>[2]ﾍﾙ!H18</f>
        <v>0</v>
      </c>
      <c r="I22" s="27">
        <f>[2]ﾍﾙ!I18</f>
        <v>0</v>
      </c>
      <c r="J22" s="27">
        <f>[2]ﾍﾙ!J18</f>
        <v>0</v>
      </c>
      <c r="K22" s="27">
        <f>[2]ﾍﾙ!K18</f>
        <v>0</v>
      </c>
      <c r="L22" s="27">
        <f>[2]ﾍﾙ!L18</f>
        <v>0</v>
      </c>
      <c r="M22" s="27">
        <f>[2]ﾍﾙ!M18</f>
        <v>0</v>
      </c>
      <c r="N22" s="27">
        <f>[2]ﾍﾙ!N18</f>
        <v>0</v>
      </c>
      <c r="O22" s="27">
        <f>[2]ﾍﾙ!O18</f>
        <v>0</v>
      </c>
      <c r="P22" s="27">
        <f>[2]ﾍﾙ!P18</f>
        <v>0</v>
      </c>
      <c r="Q22" s="27">
        <f>[2]ﾍﾙ!Q18</f>
        <v>0</v>
      </c>
      <c r="R22" s="25"/>
      <c r="S22" s="25">
        <f t="shared" si="0"/>
        <v>2</v>
      </c>
      <c r="T22" s="25" t="b">
        <f t="shared" si="1"/>
        <v>1</v>
      </c>
    </row>
    <row r="23" spans="2:20">
      <c r="B23" s="17">
        <v>18</v>
      </c>
      <c r="C23" s="17">
        <f>[2]ﾍﾙ!C19</f>
        <v>4</v>
      </c>
      <c r="D23" s="17">
        <f>[2]ﾍﾙ!D19</f>
        <v>0</v>
      </c>
      <c r="E23" s="17">
        <f>[2]ﾍﾙ!E19</f>
        <v>1</v>
      </c>
      <c r="F23" s="17">
        <f>[2]ﾍﾙ!F19</f>
        <v>1</v>
      </c>
      <c r="G23" s="17">
        <f>[2]ﾍﾙ!G19</f>
        <v>0</v>
      </c>
      <c r="H23" s="17">
        <f>[2]ﾍﾙ!H19</f>
        <v>1</v>
      </c>
      <c r="I23" s="17">
        <f>[2]ﾍﾙ!I19</f>
        <v>1</v>
      </c>
      <c r="J23" s="17">
        <f>[2]ﾍﾙ!J19</f>
        <v>0</v>
      </c>
      <c r="K23" s="17">
        <f>[2]ﾍﾙ!K19</f>
        <v>0</v>
      </c>
      <c r="L23" s="17">
        <f>[2]ﾍﾙ!L19</f>
        <v>0</v>
      </c>
      <c r="M23" s="17">
        <f>[2]ﾍﾙ!M19</f>
        <v>0</v>
      </c>
      <c r="N23" s="17">
        <f>[2]ﾍﾙ!N19</f>
        <v>0</v>
      </c>
      <c r="O23" s="17">
        <f>[2]ﾍﾙ!O19</f>
        <v>0</v>
      </c>
      <c r="P23" s="17">
        <f>[2]ﾍﾙ!P19</f>
        <v>0</v>
      </c>
      <c r="Q23" s="17">
        <f>[2]ﾍﾙ!Q19</f>
        <v>0</v>
      </c>
      <c r="S23">
        <f t="shared" si="0"/>
        <v>4</v>
      </c>
      <c r="T23" t="b">
        <f t="shared" si="1"/>
        <v>1</v>
      </c>
    </row>
    <row r="24" spans="2:20">
      <c r="B24" s="18">
        <v>19</v>
      </c>
      <c r="C24" s="27">
        <f>[2]ﾍﾙ!C20</f>
        <v>8</v>
      </c>
      <c r="D24" s="27">
        <f>[2]ﾍﾙ!D20</f>
        <v>0</v>
      </c>
      <c r="E24" s="27">
        <f>[2]ﾍﾙ!E20</f>
        <v>2</v>
      </c>
      <c r="F24" s="27">
        <f>[2]ﾍﾙ!F20</f>
        <v>4</v>
      </c>
      <c r="G24" s="27">
        <f>[2]ﾍﾙ!G20</f>
        <v>0</v>
      </c>
      <c r="H24" s="27">
        <f>[2]ﾍﾙ!H20</f>
        <v>1</v>
      </c>
      <c r="I24" s="27">
        <f>[2]ﾍﾙ!I20</f>
        <v>0</v>
      </c>
      <c r="J24" s="27">
        <f>[2]ﾍﾙ!J20</f>
        <v>0</v>
      </c>
      <c r="K24" s="27">
        <f>[2]ﾍﾙ!K20</f>
        <v>0</v>
      </c>
      <c r="L24" s="27">
        <f>[2]ﾍﾙ!L20</f>
        <v>0</v>
      </c>
      <c r="M24" s="27">
        <f>[2]ﾍﾙ!M20</f>
        <v>0</v>
      </c>
      <c r="N24" s="27">
        <f>[2]ﾍﾙ!N20</f>
        <v>0</v>
      </c>
      <c r="O24" s="27">
        <f>[2]ﾍﾙ!O20</f>
        <v>1</v>
      </c>
      <c r="P24" s="27">
        <f>[2]ﾍﾙ!P20</f>
        <v>0</v>
      </c>
      <c r="Q24" s="27">
        <f>[2]ﾍﾙ!Q20</f>
        <v>0</v>
      </c>
      <c r="R24" s="25"/>
      <c r="S24" s="25">
        <f t="shared" si="0"/>
        <v>8</v>
      </c>
      <c r="T24" s="25" t="b">
        <f t="shared" si="1"/>
        <v>1</v>
      </c>
    </row>
    <row r="25" spans="2:20">
      <c r="B25" s="17">
        <v>20</v>
      </c>
      <c r="C25" s="17">
        <f>[2]ﾍﾙ!C21</f>
        <v>21</v>
      </c>
      <c r="D25" s="17">
        <f>[2]ﾍﾙ!D21</f>
        <v>0</v>
      </c>
      <c r="E25" s="17">
        <f>[2]ﾍﾙ!E21</f>
        <v>4</v>
      </c>
      <c r="F25" s="17">
        <f>[2]ﾍﾙ!F21</f>
        <v>14</v>
      </c>
      <c r="G25" s="17">
        <f>[2]ﾍﾙ!G21</f>
        <v>2</v>
      </c>
      <c r="H25" s="17">
        <f>[2]ﾍﾙ!H21</f>
        <v>0</v>
      </c>
      <c r="I25" s="17">
        <f>[2]ﾍﾙ!I21</f>
        <v>0</v>
      </c>
      <c r="J25" s="17">
        <f>[2]ﾍﾙ!J21</f>
        <v>1</v>
      </c>
      <c r="K25" s="17">
        <f>[2]ﾍﾙ!K21</f>
        <v>0</v>
      </c>
      <c r="L25" s="17">
        <f>[2]ﾍﾙ!L21</f>
        <v>0</v>
      </c>
      <c r="M25" s="17">
        <f>[2]ﾍﾙ!M21</f>
        <v>0</v>
      </c>
      <c r="N25" s="17">
        <f>[2]ﾍﾙ!N21</f>
        <v>0</v>
      </c>
      <c r="O25" s="17">
        <f>[2]ﾍﾙ!O21</f>
        <v>0</v>
      </c>
      <c r="P25" s="17">
        <f>[2]ﾍﾙ!P21</f>
        <v>0</v>
      </c>
      <c r="Q25" s="17">
        <f>[2]ﾍﾙ!Q21</f>
        <v>0</v>
      </c>
      <c r="S25">
        <f t="shared" si="0"/>
        <v>21</v>
      </c>
      <c r="T25" t="b">
        <f t="shared" si="1"/>
        <v>1</v>
      </c>
    </row>
    <row r="26" spans="2:20">
      <c r="B26" s="18">
        <v>21</v>
      </c>
      <c r="C26" s="27">
        <f>[2]ﾍﾙ!C22</f>
        <v>32</v>
      </c>
      <c r="D26" s="27">
        <f>[2]ﾍﾙ!D22</f>
        <v>0</v>
      </c>
      <c r="E26" s="27">
        <f>[2]ﾍﾙ!E22</f>
        <v>10</v>
      </c>
      <c r="F26" s="27">
        <f>[2]ﾍﾙ!F22</f>
        <v>12</v>
      </c>
      <c r="G26" s="27">
        <f>[2]ﾍﾙ!G22</f>
        <v>6</v>
      </c>
      <c r="H26" s="27">
        <f>[2]ﾍﾙ!H22</f>
        <v>1</v>
      </c>
      <c r="I26" s="27">
        <f>[2]ﾍﾙ!I22</f>
        <v>0</v>
      </c>
      <c r="J26" s="27">
        <f>[2]ﾍﾙ!J22</f>
        <v>3</v>
      </c>
      <c r="K26" s="27">
        <f>[2]ﾍﾙ!K22</f>
        <v>0</v>
      </c>
      <c r="L26" s="27">
        <f>[2]ﾍﾙ!L22</f>
        <v>0</v>
      </c>
      <c r="M26" s="27">
        <f>[2]ﾍﾙ!M22</f>
        <v>0</v>
      </c>
      <c r="N26" s="27">
        <f>[2]ﾍﾙ!N22</f>
        <v>0</v>
      </c>
      <c r="O26" s="27">
        <f>[2]ﾍﾙ!O22</f>
        <v>0</v>
      </c>
      <c r="P26" s="27">
        <f>[2]ﾍﾙ!P22</f>
        <v>0</v>
      </c>
      <c r="Q26" s="27">
        <f>[2]ﾍﾙ!Q22</f>
        <v>0</v>
      </c>
      <c r="R26" s="25"/>
      <c r="S26" s="25">
        <f t="shared" si="0"/>
        <v>32</v>
      </c>
      <c r="T26" s="25" t="b">
        <f t="shared" si="1"/>
        <v>1</v>
      </c>
    </row>
    <row r="27" spans="2:20">
      <c r="B27" s="17">
        <v>22</v>
      </c>
      <c r="C27" s="17">
        <f>[2]ﾍﾙ!C23</f>
        <v>12</v>
      </c>
      <c r="D27" s="17">
        <f>[2]ﾍﾙ!D23</f>
        <v>0</v>
      </c>
      <c r="E27" s="17">
        <f>[2]ﾍﾙ!E23</f>
        <v>3</v>
      </c>
      <c r="F27" s="17">
        <f>[2]ﾍﾙ!F23</f>
        <v>3</v>
      </c>
      <c r="G27" s="17">
        <f>[2]ﾍﾙ!G23</f>
        <v>1</v>
      </c>
      <c r="H27" s="17">
        <f>[2]ﾍﾙ!H23</f>
        <v>1</v>
      </c>
      <c r="I27" s="17">
        <f>[2]ﾍﾙ!I23</f>
        <v>1</v>
      </c>
      <c r="J27" s="17">
        <f>[2]ﾍﾙ!J23</f>
        <v>2</v>
      </c>
      <c r="K27" s="17">
        <f>[2]ﾍﾙ!K23</f>
        <v>0</v>
      </c>
      <c r="L27" s="17">
        <f>[2]ﾍﾙ!L23</f>
        <v>0</v>
      </c>
      <c r="M27" s="17">
        <f>[2]ﾍﾙ!M23</f>
        <v>0</v>
      </c>
      <c r="N27" s="17">
        <f>[2]ﾍﾙ!N23</f>
        <v>0</v>
      </c>
      <c r="O27" s="17">
        <f>[2]ﾍﾙ!O23</f>
        <v>1</v>
      </c>
      <c r="P27" s="17">
        <f>[2]ﾍﾙ!P23</f>
        <v>0</v>
      </c>
      <c r="Q27" s="17">
        <f>[2]ﾍﾙ!Q23</f>
        <v>0</v>
      </c>
      <c r="S27">
        <f t="shared" si="0"/>
        <v>12</v>
      </c>
      <c r="T27" t="b">
        <f t="shared" si="1"/>
        <v>1</v>
      </c>
    </row>
    <row r="28" spans="2:20">
      <c r="B28" s="18">
        <v>23</v>
      </c>
      <c r="C28" s="27">
        <f>[2]ﾍﾙ!C24</f>
        <v>16</v>
      </c>
      <c r="D28" s="27">
        <f>[2]ﾍﾙ!D24</f>
        <v>1</v>
      </c>
      <c r="E28" s="27">
        <f>[2]ﾍﾙ!E24</f>
        <v>4</v>
      </c>
      <c r="F28" s="27">
        <f>[2]ﾍﾙ!F24</f>
        <v>4</v>
      </c>
      <c r="G28" s="27">
        <f>[2]ﾍﾙ!G24</f>
        <v>2</v>
      </c>
      <c r="H28" s="27">
        <f>[2]ﾍﾙ!H24</f>
        <v>2</v>
      </c>
      <c r="I28" s="27">
        <f>[2]ﾍﾙ!I24</f>
        <v>0</v>
      </c>
      <c r="J28" s="27">
        <f>[2]ﾍﾙ!J24</f>
        <v>1</v>
      </c>
      <c r="K28" s="27">
        <f>[2]ﾍﾙ!K24</f>
        <v>1</v>
      </c>
      <c r="L28" s="27">
        <f>[2]ﾍﾙ!L24</f>
        <v>1</v>
      </c>
      <c r="M28" s="27">
        <f>[2]ﾍﾙ!M24</f>
        <v>0</v>
      </c>
      <c r="N28" s="27">
        <f>[2]ﾍﾙ!N24</f>
        <v>0</v>
      </c>
      <c r="O28" s="27">
        <f>[2]ﾍﾙ!O24</f>
        <v>0</v>
      </c>
      <c r="P28" s="27">
        <f>[2]ﾍﾙ!P24</f>
        <v>0</v>
      </c>
      <c r="Q28" s="27">
        <f>[2]ﾍﾙ!Q24</f>
        <v>0</v>
      </c>
      <c r="R28" s="25"/>
      <c r="S28" s="25">
        <f t="shared" si="0"/>
        <v>16</v>
      </c>
      <c r="T28" s="25" t="b">
        <f t="shared" si="1"/>
        <v>1</v>
      </c>
    </row>
    <row r="29" spans="2:20">
      <c r="B29" s="17">
        <v>24</v>
      </c>
      <c r="C29" s="17">
        <f>[2]ﾍﾙ!C25</f>
        <v>16</v>
      </c>
      <c r="D29" s="17">
        <f>[2]ﾍﾙ!D25</f>
        <v>0</v>
      </c>
      <c r="E29" s="17">
        <f>[2]ﾍﾙ!E25</f>
        <v>5</v>
      </c>
      <c r="F29" s="17">
        <f>[2]ﾍﾙ!F25</f>
        <v>6</v>
      </c>
      <c r="G29" s="17">
        <f>[2]ﾍﾙ!G25</f>
        <v>3</v>
      </c>
      <c r="H29" s="17">
        <f>[2]ﾍﾙ!H25</f>
        <v>0</v>
      </c>
      <c r="I29" s="17">
        <f>[2]ﾍﾙ!I25</f>
        <v>1</v>
      </c>
      <c r="J29" s="17">
        <f>[2]ﾍﾙ!J25</f>
        <v>0</v>
      </c>
      <c r="K29" s="17">
        <f>[2]ﾍﾙ!K25</f>
        <v>1</v>
      </c>
      <c r="L29" s="17">
        <f>[2]ﾍﾙ!L25</f>
        <v>0</v>
      </c>
      <c r="M29" s="17">
        <f>[2]ﾍﾙ!M25</f>
        <v>0</v>
      </c>
      <c r="N29" s="17">
        <f>[2]ﾍﾙ!N25</f>
        <v>0</v>
      </c>
      <c r="O29" s="17">
        <f>[2]ﾍﾙ!O25</f>
        <v>0</v>
      </c>
      <c r="P29" s="17">
        <f>[2]ﾍﾙ!P25</f>
        <v>0</v>
      </c>
      <c r="Q29" s="17">
        <f>[2]ﾍﾙ!Q25</f>
        <v>0</v>
      </c>
      <c r="S29">
        <f t="shared" si="0"/>
        <v>16</v>
      </c>
      <c r="T29" t="b">
        <f t="shared" si="1"/>
        <v>1</v>
      </c>
    </row>
    <row r="30" spans="2:20">
      <c r="B30" s="18">
        <v>25</v>
      </c>
      <c r="C30" s="27">
        <f>[2]ﾍﾙ!C26</f>
        <v>18</v>
      </c>
      <c r="D30" s="27">
        <f>[2]ﾍﾙ!D26</f>
        <v>0</v>
      </c>
      <c r="E30" s="27">
        <f>[2]ﾍﾙ!E26</f>
        <v>7</v>
      </c>
      <c r="F30" s="27">
        <f>[2]ﾍﾙ!F26</f>
        <v>6</v>
      </c>
      <c r="G30" s="27">
        <f>[2]ﾍﾙ!G26</f>
        <v>2</v>
      </c>
      <c r="H30" s="27">
        <f>[2]ﾍﾙ!H26</f>
        <v>2</v>
      </c>
      <c r="I30" s="27">
        <f>[2]ﾍﾙ!I26</f>
        <v>0</v>
      </c>
      <c r="J30" s="27">
        <f>[2]ﾍﾙ!J26</f>
        <v>0</v>
      </c>
      <c r="K30" s="27">
        <f>[2]ﾍﾙ!K26</f>
        <v>1</v>
      </c>
      <c r="L30" s="27">
        <f>[2]ﾍﾙ!L26</f>
        <v>0</v>
      </c>
      <c r="M30" s="27">
        <f>[2]ﾍﾙ!M26</f>
        <v>0</v>
      </c>
      <c r="N30" s="27">
        <f>[2]ﾍﾙ!N26</f>
        <v>0</v>
      </c>
      <c r="O30" s="27">
        <f>[2]ﾍﾙ!O26</f>
        <v>0</v>
      </c>
      <c r="P30" s="27">
        <f>[2]ﾍﾙ!P26</f>
        <v>0</v>
      </c>
      <c r="Q30" s="27">
        <f>[2]ﾍﾙ!Q26</f>
        <v>0</v>
      </c>
      <c r="R30" s="25"/>
      <c r="S30" s="25">
        <f>SUM(D30:Q30)</f>
        <v>18</v>
      </c>
      <c r="T30" s="25" t="b">
        <f>IF(AND(ISERROR(C30),ISERROR(S30)),"-",C30=S30)</f>
        <v>1</v>
      </c>
    </row>
    <row r="31" spans="2:20">
      <c r="B31" s="17">
        <v>26</v>
      </c>
      <c r="C31" s="17">
        <f>[2]ﾍﾙ!C27</f>
        <v>4</v>
      </c>
      <c r="D31" s="17">
        <f>[2]ﾍﾙ!D27</f>
        <v>0</v>
      </c>
      <c r="E31" s="17">
        <f>[2]ﾍﾙ!E27</f>
        <v>2</v>
      </c>
      <c r="F31" s="17">
        <f>[2]ﾍﾙ!F27</f>
        <v>0</v>
      </c>
      <c r="G31" s="17">
        <f>[2]ﾍﾙ!G27</f>
        <v>1</v>
      </c>
      <c r="H31" s="17">
        <f>[2]ﾍﾙ!H27</f>
        <v>0</v>
      </c>
      <c r="I31" s="17">
        <f>[2]ﾍﾙ!I27</f>
        <v>1</v>
      </c>
      <c r="J31" s="17">
        <f>[2]ﾍﾙ!J27</f>
        <v>0</v>
      </c>
      <c r="K31" s="17">
        <f>[2]ﾍﾙ!K27</f>
        <v>0</v>
      </c>
      <c r="L31" s="17">
        <f>[2]ﾍﾙ!L27</f>
        <v>0</v>
      </c>
      <c r="M31" s="17">
        <f>[2]ﾍﾙ!M27</f>
        <v>0</v>
      </c>
      <c r="N31" s="17">
        <f>[2]ﾍﾙ!N27</f>
        <v>0</v>
      </c>
      <c r="O31" s="17">
        <f>[2]ﾍﾙ!O27</f>
        <v>0</v>
      </c>
      <c r="P31" s="17">
        <f>[2]ﾍﾙ!P27</f>
        <v>0</v>
      </c>
      <c r="Q31" s="17">
        <f>[2]ﾍﾙ!Q27</f>
        <v>0</v>
      </c>
      <c r="S31">
        <f>SUM(D31:Q31)</f>
        <v>4</v>
      </c>
      <c r="T31" t="b">
        <f>IF(AND(ISERROR(C31),ISERROR(S31)),"-",C31=S31)</f>
        <v>1</v>
      </c>
    </row>
    <row r="32" spans="2:20">
      <c r="B32" s="18">
        <v>27</v>
      </c>
      <c r="C32" s="27">
        <f>[2]ﾍﾙ!C28</f>
        <v>5</v>
      </c>
      <c r="D32" s="27">
        <f>[2]ﾍﾙ!D28</f>
        <v>0</v>
      </c>
      <c r="E32" s="27">
        <f>[2]ﾍﾙ!E28</f>
        <v>1</v>
      </c>
      <c r="F32" s="27">
        <f>[2]ﾍﾙ!F28</f>
        <v>4</v>
      </c>
      <c r="G32" s="27">
        <f>[2]ﾍﾙ!G28</f>
        <v>0</v>
      </c>
      <c r="H32" s="27">
        <f>[2]ﾍﾙ!H28</f>
        <v>0</v>
      </c>
      <c r="I32" s="27">
        <f>[2]ﾍﾙ!I28</f>
        <v>0</v>
      </c>
      <c r="J32" s="27">
        <f>[2]ﾍﾙ!J28</f>
        <v>0</v>
      </c>
      <c r="K32" s="27">
        <f>[2]ﾍﾙ!K28</f>
        <v>0</v>
      </c>
      <c r="L32" s="27">
        <f>[2]ﾍﾙ!L28</f>
        <v>0</v>
      </c>
      <c r="M32" s="27">
        <f>[2]ﾍﾙ!M28</f>
        <v>0</v>
      </c>
      <c r="N32" s="27">
        <f>[2]ﾍﾙ!N28</f>
        <v>0</v>
      </c>
      <c r="O32" s="27">
        <f>[2]ﾍﾙ!O28</f>
        <v>0</v>
      </c>
      <c r="P32" s="27">
        <f>[2]ﾍﾙ!P28</f>
        <v>0</v>
      </c>
      <c r="Q32" s="27">
        <f>[2]ﾍﾙ!Q28</f>
        <v>0</v>
      </c>
      <c r="R32" s="25"/>
      <c r="S32" s="25">
        <f t="shared" ref="S32:S58" si="2">SUM(D32:Q32)</f>
        <v>5</v>
      </c>
      <c r="T32" s="25" t="b">
        <f t="shared" ref="T32:T58" si="3">IF(AND(ISERROR(C32),ISERROR(S32)),"-",C32=S32)</f>
        <v>1</v>
      </c>
    </row>
    <row r="33" spans="2:20">
      <c r="B33" s="17">
        <v>28</v>
      </c>
      <c r="C33" s="17">
        <f>[2]ﾍﾙ!C29</f>
        <v>13</v>
      </c>
      <c r="D33" s="17">
        <f>[2]ﾍﾙ!D29</f>
        <v>0</v>
      </c>
      <c r="E33" s="17">
        <f>[2]ﾍﾙ!E29</f>
        <v>8</v>
      </c>
      <c r="F33" s="17">
        <f>[2]ﾍﾙ!F29</f>
        <v>5</v>
      </c>
      <c r="G33" s="17">
        <f>[2]ﾍﾙ!G29</f>
        <v>0</v>
      </c>
      <c r="H33" s="17">
        <f>[2]ﾍﾙ!H29</f>
        <v>0</v>
      </c>
      <c r="I33" s="17">
        <f>[2]ﾍﾙ!I29</f>
        <v>0</v>
      </c>
      <c r="J33" s="17">
        <f>[2]ﾍﾙ!J29</f>
        <v>0</v>
      </c>
      <c r="K33" s="17">
        <f>[2]ﾍﾙ!K29</f>
        <v>0</v>
      </c>
      <c r="L33" s="17">
        <f>[2]ﾍﾙ!L29</f>
        <v>0</v>
      </c>
      <c r="M33" s="17">
        <f>[2]ﾍﾙ!M29</f>
        <v>0</v>
      </c>
      <c r="N33" s="17">
        <f>[2]ﾍﾙ!N29</f>
        <v>0</v>
      </c>
      <c r="O33" s="17">
        <f>[2]ﾍﾙ!O29</f>
        <v>0</v>
      </c>
      <c r="P33" s="17">
        <f>[2]ﾍﾙ!P29</f>
        <v>0</v>
      </c>
      <c r="Q33" s="17">
        <f>[2]ﾍﾙ!Q29</f>
        <v>0</v>
      </c>
      <c r="S33">
        <f t="shared" si="2"/>
        <v>13</v>
      </c>
      <c r="T33" t="b">
        <f t="shared" si="3"/>
        <v>1</v>
      </c>
    </row>
    <row r="34" spans="2:20">
      <c r="B34" s="18">
        <v>29</v>
      </c>
      <c r="C34" s="27">
        <f>[2]ﾍﾙ!C30</f>
        <v>11</v>
      </c>
      <c r="D34" s="27">
        <f>[2]ﾍﾙ!D30</f>
        <v>0</v>
      </c>
      <c r="E34" s="27">
        <f>[2]ﾍﾙ!E30</f>
        <v>3</v>
      </c>
      <c r="F34" s="27">
        <f>[2]ﾍﾙ!F30</f>
        <v>3</v>
      </c>
      <c r="G34" s="27">
        <f>[2]ﾍﾙ!G30</f>
        <v>2</v>
      </c>
      <c r="H34" s="27">
        <f>[2]ﾍﾙ!H30</f>
        <v>1</v>
      </c>
      <c r="I34" s="27">
        <f>[2]ﾍﾙ!I30</f>
        <v>1</v>
      </c>
      <c r="J34" s="27">
        <f>[2]ﾍﾙ!J30</f>
        <v>0</v>
      </c>
      <c r="K34" s="27">
        <f>[2]ﾍﾙ!K30</f>
        <v>0</v>
      </c>
      <c r="L34" s="27">
        <f>[2]ﾍﾙ!L30</f>
        <v>1</v>
      </c>
      <c r="M34" s="27">
        <f>[2]ﾍﾙ!M30</f>
        <v>0</v>
      </c>
      <c r="N34" s="27">
        <f>[2]ﾍﾙ!N30</f>
        <v>0</v>
      </c>
      <c r="O34" s="27">
        <f>[2]ﾍﾙ!O30</f>
        <v>0</v>
      </c>
      <c r="P34" s="27">
        <f>[2]ﾍﾙ!P30</f>
        <v>0</v>
      </c>
      <c r="Q34" s="27">
        <f>[2]ﾍﾙ!Q30</f>
        <v>0</v>
      </c>
      <c r="R34" s="25"/>
      <c r="S34" s="25">
        <f t="shared" si="2"/>
        <v>11</v>
      </c>
      <c r="T34" s="25" t="b">
        <f t="shared" si="3"/>
        <v>1</v>
      </c>
    </row>
    <row r="35" spans="2:20">
      <c r="B35" s="17">
        <v>30</v>
      </c>
      <c r="C35" s="17">
        <f>[2]ﾍﾙ!C31</f>
        <v>6</v>
      </c>
      <c r="D35" s="17">
        <f>[2]ﾍﾙ!D31</f>
        <v>0</v>
      </c>
      <c r="E35" s="17">
        <f>[2]ﾍﾙ!E31</f>
        <v>1</v>
      </c>
      <c r="F35" s="17">
        <f>[2]ﾍﾙ!F31</f>
        <v>3</v>
      </c>
      <c r="G35" s="17">
        <f>[2]ﾍﾙ!G31</f>
        <v>0</v>
      </c>
      <c r="H35" s="17">
        <f>[2]ﾍﾙ!H31</f>
        <v>1</v>
      </c>
      <c r="I35" s="17">
        <f>[2]ﾍﾙ!I31</f>
        <v>1</v>
      </c>
      <c r="J35" s="17">
        <f>[2]ﾍﾙ!J31</f>
        <v>0</v>
      </c>
      <c r="K35" s="17">
        <f>[2]ﾍﾙ!K31</f>
        <v>0</v>
      </c>
      <c r="L35" s="17">
        <f>[2]ﾍﾙ!L31</f>
        <v>0</v>
      </c>
      <c r="M35" s="17">
        <f>[2]ﾍﾙ!M31</f>
        <v>0</v>
      </c>
      <c r="N35" s="17">
        <f>[2]ﾍﾙ!N31</f>
        <v>0</v>
      </c>
      <c r="O35" s="17">
        <f>[2]ﾍﾙ!O31</f>
        <v>0</v>
      </c>
      <c r="P35" s="17">
        <f>[2]ﾍﾙ!P31</f>
        <v>0</v>
      </c>
      <c r="Q35" s="17">
        <f>[2]ﾍﾙ!Q31</f>
        <v>0</v>
      </c>
      <c r="S35">
        <f t="shared" si="2"/>
        <v>6</v>
      </c>
      <c r="T35" t="b">
        <f t="shared" si="3"/>
        <v>1</v>
      </c>
    </row>
    <row r="36" spans="2:20">
      <c r="B36" s="18">
        <v>31</v>
      </c>
      <c r="C36" s="27">
        <f>[2]ﾍﾙ!C32</f>
        <v>7</v>
      </c>
      <c r="D36" s="27">
        <f>[2]ﾍﾙ!D32</f>
        <v>0</v>
      </c>
      <c r="E36" s="27">
        <f>[2]ﾍﾙ!E32</f>
        <v>3</v>
      </c>
      <c r="F36" s="27">
        <f>[2]ﾍﾙ!F32</f>
        <v>2</v>
      </c>
      <c r="G36" s="27">
        <f>[2]ﾍﾙ!G32</f>
        <v>1</v>
      </c>
      <c r="H36" s="27">
        <f>[2]ﾍﾙ!H32</f>
        <v>0</v>
      </c>
      <c r="I36" s="27">
        <f>[2]ﾍﾙ!I32</f>
        <v>0</v>
      </c>
      <c r="J36" s="27">
        <f>[2]ﾍﾙ!J32</f>
        <v>0</v>
      </c>
      <c r="K36" s="27">
        <f>[2]ﾍﾙ!K32</f>
        <v>1</v>
      </c>
      <c r="L36" s="27">
        <f>[2]ﾍﾙ!L32</f>
        <v>0</v>
      </c>
      <c r="M36" s="27">
        <f>[2]ﾍﾙ!M32</f>
        <v>0</v>
      </c>
      <c r="N36" s="27">
        <f>[2]ﾍﾙ!N32</f>
        <v>0</v>
      </c>
      <c r="O36" s="27">
        <f>[2]ﾍﾙ!O32</f>
        <v>0</v>
      </c>
      <c r="P36" s="27">
        <f>[2]ﾍﾙ!P32</f>
        <v>0</v>
      </c>
      <c r="Q36" s="27">
        <f>[2]ﾍﾙ!Q32</f>
        <v>0</v>
      </c>
      <c r="R36" s="25"/>
      <c r="S36" s="25">
        <f t="shared" si="2"/>
        <v>7</v>
      </c>
      <c r="T36" s="25" t="b">
        <f t="shared" si="3"/>
        <v>1</v>
      </c>
    </row>
    <row r="37" spans="2:20">
      <c r="B37" s="17">
        <v>32</v>
      </c>
      <c r="C37" s="17">
        <f>[2]ﾍﾙ!C33</f>
        <v>5</v>
      </c>
      <c r="D37" s="17">
        <f>[2]ﾍﾙ!D33</f>
        <v>0</v>
      </c>
      <c r="E37" s="17">
        <f>[2]ﾍﾙ!E33</f>
        <v>0</v>
      </c>
      <c r="F37" s="17">
        <f>[2]ﾍﾙ!F33</f>
        <v>2</v>
      </c>
      <c r="G37" s="17">
        <f>[2]ﾍﾙ!G33</f>
        <v>1</v>
      </c>
      <c r="H37" s="17">
        <f>[2]ﾍﾙ!H33</f>
        <v>1</v>
      </c>
      <c r="I37" s="17">
        <f>[2]ﾍﾙ!I33</f>
        <v>0</v>
      </c>
      <c r="J37" s="17">
        <f>[2]ﾍﾙ!J33</f>
        <v>1</v>
      </c>
      <c r="K37" s="17">
        <f>[2]ﾍﾙ!K33</f>
        <v>0</v>
      </c>
      <c r="L37" s="17">
        <f>[2]ﾍﾙ!L33</f>
        <v>0</v>
      </c>
      <c r="M37" s="17">
        <f>[2]ﾍﾙ!M33</f>
        <v>0</v>
      </c>
      <c r="N37" s="17">
        <f>[2]ﾍﾙ!N33</f>
        <v>0</v>
      </c>
      <c r="O37" s="17">
        <f>[2]ﾍﾙ!O33</f>
        <v>0</v>
      </c>
      <c r="P37" s="17">
        <f>[2]ﾍﾙ!P33</f>
        <v>0</v>
      </c>
      <c r="Q37" s="17">
        <f>[2]ﾍﾙ!Q33</f>
        <v>0</v>
      </c>
      <c r="S37">
        <f t="shared" si="2"/>
        <v>5</v>
      </c>
      <c r="T37" t="b">
        <f t="shared" si="3"/>
        <v>1</v>
      </c>
    </row>
    <row r="38" spans="2:20">
      <c r="B38" s="18">
        <v>33</v>
      </c>
      <c r="C38" s="27">
        <f>[2]ﾍﾙ!C34</f>
        <v>7</v>
      </c>
      <c r="D38" s="27">
        <f>[2]ﾍﾙ!D34</f>
        <v>1</v>
      </c>
      <c r="E38" s="27">
        <f>[2]ﾍﾙ!E34</f>
        <v>1</v>
      </c>
      <c r="F38" s="27">
        <f>[2]ﾍﾙ!F34</f>
        <v>4</v>
      </c>
      <c r="G38" s="27">
        <f>[2]ﾍﾙ!G34</f>
        <v>0</v>
      </c>
      <c r="H38" s="27">
        <f>[2]ﾍﾙ!H34</f>
        <v>0</v>
      </c>
      <c r="I38" s="27">
        <f>[2]ﾍﾙ!I34</f>
        <v>1</v>
      </c>
      <c r="J38" s="27">
        <f>[2]ﾍﾙ!J34</f>
        <v>0</v>
      </c>
      <c r="K38" s="27">
        <f>[2]ﾍﾙ!K34</f>
        <v>0</v>
      </c>
      <c r="L38" s="27">
        <f>[2]ﾍﾙ!L34</f>
        <v>0</v>
      </c>
      <c r="M38" s="27">
        <f>[2]ﾍﾙ!M34</f>
        <v>0</v>
      </c>
      <c r="N38" s="27">
        <f>[2]ﾍﾙ!N34</f>
        <v>0</v>
      </c>
      <c r="O38" s="27">
        <f>[2]ﾍﾙ!O34</f>
        <v>0</v>
      </c>
      <c r="P38" s="27">
        <f>[2]ﾍﾙ!P34</f>
        <v>0</v>
      </c>
      <c r="Q38" s="27">
        <f>[2]ﾍﾙ!Q34</f>
        <v>0</v>
      </c>
      <c r="R38" s="25"/>
      <c r="S38" s="25">
        <f t="shared" si="2"/>
        <v>7</v>
      </c>
      <c r="T38" s="25" t="b">
        <f t="shared" si="3"/>
        <v>1</v>
      </c>
    </row>
    <row r="39" spans="2:20">
      <c r="B39" s="17">
        <v>34</v>
      </c>
      <c r="C39" s="17">
        <f>[2]ﾍﾙ!C35</f>
        <v>5</v>
      </c>
      <c r="D39" s="17">
        <f>[2]ﾍﾙ!D35</f>
        <v>1</v>
      </c>
      <c r="E39" s="17">
        <f>[2]ﾍﾙ!E35</f>
        <v>1</v>
      </c>
      <c r="F39" s="17">
        <f>[2]ﾍﾙ!F35</f>
        <v>3</v>
      </c>
      <c r="G39" s="17">
        <f>[2]ﾍﾙ!G35</f>
        <v>0</v>
      </c>
      <c r="H39" s="17">
        <f>[2]ﾍﾙ!H35</f>
        <v>0</v>
      </c>
      <c r="I39" s="17">
        <f>[2]ﾍﾙ!I35</f>
        <v>0</v>
      </c>
      <c r="J39" s="17">
        <f>[2]ﾍﾙ!J35</f>
        <v>0</v>
      </c>
      <c r="K39" s="17">
        <f>[2]ﾍﾙ!K35</f>
        <v>0</v>
      </c>
      <c r="L39" s="17">
        <f>[2]ﾍﾙ!L35</f>
        <v>0</v>
      </c>
      <c r="M39" s="17">
        <f>[2]ﾍﾙ!M35</f>
        <v>0</v>
      </c>
      <c r="N39" s="17">
        <f>[2]ﾍﾙ!N35</f>
        <v>0</v>
      </c>
      <c r="O39" s="17">
        <f>[2]ﾍﾙ!O35</f>
        <v>0</v>
      </c>
      <c r="P39" s="17">
        <f>[2]ﾍﾙ!P35</f>
        <v>0</v>
      </c>
      <c r="Q39" s="17">
        <f>[2]ﾍﾙ!Q35</f>
        <v>0</v>
      </c>
      <c r="S39">
        <f t="shared" si="2"/>
        <v>5</v>
      </c>
      <c r="T39" t="b">
        <f t="shared" si="3"/>
        <v>1</v>
      </c>
    </row>
    <row r="40" spans="2:20">
      <c r="B40" s="18">
        <v>35</v>
      </c>
      <c r="C40" s="27">
        <f>[2]ﾍﾙ!C36</f>
        <v>7</v>
      </c>
      <c r="D40" s="27">
        <f>[2]ﾍﾙ!D36</f>
        <v>0</v>
      </c>
      <c r="E40" s="27">
        <f>[2]ﾍﾙ!E36</f>
        <v>1</v>
      </c>
      <c r="F40" s="27">
        <f>[2]ﾍﾙ!F36</f>
        <v>4</v>
      </c>
      <c r="G40" s="27">
        <f>[2]ﾍﾙ!G36</f>
        <v>2</v>
      </c>
      <c r="H40" s="27">
        <f>[2]ﾍﾙ!H36</f>
        <v>0</v>
      </c>
      <c r="I40" s="27">
        <f>[2]ﾍﾙ!I36</f>
        <v>0</v>
      </c>
      <c r="J40" s="27">
        <f>[2]ﾍﾙ!J36</f>
        <v>0</v>
      </c>
      <c r="K40" s="27">
        <f>[2]ﾍﾙ!K36</f>
        <v>0</v>
      </c>
      <c r="L40" s="27">
        <f>[2]ﾍﾙ!L36</f>
        <v>0</v>
      </c>
      <c r="M40" s="27">
        <f>[2]ﾍﾙ!M36</f>
        <v>0</v>
      </c>
      <c r="N40" s="27">
        <f>[2]ﾍﾙ!N36</f>
        <v>0</v>
      </c>
      <c r="O40" s="27">
        <f>[2]ﾍﾙ!O36</f>
        <v>0</v>
      </c>
      <c r="P40" s="27">
        <f>[2]ﾍﾙ!P36</f>
        <v>0</v>
      </c>
      <c r="Q40" s="27">
        <f>[2]ﾍﾙ!Q36</f>
        <v>0</v>
      </c>
      <c r="R40" s="25"/>
      <c r="S40" s="25">
        <f t="shared" si="2"/>
        <v>7</v>
      </c>
      <c r="T40" s="25" t="b">
        <f t="shared" si="3"/>
        <v>1</v>
      </c>
    </row>
    <row r="41" spans="2:20">
      <c r="B41" s="17">
        <v>36</v>
      </c>
      <c r="C41" s="17">
        <f>[2]ﾍﾙ!C37</f>
        <v>11</v>
      </c>
      <c r="D41" s="17">
        <f>[2]ﾍﾙ!D37</f>
        <v>0</v>
      </c>
      <c r="E41" s="17">
        <f>[2]ﾍﾙ!E37</f>
        <v>2</v>
      </c>
      <c r="F41" s="17">
        <f>[2]ﾍﾙ!F37</f>
        <v>6</v>
      </c>
      <c r="G41" s="17">
        <f>[2]ﾍﾙ!G37</f>
        <v>2</v>
      </c>
      <c r="H41" s="17">
        <f>[2]ﾍﾙ!H37</f>
        <v>0</v>
      </c>
      <c r="I41" s="17">
        <f>[2]ﾍﾙ!I37</f>
        <v>1</v>
      </c>
      <c r="J41" s="17">
        <f>[2]ﾍﾙ!J37</f>
        <v>0</v>
      </c>
      <c r="K41" s="17">
        <f>[2]ﾍﾙ!K37</f>
        <v>0</v>
      </c>
      <c r="L41" s="17">
        <f>[2]ﾍﾙ!L37</f>
        <v>0</v>
      </c>
      <c r="M41" s="17">
        <f>[2]ﾍﾙ!M37</f>
        <v>0</v>
      </c>
      <c r="N41" s="17">
        <f>[2]ﾍﾙ!N37</f>
        <v>0</v>
      </c>
      <c r="O41" s="17">
        <f>[2]ﾍﾙ!O37</f>
        <v>0</v>
      </c>
      <c r="P41" s="17">
        <f>[2]ﾍﾙ!P37</f>
        <v>0</v>
      </c>
      <c r="Q41" s="17">
        <f>[2]ﾍﾙ!Q37</f>
        <v>0</v>
      </c>
      <c r="S41">
        <f t="shared" si="2"/>
        <v>11</v>
      </c>
      <c r="T41" t="b">
        <f t="shared" si="3"/>
        <v>1</v>
      </c>
    </row>
    <row r="42" spans="2:20">
      <c r="B42" s="18">
        <v>37</v>
      </c>
      <c r="C42" s="27">
        <f>[2]ﾍﾙ!C38</f>
        <v>8</v>
      </c>
      <c r="D42" s="27">
        <f>[2]ﾍﾙ!D38</f>
        <v>0</v>
      </c>
      <c r="E42" s="27">
        <f>[2]ﾍﾙ!E38</f>
        <v>4</v>
      </c>
      <c r="F42" s="27">
        <f>[2]ﾍﾙ!F38</f>
        <v>3</v>
      </c>
      <c r="G42" s="27">
        <f>[2]ﾍﾙ!G38</f>
        <v>0</v>
      </c>
      <c r="H42" s="27">
        <f>[2]ﾍﾙ!H38</f>
        <v>1</v>
      </c>
      <c r="I42" s="27">
        <f>[2]ﾍﾙ!I38</f>
        <v>0</v>
      </c>
      <c r="J42" s="27">
        <f>[2]ﾍﾙ!J38</f>
        <v>0</v>
      </c>
      <c r="K42" s="27">
        <f>[2]ﾍﾙ!K38</f>
        <v>0</v>
      </c>
      <c r="L42" s="27">
        <f>[2]ﾍﾙ!L38</f>
        <v>0</v>
      </c>
      <c r="M42" s="27">
        <f>[2]ﾍﾙ!M38</f>
        <v>0</v>
      </c>
      <c r="N42" s="27">
        <f>[2]ﾍﾙ!N38</f>
        <v>0</v>
      </c>
      <c r="O42" s="27">
        <f>[2]ﾍﾙ!O38</f>
        <v>0</v>
      </c>
      <c r="P42" s="27">
        <f>[2]ﾍﾙ!P38</f>
        <v>0</v>
      </c>
      <c r="Q42" s="27">
        <f>[2]ﾍﾙ!Q38</f>
        <v>0</v>
      </c>
      <c r="R42" s="25"/>
      <c r="S42" s="25">
        <f t="shared" si="2"/>
        <v>8</v>
      </c>
      <c r="T42" s="25" t="b">
        <f t="shared" si="3"/>
        <v>1</v>
      </c>
    </row>
    <row r="43" spans="2:20">
      <c r="B43" s="17">
        <v>38</v>
      </c>
      <c r="C43" s="17">
        <f>[2]ﾍﾙ!C39</f>
        <v>5</v>
      </c>
      <c r="D43" s="17">
        <f>[2]ﾍﾙ!D39</f>
        <v>1</v>
      </c>
      <c r="E43" s="17">
        <f>[2]ﾍﾙ!E39</f>
        <v>1</v>
      </c>
      <c r="F43" s="17">
        <f>[2]ﾍﾙ!F39</f>
        <v>0</v>
      </c>
      <c r="G43" s="17">
        <f>[2]ﾍﾙ!G39</f>
        <v>1</v>
      </c>
      <c r="H43" s="17">
        <f>[2]ﾍﾙ!H39</f>
        <v>0</v>
      </c>
      <c r="I43" s="17">
        <f>[2]ﾍﾙ!I39</f>
        <v>1</v>
      </c>
      <c r="J43" s="17">
        <f>[2]ﾍﾙ!J39</f>
        <v>0</v>
      </c>
      <c r="K43" s="17">
        <f>[2]ﾍﾙ!K39</f>
        <v>0</v>
      </c>
      <c r="L43" s="17">
        <f>[2]ﾍﾙ!L39</f>
        <v>0</v>
      </c>
      <c r="M43" s="17">
        <f>[2]ﾍﾙ!M39</f>
        <v>0</v>
      </c>
      <c r="N43" s="17">
        <f>[2]ﾍﾙ!N39</f>
        <v>0</v>
      </c>
      <c r="O43" s="17">
        <f>[2]ﾍﾙ!O39</f>
        <v>1</v>
      </c>
      <c r="P43" s="17">
        <f>[2]ﾍﾙ!P39</f>
        <v>0</v>
      </c>
      <c r="Q43" s="17">
        <f>[2]ﾍﾙ!Q39</f>
        <v>0</v>
      </c>
      <c r="S43">
        <f t="shared" si="2"/>
        <v>5</v>
      </c>
      <c r="T43" t="b">
        <f t="shared" si="3"/>
        <v>1</v>
      </c>
    </row>
    <row r="44" spans="2:20">
      <c r="B44" s="18">
        <v>39</v>
      </c>
      <c r="C44" s="27">
        <f>[2]ﾍﾙ!C40</f>
        <v>11</v>
      </c>
      <c r="D44" s="27">
        <f>[2]ﾍﾙ!D40</f>
        <v>0</v>
      </c>
      <c r="E44" s="27">
        <f>[2]ﾍﾙ!E40</f>
        <v>6</v>
      </c>
      <c r="F44" s="27">
        <f>[2]ﾍﾙ!F40</f>
        <v>4</v>
      </c>
      <c r="G44" s="27">
        <f>[2]ﾍﾙ!G40</f>
        <v>0</v>
      </c>
      <c r="H44" s="27">
        <f>[2]ﾍﾙ!H40</f>
        <v>0</v>
      </c>
      <c r="I44" s="27">
        <f>[2]ﾍﾙ!I40</f>
        <v>1</v>
      </c>
      <c r="J44" s="27">
        <f>[2]ﾍﾙ!J40</f>
        <v>0</v>
      </c>
      <c r="K44" s="27">
        <f>[2]ﾍﾙ!K40</f>
        <v>0</v>
      </c>
      <c r="L44" s="27">
        <f>[2]ﾍﾙ!L40</f>
        <v>0</v>
      </c>
      <c r="M44" s="27">
        <f>[2]ﾍﾙ!M40</f>
        <v>0</v>
      </c>
      <c r="N44" s="27">
        <f>[2]ﾍﾙ!N40</f>
        <v>0</v>
      </c>
      <c r="O44" s="27">
        <f>[2]ﾍﾙ!O40</f>
        <v>0</v>
      </c>
      <c r="P44" s="27">
        <f>[2]ﾍﾙ!P40</f>
        <v>0</v>
      </c>
      <c r="Q44" s="27">
        <f>[2]ﾍﾙ!Q40</f>
        <v>0</v>
      </c>
      <c r="R44" s="25"/>
      <c r="S44" s="25">
        <f t="shared" si="2"/>
        <v>11</v>
      </c>
      <c r="T44" s="25" t="b">
        <f t="shared" si="3"/>
        <v>1</v>
      </c>
    </row>
    <row r="45" spans="2:20">
      <c r="B45" s="17">
        <v>40</v>
      </c>
      <c r="C45" s="17">
        <f>[2]ﾍﾙ!C41</f>
        <v>9</v>
      </c>
      <c r="D45" s="17">
        <f>[2]ﾍﾙ!D41</f>
        <v>0</v>
      </c>
      <c r="E45" s="17">
        <f>[2]ﾍﾙ!E41</f>
        <v>1</v>
      </c>
      <c r="F45" s="17">
        <f>[2]ﾍﾙ!F41</f>
        <v>6</v>
      </c>
      <c r="G45" s="17">
        <f>[2]ﾍﾙ!G41</f>
        <v>2</v>
      </c>
      <c r="H45" s="17">
        <f>[2]ﾍﾙ!H41</f>
        <v>0</v>
      </c>
      <c r="I45" s="17">
        <f>[2]ﾍﾙ!I41</f>
        <v>0</v>
      </c>
      <c r="J45" s="17">
        <f>[2]ﾍﾙ!J41</f>
        <v>0</v>
      </c>
      <c r="K45" s="17">
        <f>[2]ﾍﾙ!K41</f>
        <v>0</v>
      </c>
      <c r="L45" s="17">
        <f>[2]ﾍﾙ!L41</f>
        <v>0</v>
      </c>
      <c r="M45" s="17">
        <f>[2]ﾍﾙ!M41</f>
        <v>0</v>
      </c>
      <c r="N45" s="17">
        <f>[2]ﾍﾙ!N41</f>
        <v>0</v>
      </c>
      <c r="O45" s="17">
        <f>[2]ﾍﾙ!O41</f>
        <v>0</v>
      </c>
      <c r="P45" s="17">
        <f>[2]ﾍﾙ!P41</f>
        <v>0</v>
      </c>
      <c r="Q45" s="17">
        <f>[2]ﾍﾙ!Q41</f>
        <v>0</v>
      </c>
      <c r="S45">
        <f t="shared" si="2"/>
        <v>9</v>
      </c>
      <c r="T45" t="b">
        <f t="shared" si="3"/>
        <v>1</v>
      </c>
    </row>
    <row r="46" spans="2:20">
      <c r="B46" s="18">
        <v>41</v>
      </c>
      <c r="C46" s="27">
        <f>[2]ﾍﾙ!C42</f>
        <v>7</v>
      </c>
      <c r="D46" s="27">
        <f>[2]ﾍﾙ!D42</f>
        <v>0</v>
      </c>
      <c r="E46" s="27">
        <f>[2]ﾍﾙ!E42</f>
        <v>1</v>
      </c>
      <c r="F46" s="27">
        <f>[2]ﾍﾙ!F42</f>
        <v>0</v>
      </c>
      <c r="G46" s="27">
        <f>[2]ﾍﾙ!G42</f>
        <v>1</v>
      </c>
      <c r="H46" s="27">
        <f>[2]ﾍﾙ!H42</f>
        <v>1</v>
      </c>
      <c r="I46" s="27">
        <f>[2]ﾍﾙ!I42</f>
        <v>4</v>
      </c>
      <c r="J46" s="27">
        <f>[2]ﾍﾙ!J42</f>
        <v>0</v>
      </c>
      <c r="K46" s="27">
        <f>[2]ﾍﾙ!K42</f>
        <v>0</v>
      </c>
      <c r="L46" s="27">
        <f>[2]ﾍﾙ!L42</f>
        <v>0</v>
      </c>
      <c r="M46" s="27">
        <f>[2]ﾍﾙ!M42</f>
        <v>0</v>
      </c>
      <c r="N46" s="27">
        <f>[2]ﾍﾙ!N42</f>
        <v>0</v>
      </c>
      <c r="O46" s="27">
        <f>[2]ﾍﾙ!O42</f>
        <v>0</v>
      </c>
      <c r="P46" s="27">
        <f>[2]ﾍﾙ!P42</f>
        <v>0</v>
      </c>
      <c r="Q46" s="27">
        <f>[2]ﾍﾙ!Q42</f>
        <v>0</v>
      </c>
      <c r="R46" s="25"/>
      <c r="S46" s="25">
        <f t="shared" si="2"/>
        <v>7</v>
      </c>
      <c r="T46" s="25" t="b">
        <f t="shared" si="3"/>
        <v>1</v>
      </c>
    </row>
    <row r="47" spans="2:20">
      <c r="B47" s="17">
        <v>42</v>
      </c>
      <c r="C47" s="17">
        <f>[2]ﾍﾙ!C43</f>
        <v>1</v>
      </c>
      <c r="D47" s="17">
        <f>[2]ﾍﾙ!D43</f>
        <v>0</v>
      </c>
      <c r="E47" s="17">
        <f>[2]ﾍﾙ!E43</f>
        <v>0</v>
      </c>
      <c r="F47" s="17">
        <f>[2]ﾍﾙ!F43</f>
        <v>0</v>
      </c>
      <c r="G47" s="17">
        <f>[2]ﾍﾙ!G43</f>
        <v>0</v>
      </c>
      <c r="H47" s="17">
        <f>[2]ﾍﾙ!H43</f>
        <v>0</v>
      </c>
      <c r="I47" s="17">
        <f>[2]ﾍﾙ!I43</f>
        <v>0</v>
      </c>
      <c r="J47" s="17">
        <f>[2]ﾍﾙ!J43</f>
        <v>1</v>
      </c>
      <c r="K47" s="17">
        <f>[2]ﾍﾙ!K43</f>
        <v>0</v>
      </c>
      <c r="L47" s="17">
        <f>[2]ﾍﾙ!L43</f>
        <v>0</v>
      </c>
      <c r="M47" s="17">
        <f>[2]ﾍﾙ!M43</f>
        <v>0</v>
      </c>
      <c r="N47" s="17">
        <f>[2]ﾍﾙ!N43</f>
        <v>0</v>
      </c>
      <c r="O47" s="17">
        <f>[2]ﾍﾙ!O43</f>
        <v>0</v>
      </c>
      <c r="P47" s="17">
        <f>[2]ﾍﾙ!P43</f>
        <v>0</v>
      </c>
      <c r="Q47" s="17">
        <f>[2]ﾍﾙ!Q43</f>
        <v>0</v>
      </c>
      <c r="S47">
        <f t="shared" si="2"/>
        <v>1</v>
      </c>
      <c r="T47" t="b">
        <f t="shared" si="3"/>
        <v>1</v>
      </c>
    </row>
    <row r="48" spans="2:20">
      <c r="B48" s="18">
        <v>43</v>
      </c>
      <c r="C48" s="27">
        <f>[2]ﾍﾙ!C44</f>
        <v>7</v>
      </c>
      <c r="D48" s="27">
        <f>[2]ﾍﾙ!D44</f>
        <v>0</v>
      </c>
      <c r="E48" s="27">
        <f>[2]ﾍﾙ!E44</f>
        <v>3</v>
      </c>
      <c r="F48" s="27">
        <f>[2]ﾍﾙ!F44</f>
        <v>2</v>
      </c>
      <c r="G48" s="27">
        <f>[2]ﾍﾙ!G44</f>
        <v>1</v>
      </c>
      <c r="H48" s="27">
        <f>[2]ﾍﾙ!H44</f>
        <v>1</v>
      </c>
      <c r="I48" s="27">
        <f>[2]ﾍﾙ!I44</f>
        <v>0</v>
      </c>
      <c r="J48" s="27">
        <f>[2]ﾍﾙ!J44</f>
        <v>0</v>
      </c>
      <c r="K48" s="27">
        <f>[2]ﾍﾙ!K44</f>
        <v>0</v>
      </c>
      <c r="L48" s="27">
        <f>[2]ﾍﾙ!L44</f>
        <v>0</v>
      </c>
      <c r="M48" s="27">
        <f>[2]ﾍﾙ!M44</f>
        <v>0</v>
      </c>
      <c r="N48" s="27">
        <f>[2]ﾍﾙ!N44</f>
        <v>0</v>
      </c>
      <c r="O48" s="27">
        <f>[2]ﾍﾙ!O44</f>
        <v>0</v>
      </c>
      <c r="P48" s="27">
        <f>[2]ﾍﾙ!P44</f>
        <v>0</v>
      </c>
      <c r="Q48" s="27">
        <f>[2]ﾍﾙ!Q44</f>
        <v>0</v>
      </c>
      <c r="R48" s="25"/>
      <c r="S48" s="25">
        <f t="shared" si="2"/>
        <v>7</v>
      </c>
      <c r="T48" s="25" t="b">
        <f t="shared" si="3"/>
        <v>1</v>
      </c>
    </row>
    <row r="49" spans="2:20">
      <c r="B49" s="17">
        <v>44</v>
      </c>
      <c r="C49" s="17">
        <f>[2]ﾍﾙ!C45</f>
        <v>7</v>
      </c>
      <c r="D49" s="17">
        <f>[2]ﾍﾙ!D45</f>
        <v>0</v>
      </c>
      <c r="E49" s="17">
        <f>[2]ﾍﾙ!E45</f>
        <v>3</v>
      </c>
      <c r="F49" s="17">
        <f>[2]ﾍﾙ!F45</f>
        <v>4</v>
      </c>
      <c r="G49" s="17">
        <f>[2]ﾍﾙ!G45</f>
        <v>0</v>
      </c>
      <c r="H49" s="17">
        <f>[2]ﾍﾙ!H45</f>
        <v>0</v>
      </c>
      <c r="I49" s="17">
        <f>[2]ﾍﾙ!I45</f>
        <v>0</v>
      </c>
      <c r="J49" s="17">
        <f>[2]ﾍﾙ!J45</f>
        <v>0</v>
      </c>
      <c r="K49" s="17">
        <f>[2]ﾍﾙ!K45</f>
        <v>0</v>
      </c>
      <c r="L49" s="17">
        <f>[2]ﾍﾙ!L45</f>
        <v>0</v>
      </c>
      <c r="M49" s="17">
        <f>[2]ﾍﾙ!M45</f>
        <v>0</v>
      </c>
      <c r="N49" s="17">
        <f>[2]ﾍﾙ!N45</f>
        <v>0</v>
      </c>
      <c r="O49" s="17">
        <f>[2]ﾍﾙ!O45</f>
        <v>0</v>
      </c>
      <c r="P49" s="17">
        <f>[2]ﾍﾙ!P45</f>
        <v>0</v>
      </c>
      <c r="Q49" s="17">
        <f>[2]ﾍﾙ!Q45</f>
        <v>0</v>
      </c>
      <c r="S49">
        <f t="shared" si="2"/>
        <v>7</v>
      </c>
      <c r="T49" t="b">
        <f t="shared" si="3"/>
        <v>1</v>
      </c>
    </row>
    <row r="50" spans="2:20">
      <c r="B50" s="18">
        <v>45</v>
      </c>
      <c r="C50" s="27">
        <f>[2]ﾍﾙ!C46</f>
        <v>6</v>
      </c>
      <c r="D50" s="27">
        <f>[2]ﾍﾙ!D46</f>
        <v>0</v>
      </c>
      <c r="E50" s="27">
        <f>[2]ﾍﾙ!E46</f>
        <v>3</v>
      </c>
      <c r="F50" s="27">
        <f>[2]ﾍﾙ!F46</f>
        <v>3</v>
      </c>
      <c r="G50" s="27">
        <f>[2]ﾍﾙ!G46</f>
        <v>0</v>
      </c>
      <c r="H50" s="27">
        <f>[2]ﾍﾙ!H46</f>
        <v>0</v>
      </c>
      <c r="I50" s="27">
        <f>[2]ﾍﾙ!I46</f>
        <v>0</v>
      </c>
      <c r="J50" s="27">
        <f>[2]ﾍﾙ!J46</f>
        <v>0</v>
      </c>
      <c r="K50" s="27">
        <f>[2]ﾍﾙ!K46</f>
        <v>0</v>
      </c>
      <c r="L50" s="27">
        <f>[2]ﾍﾙ!L46</f>
        <v>0</v>
      </c>
      <c r="M50" s="27">
        <f>[2]ﾍﾙ!M46</f>
        <v>0</v>
      </c>
      <c r="N50" s="27">
        <f>[2]ﾍﾙ!N46</f>
        <v>0</v>
      </c>
      <c r="O50" s="27">
        <f>[2]ﾍﾙ!O46</f>
        <v>0</v>
      </c>
      <c r="P50" s="27">
        <f>[2]ﾍﾙ!P46</f>
        <v>0</v>
      </c>
      <c r="Q50" s="27">
        <f>[2]ﾍﾙ!Q46</f>
        <v>0</v>
      </c>
      <c r="R50" s="25"/>
      <c r="S50" s="25">
        <f t="shared" si="2"/>
        <v>6</v>
      </c>
      <c r="T50" s="25" t="b">
        <f t="shared" si="3"/>
        <v>1</v>
      </c>
    </row>
    <row r="51" spans="2:20">
      <c r="B51" s="17">
        <v>46</v>
      </c>
      <c r="C51" s="17">
        <f>[2]ﾍﾙ!C47</f>
        <v>9</v>
      </c>
      <c r="D51" s="17">
        <f>[2]ﾍﾙ!D47</f>
        <v>0</v>
      </c>
      <c r="E51" s="17">
        <f>[2]ﾍﾙ!E47</f>
        <v>4</v>
      </c>
      <c r="F51" s="17">
        <f>[2]ﾍﾙ!F47</f>
        <v>3</v>
      </c>
      <c r="G51" s="17">
        <f>[2]ﾍﾙ!G47</f>
        <v>1</v>
      </c>
      <c r="H51" s="17">
        <f>[2]ﾍﾙ!H47</f>
        <v>1</v>
      </c>
      <c r="I51" s="17">
        <f>[2]ﾍﾙ!I47</f>
        <v>0</v>
      </c>
      <c r="J51" s="17">
        <f>[2]ﾍﾙ!J47</f>
        <v>0</v>
      </c>
      <c r="K51" s="17">
        <f>[2]ﾍﾙ!K47</f>
        <v>0</v>
      </c>
      <c r="L51" s="17">
        <f>[2]ﾍﾙ!L47</f>
        <v>0</v>
      </c>
      <c r="M51" s="17">
        <f>[2]ﾍﾙ!M47</f>
        <v>0</v>
      </c>
      <c r="N51" s="17">
        <f>[2]ﾍﾙ!N47</f>
        <v>0</v>
      </c>
      <c r="O51" s="17">
        <f>[2]ﾍﾙ!O47</f>
        <v>0</v>
      </c>
      <c r="P51" s="17">
        <f>[2]ﾍﾙ!P47</f>
        <v>0</v>
      </c>
      <c r="Q51" s="17">
        <f>[2]ﾍﾙ!Q47</f>
        <v>0</v>
      </c>
      <c r="S51">
        <f t="shared" si="2"/>
        <v>9</v>
      </c>
      <c r="T51" t="b">
        <f t="shared" si="3"/>
        <v>1</v>
      </c>
    </row>
    <row r="52" spans="2:20">
      <c r="B52" s="18">
        <v>47</v>
      </c>
      <c r="C52" s="27">
        <f>[2]ﾍﾙ!C48</f>
        <v>4</v>
      </c>
      <c r="D52" s="27">
        <f>[2]ﾍﾙ!D48</f>
        <v>0</v>
      </c>
      <c r="E52" s="27">
        <f>[2]ﾍﾙ!E48</f>
        <v>0</v>
      </c>
      <c r="F52" s="27">
        <f>[2]ﾍﾙ!F48</f>
        <v>2</v>
      </c>
      <c r="G52" s="27">
        <f>[2]ﾍﾙ!G48</f>
        <v>2</v>
      </c>
      <c r="H52" s="27">
        <f>[2]ﾍﾙ!H48</f>
        <v>0</v>
      </c>
      <c r="I52" s="27">
        <f>[2]ﾍﾙ!I48</f>
        <v>0</v>
      </c>
      <c r="J52" s="27">
        <f>[2]ﾍﾙ!J48</f>
        <v>0</v>
      </c>
      <c r="K52" s="27">
        <f>[2]ﾍﾙ!K48</f>
        <v>0</v>
      </c>
      <c r="L52" s="27">
        <f>[2]ﾍﾙ!L48</f>
        <v>0</v>
      </c>
      <c r="M52" s="27">
        <f>[2]ﾍﾙ!M48</f>
        <v>0</v>
      </c>
      <c r="N52" s="27">
        <f>[2]ﾍﾙ!N48</f>
        <v>0</v>
      </c>
      <c r="O52" s="27">
        <f>[2]ﾍﾙ!O48</f>
        <v>0</v>
      </c>
      <c r="P52" s="27">
        <f>[2]ﾍﾙ!P48</f>
        <v>0</v>
      </c>
      <c r="Q52" s="27">
        <f>[2]ﾍﾙ!Q48</f>
        <v>0</v>
      </c>
      <c r="R52" s="25"/>
      <c r="S52" s="25">
        <f t="shared" si="2"/>
        <v>4</v>
      </c>
      <c r="T52" s="25" t="b">
        <f t="shared" si="3"/>
        <v>1</v>
      </c>
    </row>
    <row r="53" spans="2:20">
      <c r="B53" s="17">
        <v>48</v>
      </c>
      <c r="C53" s="17">
        <f>[2]ﾍﾙ!C49</f>
        <v>2</v>
      </c>
      <c r="D53" s="17">
        <f>[2]ﾍﾙ!D49</f>
        <v>0</v>
      </c>
      <c r="E53" s="17">
        <f>[2]ﾍﾙ!E49</f>
        <v>0</v>
      </c>
      <c r="F53" s="17">
        <f>[2]ﾍﾙ!F49</f>
        <v>2</v>
      </c>
      <c r="G53" s="17">
        <f>[2]ﾍﾙ!G49</f>
        <v>0</v>
      </c>
      <c r="H53" s="17">
        <f>[2]ﾍﾙ!H49</f>
        <v>0</v>
      </c>
      <c r="I53" s="17">
        <f>[2]ﾍﾙ!I49</f>
        <v>0</v>
      </c>
      <c r="J53" s="17">
        <f>[2]ﾍﾙ!J49</f>
        <v>0</v>
      </c>
      <c r="K53" s="17">
        <f>[2]ﾍﾙ!K49</f>
        <v>0</v>
      </c>
      <c r="L53" s="17">
        <f>[2]ﾍﾙ!L49</f>
        <v>0</v>
      </c>
      <c r="M53" s="17">
        <f>[2]ﾍﾙ!M49</f>
        <v>0</v>
      </c>
      <c r="N53" s="17">
        <f>[2]ﾍﾙ!N49</f>
        <v>0</v>
      </c>
      <c r="O53" s="17">
        <f>[2]ﾍﾙ!O49</f>
        <v>0</v>
      </c>
      <c r="P53" s="17">
        <f>[2]ﾍﾙ!P49</f>
        <v>0</v>
      </c>
      <c r="Q53" s="17">
        <f>[2]ﾍﾙ!Q49</f>
        <v>0</v>
      </c>
      <c r="S53">
        <f t="shared" si="2"/>
        <v>2</v>
      </c>
      <c r="T53" t="b">
        <f t="shared" si="3"/>
        <v>1</v>
      </c>
    </row>
    <row r="54" spans="2:20">
      <c r="B54" s="18">
        <v>49</v>
      </c>
      <c r="C54" s="27">
        <f>[2]ﾍﾙ!C50</f>
        <v>1</v>
      </c>
      <c r="D54" s="27">
        <f>[2]ﾍﾙ!D50</f>
        <v>0</v>
      </c>
      <c r="E54" s="27">
        <f>[2]ﾍﾙ!E50</f>
        <v>0</v>
      </c>
      <c r="F54" s="27">
        <f>[2]ﾍﾙ!F50</f>
        <v>1</v>
      </c>
      <c r="G54" s="27">
        <f>[2]ﾍﾙ!G50</f>
        <v>0</v>
      </c>
      <c r="H54" s="27">
        <f>[2]ﾍﾙ!H50</f>
        <v>0</v>
      </c>
      <c r="I54" s="27">
        <f>[2]ﾍﾙ!I50</f>
        <v>0</v>
      </c>
      <c r="J54" s="27">
        <f>[2]ﾍﾙ!J50</f>
        <v>0</v>
      </c>
      <c r="K54" s="27">
        <f>[2]ﾍﾙ!K50</f>
        <v>0</v>
      </c>
      <c r="L54" s="27">
        <f>[2]ﾍﾙ!L50</f>
        <v>0</v>
      </c>
      <c r="M54" s="27">
        <f>[2]ﾍﾙ!M50</f>
        <v>0</v>
      </c>
      <c r="N54" s="27">
        <f>[2]ﾍﾙ!N50</f>
        <v>0</v>
      </c>
      <c r="O54" s="27">
        <f>[2]ﾍﾙ!O50</f>
        <v>0</v>
      </c>
      <c r="P54" s="27">
        <f>[2]ﾍﾙ!P50</f>
        <v>0</v>
      </c>
      <c r="Q54" s="27">
        <f>[2]ﾍﾙ!Q50</f>
        <v>0</v>
      </c>
      <c r="R54" s="25"/>
      <c r="S54" s="25">
        <f t="shared" si="2"/>
        <v>1</v>
      </c>
      <c r="T54" s="25" t="b">
        <f t="shared" si="3"/>
        <v>1</v>
      </c>
    </row>
    <row r="55" spans="2:20">
      <c r="B55" s="17">
        <v>50</v>
      </c>
      <c r="C55" s="17" t="e">
        <f>[2]ﾍﾙ!C51</f>
        <v>#N/A</v>
      </c>
      <c r="D55" s="17" t="e">
        <f>[2]ﾍﾙ!D51</f>
        <v>#N/A</v>
      </c>
      <c r="E55" s="17" t="e">
        <f>[2]ﾍﾙ!E51</f>
        <v>#N/A</v>
      </c>
      <c r="F55" s="17" t="e">
        <f>[2]ﾍﾙ!F51</f>
        <v>#N/A</v>
      </c>
      <c r="G55" s="17" t="e">
        <f>[2]ﾍﾙ!G51</f>
        <v>#N/A</v>
      </c>
      <c r="H55" s="17" t="e">
        <f>[2]ﾍﾙ!H51</f>
        <v>#N/A</v>
      </c>
      <c r="I55" s="17" t="e">
        <f>[2]ﾍﾙ!I51</f>
        <v>#N/A</v>
      </c>
      <c r="J55" s="17" t="e">
        <f>[2]ﾍﾙ!J51</f>
        <v>#N/A</v>
      </c>
      <c r="K55" s="17" t="e">
        <f>[2]ﾍﾙ!K51</f>
        <v>#N/A</v>
      </c>
      <c r="L55" s="17" t="e">
        <f>[2]ﾍﾙ!L51</f>
        <v>#N/A</v>
      </c>
      <c r="M55" s="17" t="e">
        <f>[2]ﾍﾙ!M51</f>
        <v>#N/A</v>
      </c>
      <c r="N55" s="17" t="e">
        <f>[2]ﾍﾙ!N51</f>
        <v>#N/A</v>
      </c>
      <c r="O55" s="17" t="e">
        <f>[2]ﾍﾙ!O51</f>
        <v>#N/A</v>
      </c>
      <c r="P55" s="17" t="e">
        <f>[2]ﾍﾙ!P51</f>
        <v>#N/A</v>
      </c>
      <c r="Q55" s="17" t="e">
        <f>[2]ﾍﾙ!Q51</f>
        <v>#N/A</v>
      </c>
      <c r="S55" t="e">
        <f t="shared" si="2"/>
        <v>#N/A</v>
      </c>
      <c r="T55" t="str">
        <f t="shared" si="3"/>
        <v>-</v>
      </c>
    </row>
    <row r="56" spans="2:20">
      <c r="B56" s="18">
        <v>51</v>
      </c>
      <c r="C56" s="27" t="e">
        <f>[2]ﾍﾙ!C52</f>
        <v>#N/A</v>
      </c>
      <c r="D56" s="27" t="e">
        <f>[2]ﾍﾙ!D52</f>
        <v>#N/A</v>
      </c>
      <c r="E56" s="27" t="e">
        <f>[2]ﾍﾙ!E52</f>
        <v>#N/A</v>
      </c>
      <c r="F56" s="27" t="e">
        <f>[2]ﾍﾙ!F52</f>
        <v>#N/A</v>
      </c>
      <c r="G56" s="27" t="e">
        <f>[2]ﾍﾙ!G52</f>
        <v>#N/A</v>
      </c>
      <c r="H56" s="27" t="e">
        <f>[2]ﾍﾙ!H52</f>
        <v>#N/A</v>
      </c>
      <c r="I56" s="27" t="e">
        <f>[2]ﾍﾙ!I52</f>
        <v>#N/A</v>
      </c>
      <c r="J56" s="27" t="e">
        <f>[2]ﾍﾙ!J52</f>
        <v>#N/A</v>
      </c>
      <c r="K56" s="27" t="e">
        <f>[2]ﾍﾙ!K52</f>
        <v>#N/A</v>
      </c>
      <c r="L56" s="27" t="e">
        <f>[2]ﾍﾙ!L52</f>
        <v>#N/A</v>
      </c>
      <c r="M56" s="27" t="e">
        <f>[2]ﾍﾙ!M52</f>
        <v>#N/A</v>
      </c>
      <c r="N56" s="27" t="e">
        <f>[2]ﾍﾙ!N52</f>
        <v>#N/A</v>
      </c>
      <c r="O56" s="27" t="e">
        <f>[2]ﾍﾙ!O52</f>
        <v>#N/A</v>
      </c>
      <c r="P56" s="27" t="e">
        <f>[2]ﾍﾙ!P52</f>
        <v>#N/A</v>
      </c>
      <c r="Q56" s="27" t="e">
        <f>[2]ﾍﾙ!Q52</f>
        <v>#N/A</v>
      </c>
      <c r="R56" s="25"/>
      <c r="S56" s="25" t="e">
        <f t="shared" si="2"/>
        <v>#N/A</v>
      </c>
      <c r="T56" s="25" t="str">
        <f t="shared" si="3"/>
        <v>-</v>
      </c>
    </row>
    <row r="57" spans="2:20">
      <c r="B57" s="17">
        <v>52</v>
      </c>
      <c r="C57" s="17" t="e">
        <f>[2]ﾍﾙ!C53</f>
        <v>#N/A</v>
      </c>
      <c r="D57" s="17" t="e">
        <f>[2]ﾍﾙ!D53</f>
        <v>#N/A</v>
      </c>
      <c r="E57" s="17" t="e">
        <f>[2]ﾍﾙ!E53</f>
        <v>#N/A</v>
      </c>
      <c r="F57" s="17" t="e">
        <f>[2]ﾍﾙ!F53</f>
        <v>#N/A</v>
      </c>
      <c r="G57" s="17" t="e">
        <f>[2]ﾍﾙ!G53</f>
        <v>#N/A</v>
      </c>
      <c r="H57" s="17" t="e">
        <f>[2]ﾍﾙ!H53</f>
        <v>#N/A</v>
      </c>
      <c r="I57" s="17" t="e">
        <f>[2]ﾍﾙ!I53</f>
        <v>#N/A</v>
      </c>
      <c r="J57" s="17" t="e">
        <f>[2]ﾍﾙ!J53</f>
        <v>#N/A</v>
      </c>
      <c r="K57" s="17" t="e">
        <f>[2]ﾍﾙ!K53</f>
        <v>#N/A</v>
      </c>
      <c r="L57" s="17" t="e">
        <f>[2]ﾍﾙ!L53</f>
        <v>#N/A</v>
      </c>
      <c r="M57" s="17" t="e">
        <f>[2]ﾍﾙ!M53</f>
        <v>#N/A</v>
      </c>
      <c r="N57" s="17" t="e">
        <f>[2]ﾍﾙ!N53</f>
        <v>#N/A</v>
      </c>
      <c r="O57" s="17" t="e">
        <f>[2]ﾍﾙ!O53</f>
        <v>#N/A</v>
      </c>
      <c r="P57" s="17" t="e">
        <f>[2]ﾍﾙ!P53</f>
        <v>#N/A</v>
      </c>
      <c r="Q57" s="17" t="e">
        <f>[2]ﾍﾙ!Q53</f>
        <v>#N/A</v>
      </c>
      <c r="S57" t="e">
        <f t="shared" si="2"/>
        <v>#N/A</v>
      </c>
      <c r="T57" t="str">
        <f t="shared" si="3"/>
        <v>-</v>
      </c>
    </row>
    <row r="58" spans="2:20">
      <c r="B58" s="72">
        <v>53</v>
      </c>
      <c r="C58" s="27" t="e">
        <f>[2]ﾍﾙ!C54</f>
        <v>#N/A</v>
      </c>
      <c r="D58" s="27" t="e">
        <f>[2]ﾍﾙ!D54</f>
        <v>#N/A</v>
      </c>
      <c r="E58" s="27" t="e">
        <f>[2]ﾍﾙ!E54</f>
        <v>#N/A</v>
      </c>
      <c r="F58" s="27" t="e">
        <f>[2]ﾍﾙ!F54</f>
        <v>#N/A</v>
      </c>
      <c r="G58" s="27" t="e">
        <f>[2]ﾍﾙ!G54</f>
        <v>#N/A</v>
      </c>
      <c r="H58" s="27" t="e">
        <f>[2]ﾍﾙ!H54</f>
        <v>#N/A</v>
      </c>
      <c r="I58" s="27" t="e">
        <f>[2]ﾍﾙ!I54</f>
        <v>#N/A</v>
      </c>
      <c r="J58" s="27" t="e">
        <f>[2]ﾍﾙ!J54</f>
        <v>#N/A</v>
      </c>
      <c r="K58" s="27" t="e">
        <f>[2]ﾍﾙ!K54</f>
        <v>#N/A</v>
      </c>
      <c r="L58" s="27" t="e">
        <f>[2]ﾍﾙ!L54</f>
        <v>#N/A</v>
      </c>
      <c r="M58" s="27" t="e">
        <f>[2]ﾍﾙ!M54</f>
        <v>#N/A</v>
      </c>
      <c r="N58" s="27" t="e">
        <f>[2]ﾍﾙ!N54</f>
        <v>#N/A</v>
      </c>
      <c r="O58" s="27" t="e">
        <f>[2]ﾍﾙ!O54</f>
        <v>#N/A</v>
      </c>
      <c r="P58" s="27" t="e">
        <f>[2]ﾍﾙ!P54</f>
        <v>#N/A</v>
      </c>
      <c r="Q58" s="27" t="e">
        <f>[2]ﾍﾙ!Q54</f>
        <v>#N/A</v>
      </c>
      <c r="R58" s="25"/>
      <c r="S58" s="25" t="e">
        <f t="shared" si="2"/>
        <v>#N/A</v>
      </c>
      <c r="T58" s="25" t="str">
        <f t="shared" si="3"/>
        <v>-</v>
      </c>
    </row>
    <row r="60" spans="2:20">
      <c r="B60" s="2" t="s">
        <v>66</v>
      </c>
      <c r="C60" s="2">
        <f t="array" ref="C60">+SUM(IF(NOT(ISERROR(C6:C58)),C6:C58))</f>
        <v>294</v>
      </c>
      <c r="D60" s="2">
        <f t="array" ref="D60">+SUM(IF(NOT(ISERROR(D6:D58)),D6:D58))</f>
        <v>4</v>
      </c>
      <c r="E60" s="2">
        <f t="array" ref="E60">+SUM(IF(NOT(ISERROR(E6:E58)),E6:E58))</f>
        <v>88</v>
      </c>
      <c r="F60" s="2">
        <f t="array" ref="F60">+SUM(IF(NOT(ISERROR(F6:F58)),F6:F58))</f>
        <v>119</v>
      </c>
      <c r="G60" s="2">
        <f t="array" ref="G60">+SUM(IF(NOT(ISERROR(G6:G58)),G6:G58))</f>
        <v>34</v>
      </c>
      <c r="H60" s="2">
        <f t="array" ref="H60">+SUM(IF(NOT(ISERROR(H6:H58)),H6:H58))</f>
        <v>16</v>
      </c>
      <c r="I60" s="2">
        <f t="array" ref="I60">+SUM(IF(NOT(ISERROR(I6:I58)),I6:I58))</f>
        <v>14</v>
      </c>
      <c r="J60" s="2">
        <f t="array" ref="J60">+SUM(IF(NOT(ISERROR(J6:J58)),J6:J58))</f>
        <v>9</v>
      </c>
      <c r="K60" s="2">
        <f t="array" ref="K60">+SUM(IF(NOT(ISERROR(K6:K58)),K6:K58))</f>
        <v>4</v>
      </c>
      <c r="L60" s="2">
        <f t="array" ref="L60">+SUM(IF(NOT(ISERROR(L6:L58)),L6:L58))</f>
        <v>2</v>
      </c>
      <c r="M60" s="2">
        <f t="array" ref="M60">+SUM(IF(NOT(ISERROR(M6:M58)),M6:M58))</f>
        <v>1</v>
      </c>
      <c r="N60" s="2">
        <f t="array" ref="N60">+SUM(IF(NOT(ISERROR(N6:N58)),N6:N58))</f>
        <v>0</v>
      </c>
      <c r="O60" s="2">
        <f t="array" ref="O60">+SUM(IF(NOT(ISERROR(O6:O58)),O6:O58))</f>
        <v>3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294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1.3605442176870748</v>
      </c>
      <c r="E61" s="4">
        <f t="shared" si="4"/>
        <v>29.931972789115648</v>
      </c>
      <c r="F61" s="4">
        <f t="shared" si="4"/>
        <v>40.476190476190474</v>
      </c>
      <c r="G61" s="4">
        <f t="shared" si="4"/>
        <v>11.564625850340136</v>
      </c>
      <c r="H61" s="4">
        <f t="shared" si="4"/>
        <v>5.4421768707482991</v>
      </c>
      <c r="I61" s="4">
        <f t="shared" si="4"/>
        <v>4.7619047619047619</v>
      </c>
      <c r="J61" s="4">
        <f t="shared" si="4"/>
        <v>3.0612244897959182</v>
      </c>
      <c r="K61" s="4">
        <f t="shared" si="4"/>
        <v>1.3605442176870748</v>
      </c>
      <c r="L61" s="4">
        <f t="shared" si="4"/>
        <v>0.68027210884353739</v>
      </c>
      <c r="M61" s="4">
        <f t="shared" si="4"/>
        <v>0.3401360544217687</v>
      </c>
      <c r="N61" s="4">
        <f t="shared" si="4"/>
        <v>0</v>
      </c>
      <c r="O61" s="4">
        <f t="shared" si="4"/>
        <v>1.0204081632653061</v>
      </c>
      <c r="P61" s="4">
        <f t="shared" si="4"/>
        <v>0</v>
      </c>
      <c r="Q61" s="4">
        <f t="shared" si="4"/>
        <v>0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+SUM(IF(NOT(ISERROR(S6:S58)),S6:S58))</f>
        <v>294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154</v>
      </c>
      <c r="E5" s="6" t="s">
        <v>155</v>
      </c>
      <c r="F5" s="6" t="s">
        <v>71</v>
      </c>
      <c r="G5" s="6" t="s">
        <v>97</v>
      </c>
      <c r="H5" s="6" t="s">
        <v>98</v>
      </c>
      <c r="I5" s="6" t="s">
        <v>99</v>
      </c>
      <c r="J5" s="6" t="s">
        <v>100</v>
      </c>
      <c r="K5" s="6" t="s">
        <v>101</v>
      </c>
      <c r="L5" s="6" t="s">
        <v>102</v>
      </c>
      <c r="M5" s="6" t="s">
        <v>103</v>
      </c>
      <c r="N5" s="6" t="s">
        <v>104</v>
      </c>
      <c r="O5" s="6" t="s">
        <v>106</v>
      </c>
      <c r="P5" s="6" t="s">
        <v>107</v>
      </c>
      <c r="Q5" s="6" t="s">
        <v>156</v>
      </c>
      <c r="R5" s="1"/>
      <c r="S5" s="6" t="s">
        <v>67</v>
      </c>
      <c r="T5" s="1" t="s">
        <v>68</v>
      </c>
    </row>
    <row r="6" spans="2:20">
      <c r="B6" s="16">
        <v>1</v>
      </c>
      <c r="C6" s="16">
        <f>[2]耳下!C2</f>
        <v>0</v>
      </c>
      <c r="D6" s="16">
        <f>[2]耳下!D2</f>
        <v>0</v>
      </c>
      <c r="E6" s="16">
        <f>[2]耳下!E2</f>
        <v>0</v>
      </c>
      <c r="F6" s="16">
        <f>[2]耳下!F2</f>
        <v>0</v>
      </c>
      <c r="G6" s="16">
        <f>[2]耳下!G2</f>
        <v>0</v>
      </c>
      <c r="H6" s="16">
        <f>[2]耳下!H2</f>
        <v>0</v>
      </c>
      <c r="I6" s="16">
        <f>[2]耳下!I2</f>
        <v>0</v>
      </c>
      <c r="J6" s="16">
        <f>[2]耳下!J2</f>
        <v>0</v>
      </c>
      <c r="K6" s="16">
        <f>[2]耳下!K2</f>
        <v>0</v>
      </c>
      <c r="L6" s="16">
        <f>[2]耳下!L2</f>
        <v>0</v>
      </c>
      <c r="M6" s="16">
        <f>[2]耳下!M2</f>
        <v>0</v>
      </c>
      <c r="N6" s="16">
        <f>[2]耳下!N2</f>
        <v>0</v>
      </c>
      <c r="O6" s="16">
        <f>[2]耳下!O2</f>
        <v>0</v>
      </c>
      <c r="P6" s="16">
        <f>[2]耳下!P2</f>
        <v>0</v>
      </c>
      <c r="Q6" s="16">
        <f>[2]耳下!Q2</f>
        <v>0</v>
      </c>
      <c r="R6" s="21"/>
      <c r="S6" s="21">
        <f t="shared" ref="S6:S29" si="0">SUM(D6:Q6)</f>
        <v>0</v>
      </c>
      <c r="T6" s="21" t="b">
        <f t="shared" ref="T6:T29" si="1">IF(AND(ISERROR(C6),ISERROR(S6)),"-",C6=S6)</f>
        <v>1</v>
      </c>
    </row>
    <row r="7" spans="2:20">
      <c r="B7" s="17">
        <v>2</v>
      </c>
      <c r="C7" s="17">
        <f>[2]耳下!C3</f>
        <v>0</v>
      </c>
      <c r="D7" s="17">
        <f>[2]耳下!D3</f>
        <v>0</v>
      </c>
      <c r="E7" s="17">
        <f>[2]耳下!E3</f>
        <v>0</v>
      </c>
      <c r="F7" s="17">
        <f>[2]耳下!F3</f>
        <v>0</v>
      </c>
      <c r="G7" s="17">
        <f>[2]耳下!G3</f>
        <v>0</v>
      </c>
      <c r="H7" s="17">
        <f>[2]耳下!H3</f>
        <v>0</v>
      </c>
      <c r="I7" s="17">
        <f>[2]耳下!I3</f>
        <v>0</v>
      </c>
      <c r="J7" s="17">
        <f>[2]耳下!J3</f>
        <v>0</v>
      </c>
      <c r="K7" s="17">
        <f>[2]耳下!K3</f>
        <v>0</v>
      </c>
      <c r="L7" s="17">
        <f>[2]耳下!L3</f>
        <v>0</v>
      </c>
      <c r="M7" s="17">
        <f>[2]耳下!M3</f>
        <v>0</v>
      </c>
      <c r="N7" s="17">
        <f>[2]耳下!N3</f>
        <v>0</v>
      </c>
      <c r="O7" s="17">
        <f>[2]耳下!O3</f>
        <v>0</v>
      </c>
      <c r="P7" s="17">
        <f>[2]耳下!P3</f>
        <v>0</v>
      </c>
      <c r="Q7" s="17">
        <f>[2]耳下!Q3</f>
        <v>0</v>
      </c>
      <c r="S7">
        <f t="shared" si="0"/>
        <v>0</v>
      </c>
      <c r="T7" t="b">
        <f t="shared" si="1"/>
        <v>1</v>
      </c>
    </row>
    <row r="8" spans="2:20">
      <c r="B8" s="18">
        <v>3</v>
      </c>
      <c r="C8" s="27">
        <f>[2]耳下!C4</f>
        <v>0</v>
      </c>
      <c r="D8" s="27">
        <f>[2]耳下!D4</f>
        <v>0</v>
      </c>
      <c r="E8" s="27">
        <f>[2]耳下!E4</f>
        <v>0</v>
      </c>
      <c r="F8" s="27">
        <f>[2]耳下!F4</f>
        <v>0</v>
      </c>
      <c r="G8" s="27">
        <f>[2]耳下!G4</f>
        <v>0</v>
      </c>
      <c r="H8" s="27">
        <f>[2]耳下!H4</f>
        <v>0</v>
      </c>
      <c r="I8" s="27">
        <f>[2]耳下!I4</f>
        <v>0</v>
      </c>
      <c r="J8" s="27">
        <f>[2]耳下!J4</f>
        <v>0</v>
      </c>
      <c r="K8" s="27">
        <f>[2]耳下!K4</f>
        <v>0</v>
      </c>
      <c r="L8" s="27">
        <f>[2]耳下!L4</f>
        <v>0</v>
      </c>
      <c r="M8" s="27">
        <f>[2]耳下!M4</f>
        <v>0</v>
      </c>
      <c r="N8" s="27">
        <f>[2]耳下!N4</f>
        <v>0</v>
      </c>
      <c r="O8" s="27">
        <f>[2]耳下!O4</f>
        <v>0</v>
      </c>
      <c r="P8" s="27">
        <f>[2]耳下!P4</f>
        <v>0</v>
      </c>
      <c r="Q8" s="27">
        <f>[2]耳下!Q4</f>
        <v>0</v>
      </c>
      <c r="R8" s="25"/>
      <c r="S8" s="25">
        <f t="shared" si="0"/>
        <v>0</v>
      </c>
      <c r="T8" s="25" t="b">
        <f t="shared" si="1"/>
        <v>1</v>
      </c>
    </row>
    <row r="9" spans="2:20">
      <c r="B9" s="17">
        <v>4</v>
      </c>
      <c r="C9" s="17">
        <f>[2]耳下!C5</f>
        <v>2</v>
      </c>
      <c r="D9" s="17">
        <f>[2]耳下!D5</f>
        <v>0</v>
      </c>
      <c r="E9" s="17">
        <f>[2]耳下!E5</f>
        <v>0</v>
      </c>
      <c r="F9" s="17">
        <f>[2]耳下!F5</f>
        <v>0</v>
      </c>
      <c r="G9" s="17">
        <f>[2]耳下!G5</f>
        <v>0</v>
      </c>
      <c r="H9" s="17">
        <f>[2]耳下!H5</f>
        <v>1</v>
      </c>
      <c r="I9" s="17">
        <f>[2]耳下!I5</f>
        <v>1</v>
      </c>
      <c r="J9" s="17">
        <f>[2]耳下!J5</f>
        <v>0</v>
      </c>
      <c r="K9" s="17">
        <f>[2]耳下!K5</f>
        <v>0</v>
      </c>
      <c r="L9" s="17">
        <f>[2]耳下!L5</f>
        <v>0</v>
      </c>
      <c r="M9" s="17">
        <f>[2]耳下!M5</f>
        <v>0</v>
      </c>
      <c r="N9" s="17">
        <f>[2]耳下!N5</f>
        <v>0</v>
      </c>
      <c r="O9" s="17">
        <f>[2]耳下!O5</f>
        <v>0</v>
      </c>
      <c r="P9" s="17">
        <f>[2]耳下!P5</f>
        <v>0</v>
      </c>
      <c r="Q9" s="17">
        <f>[2]耳下!Q5</f>
        <v>0</v>
      </c>
      <c r="S9">
        <f t="shared" si="0"/>
        <v>2</v>
      </c>
      <c r="T9" t="b">
        <f t="shared" si="1"/>
        <v>1</v>
      </c>
    </row>
    <row r="10" spans="2:20">
      <c r="B10" s="18">
        <v>5</v>
      </c>
      <c r="C10" s="27">
        <f>[2]耳下!C6</f>
        <v>4</v>
      </c>
      <c r="D10" s="27">
        <f>[2]耳下!D6</f>
        <v>0</v>
      </c>
      <c r="E10" s="27">
        <f>[2]耳下!E6</f>
        <v>0</v>
      </c>
      <c r="F10" s="27">
        <f>[2]耳下!F6</f>
        <v>1</v>
      </c>
      <c r="G10" s="27">
        <f>[2]耳下!G6</f>
        <v>0</v>
      </c>
      <c r="H10" s="27">
        <f>[2]耳下!H6</f>
        <v>0</v>
      </c>
      <c r="I10" s="27">
        <f>[2]耳下!I6</f>
        <v>2</v>
      </c>
      <c r="J10" s="27">
        <f>[2]耳下!J6</f>
        <v>0</v>
      </c>
      <c r="K10" s="27">
        <f>[2]耳下!K6</f>
        <v>0</v>
      </c>
      <c r="L10" s="27">
        <f>[2]耳下!L6</f>
        <v>0</v>
      </c>
      <c r="M10" s="27">
        <f>[2]耳下!M6</f>
        <v>0</v>
      </c>
      <c r="N10" s="27">
        <f>[2]耳下!N6</f>
        <v>0</v>
      </c>
      <c r="O10" s="27">
        <f>[2]耳下!O6</f>
        <v>1</v>
      </c>
      <c r="P10" s="27">
        <f>[2]耳下!P6</f>
        <v>0</v>
      </c>
      <c r="Q10" s="27">
        <f>[2]耳下!Q6</f>
        <v>0</v>
      </c>
      <c r="R10" s="25"/>
      <c r="S10" s="25">
        <f t="shared" si="0"/>
        <v>4</v>
      </c>
      <c r="T10" s="25" t="b">
        <f t="shared" si="1"/>
        <v>1</v>
      </c>
    </row>
    <row r="11" spans="2:20">
      <c r="B11" s="17">
        <v>6</v>
      </c>
      <c r="C11" s="17">
        <f>[2]耳下!C7</f>
        <v>2</v>
      </c>
      <c r="D11" s="17">
        <f>[2]耳下!D7</f>
        <v>0</v>
      </c>
      <c r="E11" s="17">
        <f>[2]耳下!E7</f>
        <v>0</v>
      </c>
      <c r="F11" s="17">
        <f>[2]耳下!F7</f>
        <v>0</v>
      </c>
      <c r="G11" s="17">
        <f>[2]耳下!G7</f>
        <v>0</v>
      </c>
      <c r="H11" s="17">
        <f>[2]耳下!H7</f>
        <v>0</v>
      </c>
      <c r="I11" s="17">
        <f>[2]耳下!I7</f>
        <v>0</v>
      </c>
      <c r="J11" s="17">
        <f>[2]耳下!J7</f>
        <v>1</v>
      </c>
      <c r="K11" s="17">
        <f>[2]耳下!K7</f>
        <v>1</v>
      </c>
      <c r="L11" s="17">
        <f>[2]耳下!L7</f>
        <v>0</v>
      </c>
      <c r="M11" s="17">
        <f>[2]耳下!M7</f>
        <v>0</v>
      </c>
      <c r="N11" s="17">
        <f>[2]耳下!N7</f>
        <v>0</v>
      </c>
      <c r="O11" s="17">
        <f>[2]耳下!O7</f>
        <v>0</v>
      </c>
      <c r="P11" s="17">
        <f>[2]耳下!P7</f>
        <v>0</v>
      </c>
      <c r="Q11" s="17">
        <f>[2]耳下!Q7</f>
        <v>0</v>
      </c>
      <c r="S11">
        <f t="shared" si="0"/>
        <v>2</v>
      </c>
      <c r="T11" t="b">
        <f t="shared" si="1"/>
        <v>1</v>
      </c>
    </row>
    <row r="12" spans="2:20">
      <c r="B12" s="18">
        <v>7</v>
      </c>
      <c r="C12" s="27">
        <f>[2]耳下!C8</f>
        <v>2</v>
      </c>
      <c r="D12" s="27">
        <f>[2]耳下!D8</f>
        <v>0</v>
      </c>
      <c r="E12" s="27">
        <f>[2]耳下!E8</f>
        <v>0</v>
      </c>
      <c r="F12" s="27">
        <f>[2]耳下!F8</f>
        <v>0</v>
      </c>
      <c r="G12" s="27">
        <f>[2]耳下!G8</f>
        <v>0</v>
      </c>
      <c r="H12" s="27">
        <f>[2]耳下!H8</f>
        <v>0</v>
      </c>
      <c r="I12" s="27">
        <f>[2]耳下!I8</f>
        <v>0</v>
      </c>
      <c r="J12" s="27">
        <f>[2]耳下!J8</f>
        <v>1</v>
      </c>
      <c r="K12" s="27">
        <f>[2]耳下!K8</f>
        <v>0</v>
      </c>
      <c r="L12" s="27">
        <f>[2]耳下!L8</f>
        <v>1</v>
      </c>
      <c r="M12" s="27">
        <f>[2]耳下!M8</f>
        <v>0</v>
      </c>
      <c r="N12" s="27">
        <f>[2]耳下!N8</f>
        <v>0</v>
      </c>
      <c r="O12" s="27">
        <f>[2]耳下!O8</f>
        <v>0</v>
      </c>
      <c r="P12" s="27">
        <f>[2]耳下!P8</f>
        <v>0</v>
      </c>
      <c r="Q12" s="27">
        <f>[2]耳下!Q8</f>
        <v>0</v>
      </c>
      <c r="R12" s="25"/>
      <c r="S12" s="25">
        <f t="shared" si="0"/>
        <v>2</v>
      </c>
      <c r="T12" s="25" t="b">
        <f t="shared" si="1"/>
        <v>1</v>
      </c>
    </row>
    <row r="13" spans="2:20">
      <c r="B13" s="17">
        <v>8</v>
      </c>
      <c r="C13" s="17">
        <f>[2]耳下!C9</f>
        <v>0</v>
      </c>
      <c r="D13" s="17">
        <f>[2]耳下!D9</f>
        <v>0</v>
      </c>
      <c r="E13" s="17">
        <f>[2]耳下!E9</f>
        <v>0</v>
      </c>
      <c r="F13" s="17">
        <f>[2]耳下!F9</f>
        <v>0</v>
      </c>
      <c r="G13" s="17">
        <f>[2]耳下!G9</f>
        <v>0</v>
      </c>
      <c r="H13" s="17">
        <f>[2]耳下!H9</f>
        <v>0</v>
      </c>
      <c r="I13" s="17">
        <f>[2]耳下!I9</f>
        <v>0</v>
      </c>
      <c r="J13" s="17">
        <f>[2]耳下!J9</f>
        <v>0</v>
      </c>
      <c r="K13" s="17">
        <f>[2]耳下!K9</f>
        <v>0</v>
      </c>
      <c r="L13" s="17">
        <f>[2]耳下!L9</f>
        <v>0</v>
      </c>
      <c r="M13" s="17">
        <f>[2]耳下!M9</f>
        <v>0</v>
      </c>
      <c r="N13" s="17">
        <f>[2]耳下!N9</f>
        <v>0</v>
      </c>
      <c r="O13" s="17">
        <f>[2]耳下!O9</f>
        <v>0</v>
      </c>
      <c r="P13" s="17">
        <f>[2]耳下!P9</f>
        <v>0</v>
      </c>
      <c r="Q13" s="17">
        <f>[2]耳下!Q9</f>
        <v>0</v>
      </c>
      <c r="S13">
        <f t="shared" si="0"/>
        <v>0</v>
      </c>
      <c r="T13" t="b">
        <f t="shared" si="1"/>
        <v>1</v>
      </c>
    </row>
    <row r="14" spans="2:20">
      <c r="B14" s="18">
        <v>9</v>
      </c>
      <c r="C14" s="27">
        <f>[2]耳下!C10</f>
        <v>2</v>
      </c>
      <c r="D14" s="27">
        <f>[2]耳下!D10</f>
        <v>0</v>
      </c>
      <c r="E14" s="27">
        <f>[2]耳下!E10</f>
        <v>1</v>
      </c>
      <c r="F14" s="27">
        <f>[2]耳下!F10</f>
        <v>0</v>
      </c>
      <c r="G14" s="27">
        <f>[2]耳下!G10</f>
        <v>0</v>
      </c>
      <c r="H14" s="27">
        <f>[2]耳下!H10</f>
        <v>0</v>
      </c>
      <c r="I14" s="27">
        <f>[2]耳下!I10</f>
        <v>0</v>
      </c>
      <c r="J14" s="27">
        <f>[2]耳下!J10</f>
        <v>0</v>
      </c>
      <c r="K14" s="27">
        <f>[2]耳下!K10</f>
        <v>1</v>
      </c>
      <c r="L14" s="27">
        <f>[2]耳下!L10</f>
        <v>0</v>
      </c>
      <c r="M14" s="27">
        <f>[2]耳下!M10</f>
        <v>0</v>
      </c>
      <c r="N14" s="27">
        <f>[2]耳下!N10</f>
        <v>0</v>
      </c>
      <c r="O14" s="27">
        <f>[2]耳下!O10</f>
        <v>0</v>
      </c>
      <c r="P14" s="27">
        <f>[2]耳下!P10</f>
        <v>0</v>
      </c>
      <c r="Q14" s="27">
        <f>[2]耳下!Q10</f>
        <v>0</v>
      </c>
      <c r="R14" s="25"/>
      <c r="S14" s="25">
        <f t="shared" si="0"/>
        <v>2</v>
      </c>
      <c r="T14" s="25" t="b">
        <f t="shared" si="1"/>
        <v>1</v>
      </c>
    </row>
    <row r="15" spans="2:20">
      <c r="B15" s="17">
        <v>10</v>
      </c>
      <c r="C15" s="17">
        <f>[2]耳下!C11</f>
        <v>2</v>
      </c>
      <c r="D15" s="17">
        <f>[2]耳下!D11</f>
        <v>0</v>
      </c>
      <c r="E15" s="17">
        <f>[2]耳下!E11</f>
        <v>0</v>
      </c>
      <c r="F15" s="17">
        <f>[2]耳下!F11</f>
        <v>0</v>
      </c>
      <c r="G15" s="17">
        <f>[2]耳下!G11</f>
        <v>0</v>
      </c>
      <c r="H15" s="17">
        <f>[2]耳下!H11</f>
        <v>1</v>
      </c>
      <c r="I15" s="17">
        <f>[2]耳下!I11</f>
        <v>0</v>
      </c>
      <c r="J15" s="17">
        <f>[2]耳下!J11</f>
        <v>1</v>
      </c>
      <c r="K15" s="17">
        <f>[2]耳下!K11</f>
        <v>0</v>
      </c>
      <c r="L15" s="17">
        <f>[2]耳下!L11</f>
        <v>0</v>
      </c>
      <c r="M15" s="17">
        <f>[2]耳下!M11</f>
        <v>0</v>
      </c>
      <c r="N15" s="17">
        <f>[2]耳下!N11</f>
        <v>0</v>
      </c>
      <c r="O15" s="17">
        <f>[2]耳下!O11</f>
        <v>0</v>
      </c>
      <c r="P15" s="17">
        <f>[2]耳下!P11</f>
        <v>0</v>
      </c>
      <c r="Q15" s="17">
        <f>[2]耳下!Q11</f>
        <v>0</v>
      </c>
      <c r="S15">
        <f t="shared" si="0"/>
        <v>2</v>
      </c>
      <c r="T15" t="b">
        <f t="shared" si="1"/>
        <v>1</v>
      </c>
    </row>
    <row r="16" spans="2:20">
      <c r="B16" s="18">
        <v>11</v>
      </c>
      <c r="C16" s="27">
        <f>[2]耳下!C12</f>
        <v>1</v>
      </c>
      <c r="D16" s="27">
        <f>[2]耳下!D12</f>
        <v>0</v>
      </c>
      <c r="E16" s="27">
        <f>[2]耳下!E12</f>
        <v>0</v>
      </c>
      <c r="F16" s="27">
        <f>[2]耳下!F12</f>
        <v>0</v>
      </c>
      <c r="G16" s="27">
        <f>[2]耳下!G12</f>
        <v>0</v>
      </c>
      <c r="H16" s="27">
        <f>[2]耳下!H12</f>
        <v>0</v>
      </c>
      <c r="I16" s="27">
        <f>[2]耳下!I12</f>
        <v>0</v>
      </c>
      <c r="J16" s="27">
        <f>[2]耳下!J12</f>
        <v>0</v>
      </c>
      <c r="K16" s="27">
        <f>[2]耳下!K12</f>
        <v>0</v>
      </c>
      <c r="L16" s="27">
        <f>[2]耳下!L12</f>
        <v>0</v>
      </c>
      <c r="M16" s="27">
        <f>[2]耳下!M12</f>
        <v>0</v>
      </c>
      <c r="N16" s="27">
        <f>[2]耳下!N12</f>
        <v>0</v>
      </c>
      <c r="O16" s="27">
        <f>[2]耳下!O12</f>
        <v>1</v>
      </c>
      <c r="P16" s="27">
        <f>[2]耳下!P12</f>
        <v>0</v>
      </c>
      <c r="Q16" s="27">
        <f>[2]耳下!Q12</f>
        <v>0</v>
      </c>
      <c r="R16" s="25"/>
      <c r="S16" s="25">
        <f t="shared" si="0"/>
        <v>1</v>
      </c>
      <c r="T16" s="25" t="b">
        <f t="shared" si="1"/>
        <v>1</v>
      </c>
    </row>
    <row r="17" spans="2:20">
      <c r="B17" s="17">
        <v>12</v>
      </c>
      <c r="C17" s="17">
        <f>[2]耳下!C13</f>
        <v>4</v>
      </c>
      <c r="D17" s="17">
        <f>[2]耳下!D13</f>
        <v>0</v>
      </c>
      <c r="E17" s="17">
        <f>[2]耳下!E13</f>
        <v>0</v>
      </c>
      <c r="F17" s="17">
        <f>[2]耳下!F13</f>
        <v>0</v>
      </c>
      <c r="G17" s="17">
        <f>[2]耳下!G13</f>
        <v>0</v>
      </c>
      <c r="H17" s="17">
        <f>[2]耳下!H13</f>
        <v>0</v>
      </c>
      <c r="I17" s="17">
        <f>[2]耳下!I13</f>
        <v>2</v>
      </c>
      <c r="J17" s="17">
        <f>[2]耳下!J13</f>
        <v>1</v>
      </c>
      <c r="K17" s="17">
        <f>[2]耳下!K13</f>
        <v>1</v>
      </c>
      <c r="L17" s="17">
        <f>[2]耳下!L13</f>
        <v>0</v>
      </c>
      <c r="M17" s="17">
        <f>[2]耳下!M13</f>
        <v>0</v>
      </c>
      <c r="N17" s="17">
        <f>[2]耳下!N13</f>
        <v>0</v>
      </c>
      <c r="O17" s="17">
        <f>[2]耳下!O13</f>
        <v>0</v>
      </c>
      <c r="P17" s="17">
        <f>[2]耳下!P13</f>
        <v>0</v>
      </c>
      <c r="Q17" s="17">
        <f>[2]耳下!Q13</f>
        <v>0</v>
      </c>
      <c r="S17">
        <f t="shared" si="0"/>
        <v>4</v>
      </c>
      <c r="T17" t="b">
        <f t="shared" si="1"/>
        <v>1</v>
      </c>
    </row>
    <row r="18" spans="2:20">
      <c r="B18" s="18">
        <v>13</v>
      </c>
      <c r="C18" s="27">
        <f>[2]耳下!C14</f>
        <v>0</v>
      </c>
      <c r="D18" s="27">
        <f>[2]耳下!D14</f>
        <v>0</v>
      </c>
      <c r="E18" s="27">
        <f>[2]耳下!E14</f>
        <v>0</v>
      </c>
      <c r="F18" s="27">
        <f>[2]耳下!F14</f>
        <v>0</v>
      </c>
      <c r="G18" s="27">
        <f>[2]耳下!G14</f>
        <v>0</v>
      </c>
      <c r="H18" s="27">
        <f>[2]耳下!H14</f>
        <v>0</v>
      </c>
      <c r="I18" s="27">
        <f>[2]耳下!I14</f>
        <v>0</v>
      </c>
      <c r="J18" s="27">
        <f>[2]耳下!J14</f>
        <v>0</v>
      </c>
      <c r="K18" s="27">
        <f>[2]耳下!K14</f>
        <v>0</v>
      </c>
      <c r="L18" s="27">
        <f>[2]耳下!L14</f>
        <v>0</v>
      </c>
      <c r="M18" s="27">
        <f>[2]耳下!M14</f>
        <v>0</v>
      </c>
      <c r="N18" s="27">
        <f>[2]耳下!N14</f>
        <v>0</v>
      </c>
      <c r="O18" s="27">
        <f>[2]耳下!O14</f>
        <v>0</v>
      </c>
      <c r="P18" s="27">
        <f>[2]耳下!P14</f>
        <v>0</v>
      </c>
      <c r="Q18" s="27">
        <f>[2]耳下!Q14</f>
        <v>0</v>
      </c>
      <c r="R18" s="25"/>
      <c r="S18" s="25">
        <f t="shared" si="0"/>
        <v>0</v>
      </c>
      <c r="T18" s="25" t="b">
        <f t="shared" si="1"/>
        <v>1</v>
      </c>
    </row>
    <row r="19" spans="2:20">
      <c r="B19" s="17">
        <v>14</v>
      </c>
      <c r="C19" s="17">
        <f>[2]耳下!C15</f>
        <v>3</v>
      </c>
      <c r="D19" s="17">
        <f>[2]耳下!D15</f>
        <v>0</v>
      </c>
      <c r="E19" s="17">
        <f>[2]耳下!E15</f>
        <v>0</v>
      </c>
      <c r="F19" s="17">
        <f>[2]耳下!F15</f>
        <v>0</v>
      </c>
      <c r="G19" s="17">
        <f>[2]耳下!G15</f>
        <v>0</v>
      </c>
      <c r="H19" s="17">
        <f>[2]耳下!H15</f>
        <v>1</v>
      </c>
      <c r="I19" s="17">
        <f>[2]耳下!I15</f>
        <v>1</v>
      </c>
      <c r="J19" s="17">
        <f>[2]耳下!J15</f>
        <v>0</v>
      </c>
      <c r="K19" s="17">
        <f>[2]耳下!K15</f>
        <v>1</v>
      </c>
      <c r="L19" s="17">
        <f>[2]耳下!L15</f>
        <v>0</v>
      </c>
      <c r="M19" s="17">
        <f>[2]耳下!M15</f>
        <v>0</v>
      </c>
      <c r="N19" s="17">
        <f>[2]耳下!N15</f>
        <v>0</v>
      </c>
      <c r="O19" s="17">
        <f>[2]耳下!O15</f>
        <v>0</v>
      </c>
      <c r="P19" s="17">
        <f>[2]耳下!P15</f>
        <v>0</v>
      </c>
      <c r="Q19" s="17">
        <f>[2]耳下!Q15</f>
        <v>0</v>
      </c>
      <c r="S19">
        <f t="shared" si="0"/>
        <v>3</v>
      </c>
      <c r="T19" t="b">
        <f t="shared" si="1"/>
        <v>1</v>
      </c>
    </row>
    <row r="20" spans="2:20">
      <c r="B20" s="18">
        <v>15</v>
      </c>
      <c r="C20" s="27">
        <f>[2]耳下!C16</f>
        <v>2</v>
      </c>
      <c r="D20" s="27">
        <f>[2]耳下!D16</f>
        <v>0</v>
      </c>
      <c r="E20" s="27">
        <f>[2]耳下!E16</f>
        <v>0</v>
      </c>
      <c r="F20" s="27">
        <f>[2]耳下!F16</f>
        <v>1</v>
      </c>
      <c r="G20" s="27">
        <f>[2]耳下!G16</f>
        <v>0</v>
      </c>
      <c r="H20" s="27">
        <f>[2]耳下!H16</f>
        <v>0</v>
      </c>
      <c r="I20" s="27">
        <f>[2]耳下!I16</f>
        <v>0</v>
      </c>
      <c r="J20" s="27">
        <f>[2]耳下!J16</f>
        <v>0</v>
      </c>
      <c r="K20" s="27">
        <f>[2]耳下!K16</f>
        <v>0</v>
      </c>
      <c r="L20" s="27">
        <f>[2]耳下!L16</f>
        <v>0</v>
      </c>
      <c r="M20" s="27">
        <f>[2]耳下!M16</f>
        <v>0</v>
      </c>
      <c r="N20" s="27">
        <f>[2]耳下!N16</f>
        <v>1</v>
      </c>
      <c r="O20" s="27">
        <f>[2]耳下!O16</f>
        <v>0</v>
      </c>
      <c r="P20" s="27">
        <f>[2]耳下!P16</f>
        <v>0</v>
      </c>
      <c r="Q20" s="27">
        <f>[2]耳下!Q16</f>
        <v>0</v>
      </c>
      <c r="R20" s="25"/>
      <c r="S20" s="25">
        <f t="shared" si="0"/>
        <v>2</v>
      </c>
      <c r="T20" s="25" t="b">
        <f t="shared" si="1"/>
        <v>1</v>
      </c>
    </row>
    <row r="21" spans="2:20">
      <c r="B21" s="17">
        <v>16</v>
      </c>
      <c r="C21" s="17">
        <f>[2]耳下!C17</f>
        <v>1</v>
      </c>
      <c r="D21" s="17">
        <f>[2]耳下!D17</f>
        <v>0</v>
      </c>
      <c r="E21" s="17">
        <f>[2]耳下!E17</f>
        <v>0</v>
      </c>
      <c r="F21" s="17">
        <f>[2]耳下!F17</f>
        <v>0</v>
      </c>
      <c r="G21" s="17">
        <f>[2]耳下!G17</f>
        <v>0</v>
      </c>
      <c r="H21" s="17">
        <f>[2]耳下!H17</f>
        <v>0</v>
      </c>
      <c r="I21" s="17">
        <f>[2]耳下!I17</f>
        <v>1</v>
      </c>
      <c r="J21" s="17">
        <f>[2]耳下!J17</f>
        <v>0</v>
      </c>
      <c r="K21" s="17">
        <f>[2]耳下!K17</f>
        <v>0</v>
      </c>
      <c r="L21" s="17">
        <f>[2]耳下!L17</f>
        <v>0</v>
      </c>
      <c r="M21" s="17">
        <f>[2]耳下!M17</f>
        <v>0</v>
      </c>
      <c r="N21" s="17">
        <f>[2]耳下!N17</f>
        <v>0</v>
      </c>
      <c r="O21" s="17">
        <f>[2]耳下!O17</f>
        <v>0</v>
      </c>
      <c r="P21" s="17">
        <f>[2]耳下!P17</f>
        <v>0</v>
      </c>
      <c r="Q21" s="17">
        <f>[2]耳下!Q17</f>
        <v>0</v>
      </c>
      <c r="S21">
        <f t="shared" si="0"/>
        <v>1</v>
      </c>
      <c r="T21" t="b">
        <f t="shared" si="1"/>
        <v>1</v>
      </c>
    </row>
    <row r="22" spans="2:20">
      <c r="B22" s="18">
        <v>17</v>
      </c>
      <c r="C22" s="27">
        <f>[2]耳下!C18</f>
        <v>2</v>
      </c>
      <c r="D22" s="27">
        <f>[2]耳下!D18</f>
        <v>0</v>
      </c>
      <c r="E22" s="27">
        <f>[2]耳下!E18</f>
        <v>0</v>
      </c>
      <c r="F22" s="27">
        <f>[2]耳下!F18</f>
        <v>0</v>
      </c>
      <c r="G22" s="27">
        <f>[2]耳下!G18</f>
        <v>0</v>
      </c>
      <c r="H22" s="27">
        <f>[2]耳下!H18</f>
        <v>2</v>
      </c>
      <c r="I22" s="27">
        <f>[2]耳下!I18</f>
        <v>0</v>
      </c>
      <c r="J22" s="27">
        <f>[2]耳下!J18</f>
        <v>0</v>
      </c>
      <c r="K22" s="27">
        <f>[2]耳下!K18</f>
        <v>0</v>
      </c>
      <c r="L22" s="27">
        <f>[2]耳下!L18</f>
        <v>0</v>
      </c>
      <c r="M22" s="27">
        <f>[2]耳下!M18</f>
        <v>0</v>
      </c>
      <c r="N22" s="27">
        <f>[2]耳下!N18</f>
        <v>0</v>
      </c>
      <c r="O22" s="27">
        <f>[2]耳下!O18</f>
        <v>0</v>
      </c>
      <c r="P22" s="27">
        <f>[2]耳下!P18</f>
        <v>0</v>
      </c>
      <c r="Q22" s="27">
        <f>[2]耳下!Q18</f>
        <v>0</v>
      </c>
      <c r="R22" s="25"/>
      <c r="S22" s="25">
        <f t="shared" si="0"/>
        <v>2</v>
      </c>
      <c r="T22" s="25" t="b">
        <f t="shared" si="1"/>
        <v>1</v>
      </c>
    </row>
    <row r="23" spans="2:20">
      <c r="B23" s="17">
        <v>18</v>
      </c>
      <c r="C23" s="17">
        <f>[2]耳下!C19</f>
        <v>4</v>
      </c>
      <c r="D23" s="17">
        <f>[2]耳下!D19</f>
        <v>0</v>
      </c>
      <c r="E23" s="17">
        <f>[2]耳下!E19</f>
        <v>0</v>
      </c>
      <c r="F23" s="17">
        <f>[2]耳下!F19</f>
        <v>1</v>
      </c>
      <c r="G23" s="17">
        <f>[2]耳下!G19</f>
        <v>1</v>
      </c>
      <c r="H23" s="17">
        <f>[2]耳下!H19</f>
        <v>0</v>
      </c>
      <c r="I23" s="17">
        <f>[2]耳下!I19</f>
        <v>1</v>
      </c>
      <c r="J23" s="17">
        <f>[2]耳下!J19</f>
        <v>0</v>
      </c>
      <c r="K23" s="17">
        <f>[2]耳下!K19</f>
        <v>1</v>
      </c>
      <c r="L23" s="17">
        <f>[2]耳下!L19</f>
        <v>0</v>
      </c>
      <c r="M23" s="17">
        <f>[2]耳下!M19</f>
        <v>0</v>
      </c>
      <c r="N23" s="17">
        <f>[2]耳下!N19</f>
        <v>0</v>
      </c>
      <c r="O23" s="17">
        <f>[2]耳下!O19</f>
        <v>0</v>
      </c>
      <c r="P23" s="17">
        <f>[2]耳下!P19</f>
        <v>0</v>
      </c>
      <c r="Q23" s="17">
        <f>[2]耳下!Q19</f>
        <v>0</v>
      </c>
      <c r="S23">
        <f t="shared" si="0"/>
        <v>4</v>
      </c>
      <c r="T23" t="b">
        <f t="shared" si="1"/>
        <v>1</v>
      </c>
    </row>
    <row r="24" spans="2:20">
      <c r="B24" s="18">
        <v>19</v>
      </c>
      <c r="C24" s="27">
        <f>[2]耳下!C20</f>
        <v>1</v>
      </c>
      <c r="D24" s="27">
        <f>[2]耳下!D20</f>
        <v>0</v>
      </c>
      <c r="E24" s="27">
        <f>[2]耳下!E20</f>
        <v>0</v>
      </c>
      <c r="F24" s="27">
        <f>[2]耳下!F20</f>
        <v>0</v>
      </c>
      <c r="G24" s="27">
        <f>[2]耳下!G20</f>
        <v>0</v>
      </c>
      <c r="H24" s="27">
        <f>[2]耳下!H20</f>
        <v>0</v>
      </c>
      <c r="I24" s="27">
        <f>[2]耳下!I20</f>
        <v>0</v>
      </c>
      <c r="J24" s="27">
        <f>[2]耳下!J20</f>
        <v>1</v>
      </c>
      <c r="K24" s="27">
        <f>[2]耳下!K20</f>
        <v>0</v>
      </c>
      <c r="L24" s="27">
        <f>[2]耳下!L20</f>
        <v>0</v>
      </c>
      <c r="M24" s="27">
        <f>[2]耳下!M20</f>
        <v>0</v>
      </c>
      <c r="N24" s="27">
        <f>[2]耳下!N20</f>
        <v>0</v>
      </c>
      <c r="O24" s="27">
        <f>[2]耳下!O20</f>
        <v>0</v>
      </c>
      <c r="P24" s="27">
        <f>[2]耳下!P20</f>
        <v>0</v>
      </c>
      <c r="Q24" s="27">
        <f>[2]耳下!Q20</f>
        <v>0</v>
      </c>
      <c r="R24" s="25"/>
      <c r="S24" s="25">
        <f t="shared" si="0"/>
        <v>1</v>
      </c>
      <c r="T24" s="25" t="b">
        <f t="shared" si="1"/>
        <v>1</v>
      </c>
    </row>
    <row r="25" spans="2:20">
      <c r="B25" s="17">
        <v>20</v>
      </c>
      <c r="C25" s="17">
        <f>[2]耳下!C21</f>
        <v>1</v>
      </c>
      <c r="D25" s="17">
        <f>[2]耳下!D21</f>
        <v>0</v>
      </c>
      <c r="E25" s="17">
        <f>[2]耳下!E21</f>
        <v>0</v>
      </c>
      <c r="F25" s="17">
        <f>[2]耳下!F21</f>
        <v>0</v>
      </c>
      <c r="G25" s="17">
        <f>[2]耳下!G21</f>
        <v>0</v>
      </c>
      <c r="H25" s="17">
        <f>[2]耳下!H21</f>
        <v>1</v>
      </c>
      <c r="I25" s="17">
        <f>[2]耳下!I21</f>
        <v>0</v>
      </c>
      <c r="J25" s="17">
        <f>[2]耳下!J21</f>
        <v>0</v>
      </c>
      <c r="K25" s="17">
        <f>[2]耳下!K21</f>
        <v>0</v>
      </c>
      <c r="L25" s="17">
        <f>[2]耳下!L21</f>
        <v>0</v>
      </c>
      <c r="M25" s="17">
        <f>[2]耳下!M21</f>
        <v>0</v>
      </c>
      <c r="N25" s="17">
        <f>[2]耳下!N21</f>
        <v>0</v>
      </c>
      <c r="O25" s="17">
        <f>[2]耳下!O21</f>
        <v>0</v>
      </c>
      <c r="P25" s="17">
        <f>[2]耳下!P21</f>
        <v>0</v>
      </c>
      <c r="Q25" s="17">
        <f>[2]耳下!Q21</f>
        <v>0</v>
      </c>
      <c r="S25">
        <f t="shared" si="0"/>
        <v>1</v>
      </c>
      <c r="T25" t="b">
        <f t="shared" si="1"/>
        <v>1</v>
      </c>
    </row>
    <row r="26" spans="2:20">
      <c r="B26" s="18">
        <v>21</v>
      </c>
      <c r="C26" s="27">
        <f>[2]耳下!C22</f>
        <v>0</v>
      </c>
      <c r="D26" s="27">
        <f>[2]耳下!D22</f>
        <v>0</v>
      </c>
      <c r="E26" s="27">
        <f>[2]耳下!E22</f>
        <v>0</v>
      </c>
      <c r="F26" s="27">
        <f>[2]耳下!F22</f>
        <v>0</v>
      </c>
      <c r="G26" s="27">
        <f>[2]耳下!G22</f>
        <v>0</v>
      </c>
      <c r="H26" s="27">
        <f>[2]耳下!H22</f>
        <v>0</v>
      </c>
      <c r="I26" s="27">
        <f>[2]耳下!I22</f>
        <v>0</v>
      </c>
      <c r="J26" s="27">
        <f>[2]耳下!J22</f>
        <v>0</v>
      </c>
      <c r="K26" s="27">
        <f>[2]耳下!K22</f>
        <v>0</v>
      </c>
      <c r="L26" s="27">
        <f>[2]耳下!L22</f>
        <v>0</v>
      </c>
      <c r="M26" s="27">
        <f>[2]耳下!M22</f>
        <v>0</v>
      </c>
      <c r="N26" s="27">
        <f>[2]耳下!N22</f>
        <v>0</v>
      </c>
      <c r="O26" s="27">
        <f>[2]耳下!O22</f>
        <v>0</v>
      </c>
      <c r="P26" s="27">
        <f>[2]耳下!P22</f>
        <v>0</v>
      </c>
      <c r="Q26" s="27">
        <f>[2]耳下!Q22</f>
        <v>0</v>
      </c>
      <c r="R26" s="25"/>
      <c r="S26" s="25">
        <f t="shared" si="0"/>
        <v>0</v>
      </c>
      <c r="T26" s="25" t="b">
        <f t="shared" si="1"/>
        <v>1</v>
      </c>
    </row>
    <row r="27" spans="2:20">
      <c r="B27" s="17">
        <v>22</v>
      </c>
      <c r="C27" s="17">
        <f>[2]耳下!C23</f>
        <v>2</v>
      </c>
      <c r="D27" s="17">
        <f>[2]耳下!D23</f>
        <v>0</v>
      </c>
      <c r="E27" s="17">
        <f>[2]耳下!E23</f>
        <v>0</v>
      </c>
      <c r="F27" s="17">
        <f>[2]耳下!F23</f>
        <v>0</v>
      </c>
      <c r="G27" s="17">
        <f>[2]耳下!G23</f>
        <v>0</v>
      </c>
      <c r="H27" s="17">
        <f>[2]耳下!H23</f>
        <v>1</v>
      </c>
      <c r="I27" s="17">
        <f>[2]耳下!I23</f>
        <v>1</v>
      </c>
      <c r="J27" s="17">
        <f>[2]耳下!J23</f>
        <v>0</v>
      </c>
      <c r="K27" s="17">
        <f>[2]耳下!K23</f>
        <v>0</v>
      </c>
      <c r="L27" s="17">
        <f>[2]耳下!L23</f>
        <v>0</v>
      </c>
      <c r="M27" s="17">
        <f>[2]耳下!M23</f>
        <v>0</v>
      </c>
      <c r="N27" s="17">
        <f>[2]耳下!N23</f>
        <v>0</v>
      </c>
      <c r="O27" s="17">
        <f>[2]耳下!O23</f>
        <v>0</v>
      </c>
      <c r="P27" s="17">
        <f>[2]耳下!P23</f>
        <v>0</v>
      </c>
      <c r="Q27" s="17">
        <f>[2]耳下!Q23</f>
        <v>0</v>
      </c>
      <c r="S27">
        <f t="shared" si="0"/>
        <v>2</v>
      </c>
      <c r="T27" t="b">
        <f t="shared" si="1"/>
        <v>1</v>
      </c>
    </row>
    <row r="28" spans="2:20">
      <c r="B28" s="18">
        <v>23</v>
      </c>
      <c r="C28" s="27">
        <f>[2]耳下!C24</f>
        <v>1</v>
      </c>
      <c r="D28" s="27">
        <f>[2]耳下!D24</f>
        <v>0</v>
      </c>
      <c r="E28" s="27">
        <f>[2]耳下!E24</f>
        <v>0</v>
      </c>
      <c r="F28" s="27">
        <f>[2]耳下!F24</f>
        <v>0</v>
      </c>
      <c r="G28" s="27">
        <f>[2]耳下!G24</f>
        <v>0</v>
      </c>
      <c r="H28" s="27">
        <f>[2]耳下!H24</f>
        <v>0</v>
      </c>
      <c r="I28" s="27">
        <f>[2]耳下!I24</f>
        <v>0</v>
      </c>
      <c r="J28" s="27">
        <f>[2]耳下!J24</f>
        <v>1</v>
      </c>
      <c r="K28" s="27">
        <f>[2]耳下!K24</f>
        <v>0</v>
      </c>
      <c r="L28" s="27">
        <f>[2]耳下!L24</f>
        <v>0</v>
      </c>
      <c r="M28" s="27">
        <f>[2]耳下!M24</f>
        <v>0</v>
      </c>
      <c r="N28" s="27">
        <f>[2]耳下!N24</f>
        <v>0</v>
      </c>
      <c r="O28" s="27">
        <f>[2]耳下!O24</f>
        <v>0</v>
      </c>
      <c r="P28" s="27">
        <f>[2]耳下!P24</f>
        <v>0</v>
      </c>
      <c r="Q28" s="27">
        <f>[2]耳下!Q24</f>
        <v>0</v>
      </c>
      <c r="R28" s="25"/>
      <c r="S28" s="25">
        <f t="shared" si="0"/>
        <v>1</v>
      </c>
      <c r="T28" s="25" t="b">
        <f t="shared" si="1"/>
        <v>1</v>
      </c>
    </row>
    <row r="29" spans="2:20">
      <c r="B29" s="17">
        <v>24</v>
      </c>
      <c r="C29" s="17">
        <f>[2]耳下!C25</f>
        <v>1</v>
      </c>
      <c r="D29" s="17">
        <f>[2]耳下!D25</f>
        <v>0</v>
      </c>
      <c r="E29" s="17">
        <f>[2]耳下!E25</f>
        <v>0</v>
      </c>
      <c r="F29" s="17">
        <f>[2]耳下!F25</f>
        <v>0</v>
      </c>
      <c r="G29" s="17">
        <f>[2]耳下!G25</f>
        <v>0</v>
      </c>
      <c r="H29" s="17">
        <f>[2]耳下!H25</f>
        <v>0</v>
      </c>
      <c r="I29" s="17">
        <f>[2]耳下!I25</f>
        <v>0</v>
      </c>
      <c r="J29" s="17">
        <f>[2]耳下!J25</f>
        <v>1</v>
      </c>
      <c r="K29" s="17">
        <f>[2]耳下!K25</f>
        <v>0</v>
      </c>
      <c r="L29" s="17">
        <f>[2]耳下!L25</f>
        <v>0</v>
      </c>
      <c r="M29" s="17">
        <f>[2]耳下!M25</f>
        <v>0</v>
      </c>
      <c r="N29" s="17">
        <f>[2]耳下!N25</f>
        <v>0</v>
      </c>
      <c r="O29" s="17">
        <f>[2]耳下!O25</f>
        <v>0</v>
      </c>
      <c r="P29" s="17">
        <f>[2]耳下!P25</f>
        <v>0</v>
      </c>
      <c r="Q29" s="17">
        <f>[2]耳下!Q25</f>
        <v>0</v>
      </c>
      <c r="S29">
        <f t="shared" si="0"/>
        <v>1</v>
      </c>
      <c r="T29" t="b">
        <f t="shared" si="1"/>
        <v>1</v>
      </c>
    </row>
    <row r="30" spans="2:20">
      <c r="B30" s="18">
        <v>25</v>
      </c>
      <c r="C30" s="27">
        <f>[2]耳下!C26</f>
        <v>2</v>
      </c>
      <c r="D30" s="27">
        <f>[2]耳下!D26</f>
        <v>0</v>
      </c>
      <c r="E30" s="27">
        <f>[2]耳下!E26</f>
        <v>0</v>
      </c>
      <c r="F30" s="27">
        <f>[2]耳下!F26</f>
        <v>0</v>
      </c>
      <c r="G30" s="27">
        <f>[2]耳下!G26</f>
        <v>0</v>
      </c>
      <c r="H30" s="27">
        <f>[2]耳下!H26</f>
        <v>0</v>
      </c>
      <c r="I30" s="27">
        <f>[2]耳下!I26</f>
        <v>0</v>
      </c>
      <c r="J30" s="27">
        <f>[2]耳下!J26</f>
        <v>1</v>
      </c>
      <c r="K30" s="27">
        <f>[2]耳下!K26</f>
        <v>1</v>
      </c>
      <c r="L30" s="27">
        <f>[2]耳下!L26</f>
        <v>0</v>
      </c>
      <c r="M30" s="27">
        <f>[2]耳下!M26</f>
        <v>0</v>
      </c>
      <c r="N30" s="27">
        <f>[2]耳下!N26</f>
        <v>0</v>
      </c>
      <c r="O30" s="27">
        <f>[2]耳下!O26</f>
        <v>0</v>
      </c>
      <c r="P30" s="27">
        <f>[2]耳下!P26</f>
        <v>0</v>
      </c>
      <c r="Q30" s="27">
        <f>[2]耳下!Q26</f>
        <v>0</v>
      </c>
      <c r="R30" s="25"/>
      <c r="S30" s="25">
        <f>SUM(D30:Q30)</f>
        <v>2</v>
      </c>
      <c r="T30" s="25" t="b">
        <f>IF(AND(ISERROR(C30),ISERROR(S30)),"-",C30=S30)</f>
        <v>1</v>
      </c>
    </row>
    <row r="31" spans="2:20">
      <c r="B31" s="17">
        <v>26</v>
      </c>
      <c r="C31" s="17">
        <f>[2]耳下!C27</f>
        <v>0</v>
      </c>
      <c r="D31" s="17">
        <f>[2]耳下!D27</f>
        <v>0</v>
      </c>
      <c r="E31" s="17">
        <f>[2]耳下!E27</f>
        <v>0</v>
      </c>
      <c r="F31" s="17">
        <f>[2]耳下!F27</f>
        <v>0</v>
      </c>
      <c r="G31" s="17">
        <f>[2]耳下!G27</f>
        <v>0</v>
      </c>
      <c r="H31" s="17">
        <f>[2]耳下!H27</f>
        <v>0</v>
      </c>
      <c r="I31" s="17">
        <f>[2]耳下!I27</f>
        <v>0</v>
      </c>
      <c r="J31" s="17">
        <f>[2]耳下!J27</f>
        <v>0</v>
      </c>
      <c r="K31" s="17">
        <f>[2]耳下!K27</f>
        <v>0</v>
      </c>
      <c r="L31" s="17">
        <f>[2]耳下!L27</f>
        <v>0</v>
      </c>
      <c r="M31" s="17">
        <f>[2]耳下!M27</f>
        <v>0</v>
      </c>
      <c r="N31" s="17">
        <f>[2]耳下!N27</f>
        <v>0</v>
      </c>
      <c r="O31" s="17">
        <f>[2]耳下!O27</f>
        <v>0</v>
      </c>
      <c r="P31" s="17">
        <f>[2]耳下!P27</f>
        <v>0</v>
      </c>
      <c r="Q31" s="17">
        <f>[2]耳下!Q27</f>
        <v>0</v>
      </c>
      <c r="S31">
        <f>SUM(D31:Q31)</f>
        <v>0</v>
      </c>
      <c r="T31" t="b">
        <f>IF(AND(ISERROR(C31),ISERROR(S31)),"-",C31=S31)</f>
        <v>1</v>
      </c>
    </row>
    <row r="32" spans="2:20">
      <c r="B32" s="18">
        <v>27</v>
      </c>
      <c r="C32" s="27">
        <f>[2]耳下!C28</f>
        <v>1</v>
      </c>
      <c r="D32" s="27">
        <f>[2]耳下!D28</f>
        <v>0</v>
      </c>
      <c r="E32" s="27">
        <f>[2]耳下!E28</f>
        <v>0</v>
      </c>
      <c r="F32" s="27">
        <f>[2]耳下!F28</f>
        <v>0</v>
      </c>
      <c r="G32" s="27">
        <f>[2]耳下!G28</f>
        <v>1</v>
      </c>
      <c r="H32" s="27">
        <f>[2]耳下!H28</f>
        <v>0</v>
      </c>
      <c r="I32" s="27">
        <f>[2]耳下!I28</f>
        <v>0</v>
      </c>
      <c r="J32" s="27">
        <f>[2]耳下!J28</f>
        <v>0</v>
      </c>
      <c r="K32" s="27">
        <f>[2]耳下!K28</f>
        <v>0</v>
      </c>
      <c r="L32" s="27">
        <f>[2]耳下!L28</f>
        <v>0</v>
      </c>
      <c r="M32" s="27">
        <f>[2]耳下!M28</f>
        <v>0</v>
      </c>
      <c r="N32" s="27">
        <f>[2]耳下!N28</f>
        <v>0</v>
      </c>
      <c r="O32" s="27">
        <f>[2]耳下!O28</f>
        <v>0</v>
      </c>
      <c r="P32" s="27">
        <f>[2]耳下!P28</f>
        <v>0</v>
      </c>
      <c r="Q32" s="27">
        <f>[2]耳下!Q28</f>
        <v>0</v>
      </c>
      <c r="R32" s="25"/>
      <c r="S32" s="25">
        <f t="shared" ref="S32:S58" si="2">SUM(D32:Q32)</f>
        <v>1</v>
      </c>
      <c r="T32" s="25" t="b">
        <f t="shared" ref="T32:T58" si="3">IF(AND(ISERROR(C32),ISERROR(S32)),"-",C32=S32)</f>
        <v>1</v>
      </c>
    </row>
    <row r="33" spans="2:20">
      <c r="B33" s="17">
        <v>28</v>
      </c>
      <c r="C33" s="17">
        <f>[2]耳下!C29</f>
        <v>0</v>
      </c>
      <c r="D33" s="17">
        <f>[2]耳下!D29</f>
        <v>0</v>
      </c>
      <c r="E33" s="17">
        <f>[2]耳下!E29</f>
        <v>0</v>
      </c>
      <c r="F33" s="17">
        <f>[2]耳下!F29</f>
        <v>0</v>
      </c>
      <c r="G33" s="17">
        <f>[2]耳下!G29</f>
        <v>0</v>
      </c>
      <c r="H33" s="17">
        <f>[2]耳下!H29</f>
        <v>0</v>
      </c>
      <c r="I33" s="17">
        <f>[2]耳下!I29</f>
        <v>0</v>
      </c>
      <c r="J33" s="17">
        <f>[2]耳下!J29</f>
        <v>0</v>
      </c>
      <c r="K33" s="17">
        <f>[2]耳下!K29</f>
        <v>0</v>
      </c>
      <c r="L33" s="17">
        <f>[2]耳下!L29</f>
        <v>0</v>
      </c>
      <c r="M33" s="17">
        <f>[2]耳下!M29</f>
        <v>0</v>
      </c>
      <c r="N33" s="17">
        <f>[2]耳下!N29</f>
        <v>0</v>
      </c>
      <c r="O33" s="17">
        <f>[2]耳下!O29</f>
        <v>0</v>
      </c>
      <c r="P33" s="17">
        <f>[2]耳下!P29</f>
        <v>0</v>
      </c>
      <c r="Q33" s="17">
        <f>[2]耳下!Q29</f>
        <v>0</v>
      </c>
      <c r="S33">
        <f t="shared" si="2"/>
        <v>0</v>
      </c>
      <c r="T33" t="b">
        <f t="shared" si="3"/>
        <v>1</v>
      </c>
    </row>
    <row r="34" spans="2:20">
      <c r="B34" s="18">
        <v>29</v>
      </c>
      <c r="C34" s="27">
        <f>[2]耳下!C30</f>
        <v>1</v>
      </c>
      <c r="D34" s="27">
        <f>[2]耳下!D30</f>
        <v>0</v>
      </c>
      <c r="E34" s="27">
        <f>[2]耳下!E30</f>
        <v>0</v>
      </c>
      <c r="F34" s="27">
        <f>[2]耳下!F30</f>
        <v>0</v>
      </c>
      <c r="G34" s="27">
        <f>[2]耳下!G30</f>
        <v>1</v>
      </c>
      <c r="H34" s="27">
        <f>[2]耳下!H30</f>
        <v>0</v>
      </c>
      <c r="I34" s="27">
        <f>[2]耳下!I30</f>
        <v>0</v>
      </c>
      <c r="J34" s="27">
        <f>[2]耳下!J30</f>
        <v>0</v>
      </c>
      <c r="K34" s="27">
        <f>[2]耳下!K30</f>
        <v>0</v>
      </c>
      <c r="L34" s="27">
        <f>[2]耳下!L30</f>
        <v>0</v>
      </c>
      <c r="M34" s="27">
        <f>[2]耳下!M30</f>
        <v>0</v>
      </c>
      <c r="N34" s="27">
        <f>[2]耳下!N30</f>
        <v>0</v>
      </c>
      <c r="O34" s="27">
        <f>[2]耳下!O30</f>
        <v>0</v>
      </c>
      <c r="P34" s="27">
        <f>[2]耳下!P30</f>
        <v>0</v>
      </c>
      <c r="Q34" s="27">
        <f>[2]耳下!Q30</f>
        <v>0</v>
      </c>
      <c r="R34" s="25"/>
      <c r="S34" s="25">
        <f t="shared" si="2"/>
        <v>1</v>
      </c>
      <c r="T34" s="25" t="b">
        <f t="shared" si="3"/>
        <v>1</v>
      </c>
    </row>
    <row r="35" spans="2:20">
      <c r="B35" s="17">
        <v>30</v>
      </c>
      <c r="C35" s="17">
        <f>[2]耳下!C31</f>
        <v>1</v>
      </c>
      <c r="D35" s="17">
        <f>[2]耳下!D31</f>
        <v>0</v>
      </c>
      <c r="E35" s="17">
        <f>[2]耳下!E31</f>
        <v>0</v>
      </c>
      <c r="F35" s="17">
        <f>[2]耳下!F31</f>
        <v>0</v>
      </c>
      <c r="G35" s="17">
        <f>[2]耳下!G31</f>
        <v>0</v>
      </c>
      <c r="H35" s="17">
        <f>[2]耳下!H31</f>
        <v>0</v>
      </c>
      <c r="I35" s="17">
        <f>[2]耳下!I31</f>
        <v>0</v>
      </c>
      <c r="J35" s="17">
        <f>[2]耳下!J31</f>
        <v>0</v>
      </c>
      <c r="K35" s="17">
        <f>[2]耳下!K31</f>
        <v>0</v>
      </c>
      <c r="L35" s="17">
        <f>[2]耳下!L31</f>
        <v>1</v>
      </c>
      <c r="M35" s="17">
        <f>[2]耳下!M31</f>
        <v>0</v>
      </c>
      <c r="N35" s="17">
        <f>[2]耳下!N31</f>
        <v>0</v>
      </c>
      <c r="O35" s="17">
        <f>[2]耳下!O31</f>
        <v>0</v>
      </c>
      <c r="P35" s="17">
        <f>[2]耳下!P31</f>
        <v>0</v>
      </c>
      <c r="Q35" s="17">
        <f>[2]耳下!Q31</f>
        <v>0</v>
      </c>
      <c r="S35">
        <f t="shared" si="2"/>
        <v>1</v>
      </c>
      <c r="T35" t="b">
        <f t="shared" si="3"/>
        <v>1</v>
      </c>
    </row>
    <row r="36" spans="2:20">
      <c r="B36" s="18">
        <v>31</v>
      </c>
      <c r="C36" s="27">
        <f>[2]耳下!C32</f>
        <v>2</v>
      </c>
      <c r="D36" s="27">
        <f>[2]耳下!D32</f>
        <v>0</v>
      </c>
      <c r="E36" s="27">
        <f>[2]耳下!E32</f>
        <v>0</v>
      </c>
      <c r="F36" s="27">
        <f>[2]耳下!F32</f>
        <v>0</v>
      </c>
      <c r="G36" s="27">
        <f>[2]耳下!G32</f>
        <v>0</v>
      </c>
      <c r="H36" s="27">
        <f>[2]耳下!H32</f>
        <v>1</v>
      </c>
      <c r="I36" s="27">
        <f>[2]耳下!I32</f>
        <v>1</v>
      </c>
      <c r="J36" s="27">
        <f>[2]耳下!J32</f>
        <v>0</v>
      </c>
      <c r="K36" s="27">
        <f>[2]耳下!K32</f>
        <v>0</v>
      </c>
      <c r="L36" s="27">
        <f>[2]耳下!L32</f>
        <v>0</v>
      </c>
      <c r="M36" s="27">
        <f>[2]耳下!M32</f>
        <v>0</v>
      </c>
      <c r="N36" s="27">
        <f>[2]耳下!N32</f>
        <v>0</v>
      </c>
      <c r="O36" s="27">
        <f>[2]耳下!O32</f>
        <v>0</v>
      </c>
      <c r="P36" s="27">
        <f>[2]耳下!P32</f>
        <v>0</v>
      </c>
      <c r="Q36" s="27">
        <f>[2]耳下!Q32</f>
        <v>0</v>
      </c>
      <c r="R36" s="25"/>
      <c r="S36" s="25">
        <f t="shared" si="2"/>
        <v>2</v>
      </c>
      <c r="T36" s="25" t="b">
        <f t="shared" si="3"/>
        <v>1</v>
      </c>
    </row>
    <row r="37" spans="2:20">
      <c r="B37" s="17">
        <v>32</v>
      </c>
      <c r="C37" s="17">
        <f>[2]耳下!C33</f>
        <v>2</v>
      </c>
      <c r="D37" s="17">
        <f>[2]耳下!D33</f>
        <v>0</v>
      </c>
      <c r="E37" s="17">
        <f>[2]耳下!E33</f>
        <v>0</v>
      </c>
      <c r="F37" s="17">
        <f>[2]耳下!F33</f>
        <v>0</v>
      </c>
      <c r="G37" s="17">
        <f>[2]耳下!G33</f>
        <v>0</v>
      </c>
      <c r="H37" s="17">
        <f>[2]耳下!H33</f>
        <v>0</v>
      </c>
      <c r="I37" s="17">
        <f>[2]耳下!I33</f>
        <v>1</v>
      </c>
      <c r="J37" s="17">
        <f>[2]耳下!J33</f>
        <v>1</v>
      </c>
      <c r="K37" s="17">
        <f>[2]耳下!K33</f>
        <v>0</v>
      </c>
      <c r="L37" s="17">
        <f>[2]耳下!L33</f>
        <v>0</v>
      </c>
      <c r="M37" s="17">
        <f>[2]耳下!M33</f>
        <v>0</v>
      </c>
      <c r="N37" s="17">
        <f>[2]耳下!N33</f>
        <v>0</v>
      </c>
      <c r="O37" s="17">
        <f>[2]耳下!O33</f>
        <v>0</v>
      </c>
      <c r="P37" s="17">
        <f>[2]耳下!P33</f>
        <v>0</v>
      </c>
      <c r="Q37" s="17">
        <f>[2]耳下!Q33</f>
        <v>0</v>
      </c>
      <c r="S37">
        <f t="shared" si="2"/>
        <v>2</v>
      </c>
      <c r="T37" t="b">
        <f t="shared" si="3"/>
        <v>1</v>
      </c>
    </row>
    <row r="38" spans="2:20">
      <c r="B38" s="18">
        <v>33</v>
      </c>
      <c r="C38" s="27">
        <f>[2]耳下!C34</f>
        <v>0</v>
      </c>
      <c r="D38" s="27">
        <f>[2]耳下!D34</f>
        <v>0</v>
      </c>
      <c r="E38" s="27">
        <f>[2]耳下!E34</f>
        <v>0</v>
      </c>
      <c r="F38" s="27">
        <f>[2]耳下!F34</f>
        <v>0</v>
      </c>
      <c r="G38" s="27">
        <f>[2]耳下!G34</f>
        <v>0</v>
      </c>
      <c r="H38" s="27">
        <f>[2]耳下!H34</f>
        <v>0</v>
      </c>
      <c r="I38" s="27">
        <f>[2]耳下!I34</f>
        <v>0</v>
      </c>
      <c r="J38" s="27">
        <f>[2]耳下!J34</f>
        <v>0</v>
      </c>
      <c r="K38" s="27">
        <f>[2]耳下!K34</f>
        <v>0</v>
      </c>
      <c r="L38" s="27">
        <f>[2]耳下!L34</f>
        <v>0</v>
      </c>
      <c r="M38" s="27">
        <f>[2]耳下!M34</f>
        <v>0</v>
      </c>
      <c r="N38" s="27">
        <f>[2]耳下!N34</f>
        <v>0</v>
      </c>
      <c r="O38" s="27">
        <f>[2]耳下!O34</f>
        <v>0</v>
      </c>
      <c r="P38" s="27">
        <f>[2]耳下!P34</f>
        <v>0</v>
      </c>
      <c r="Q38" s="27">
        <f>[2]耳下!Q34</f>
        <v>0</v>
      </c>
      <c r="R38" s="25"/>
      <c r="S38" s="25">
        <f t="shared" si="2"/>
        <v>0</v>
      </c>
      <c r="T38" s="25" t="b">
        <f t="shared" si="3"/>
        <v>1</v>
      </c>
    </row>
    <row r="39" spans="2:20">
      <c r="B39" s="17">
        <v>34</v>
      </c>
      <c r="C39" s="17">
        <f>[2]耳下!C35</f>
        <v>3</v>
      </c>
      <c r="D39" s="17">
        <f>[2]耳下!D35</f>
        <v>0</v>
      </c>
      <c r="E39" s="17">
        <f>[2]耳下!E35</f>
        <v>0</v>
      </c>
      <c r="F39" s="17">
        <f>[2]耳下!F35</f>
        <v>1</v>
      </c>
      <c r="G39" s="17">
        <f>[2]耳下!G35</f>
        <v>0</v>
      </c>
      <c r="H39" s="17">
        <f>[2]耳下!H35</f>
        <v>0</v>
      </c>
      <c r="I39" s="17">
        <f>[2]耳下!I35</f>
        <v>1</v>
      </c>
      <c r="J39" s="17">
        <f>[2]耳下!J35</f>
        <v>0</v>
      </c>
      <c r="K39" s="17">
        <f>[2]耳下!K35</f>
        <v>0</v>
      </c>
      <c r="L39" s="17">
        <f>[2]耳下!L35</f>
        <v>0</v>
      </c>
      <c r="M39" s="17">
        <f>[2]耳下!M35</f>
        <v>1</v>
      </c>
      <c r="N39" s="17">
        <f>[2]耳下!N35</f>
        <v>0</v>
      </c>
      <c r="O39" s="17">
        <f>[2]耳下!O35</f>
        <v>0</v>
      </c>
      <c r="P39" s="17">
        <f>[2]耳下!P35</f>
        <v>0</v>
      </c>
      <c r="Q39" s="17">
        <f>[2]耳下!Q35</f>
        <v>0</v>
      </c>
      <c r="S39">
        <f t="shared" si="2"/>
        <v>3</v>
      </c>
      <c r="T39" t="b">
        <f t="shared" si="3"/>
        <v>1</v>
      </c>
    </row>
    <row r="40" spans="2:20">
      <c r="B40" s="18">
        <v>35</v>
      </c>
      <c r="C40" s="27">
        <f>[2]耳下!C36</f>
        <v>1</v>
      </c>
      <c r="D40" s="27">
        <f>[2]耳下!D36</f>
        <v>0</v>
      </c>
      <c r="E40" s="27">
        <f>[2]耳下!E36</f>
        <v>0</v>
      </c>
      <c r="F40" s="27">
        <f>[2]耳下!F36</f>
        <v>0</v>
      </c>
      <c r="G40" s="27">
        <f>[2]耳下!G36</f>
        <v>0</v>
      </c>
      <c r="H40" s="27">
        <f>[2]耳下!H36</f>
        <v>0</v>
      </c>
      <c r="I40" s="27">
        <f>[2]耳下!I36</f>
        <v>0</v>
      </c>
      <c r="J40" s="27">
        <f>[2]耳下!J36</f>
        <v>1</v>
      </c>
      <c r="K40" s="27">
        <f>[2]耳下!K36</f>
        <v>0</v>
      </c>
      <c r="L40" s="27">
        <f>[2]耳下!L36</f>
        <v>0</v>
      </c>
      <c r="M40" s="27">
        <f>[2]耳下!M36</f>
        <v>0</v>
      </c>
      <c r="N40" s="27">
        <f>[2]耳下!N36</f>
        <v>0</v>
      </c>
      <c r="O40" s="27">
        <f>[2]耳下!O36</f>
        <v>0</v>
      </c>
      <c r="P40" s="27">
        <f>[2]耳下!P36</f>
        <v>0</v>
      </c>
      <c r="Q40" s="27">
        <f>[2]耳下!Q36</f>
        <v>0</v>
      </c>
      <c r="R40" s="25"/>
      <c r="S40" s="25">
        <f t="shared" si="2"/>
        <v>1</v>
      </c>
      <c r="T40" s="25" t="b">
        <f t="shared" si="3"/>
        <v>1</v>
      </c>
    </row>
    <row r="41" spans="2:20">
      <c r="B41" s="17">
        <v>36</v>
      </c>
      <c r="C41" s="17">
        <f>[2]耳下!C37</f>
        <v>1</v>
      </c>
      <c r="D41" s="17">
        <f>[2]耳下!D37</f>
        <v>0</v>
      </c>
      <c r="E41" s="17">
        <f>[2]耳下!E37</f>
        <v>0</v>
      </c>
      <c r="F41" s="17">
        <f>[2]耳下!F37</f>
        <v>0</v>
      </c>
      <c r="G41" s="17">
        <f>[2]耳下!G37</f>
        <v>1</v>
      </c>
      <c r="H41" s="17">
        <f>[2]耳下!H37</f>
        <v>0</v>
      </c>
      <c r="I41" s="17">
        <f>[2]耳下!I37</f>
        <v>0</v>
      </c>
      <c r="J41" s="17">
        <f>[2]耳下!J37</f>
        <v>0</v>
      </c>
      <c r="K41" s="17">
        <f>[2]耳下!K37</f>
        <v>0</v>
      </c>
      <c r="L41" s="17">
        <f>[2]耳下!L37</f>
        <v>0</v>
      </c>
      <c r="M41" s="17">
        <f>[2]耳下!M37</f>
        <v>0</v>
      </c>
      <c r="N41" s="17">
        <f>[2]耳下!N37</f>
        <v>0</v>
      </c>
      <c r="O41" s="17">
        <f>[2]耳下!O37</f>
        <v>0</v>
      </c>
      <c r="P41" s="17">
        <f>[2]耳下!P37</f>
        <v>0</v>
      </c>
      <c r="Q41" s="17">
        <f>[2]耳下!Q37</f>
        <v>0</v>
      </c>
      <c r="S41">
        <f t="shared" si="2"/>
        <v>1</v>
      </c>
      <c r="T41" t="b">
        <f t="shared" si="3"/>
        <v>1</v>
      </c>
    </row>
    <row r="42" spans="2:20">
      <c r="B42" s="18">
        <v>37</v>
      </c>
      <c r="C42" s="27">
        <f>[2]耳下!C38</f>
        <v>0</v>
      </c>
      <c r="D42" s="27">
        <f>[2]耳下!D38</f>
        <v>0</v>
      </c>
      <c r="E42" s="27">
        <f>[2]耳下!E38</f>
        <v>0</v>
      </c>
      <c r="F42" s="27">
        <f>[2]耳下!F38</f>
        <v>0</v>
      </c>
      <c r="G42" s="27">
        <f>[2]耳下!G38</f>
        <v>0</v>
      </c>
      <c r="H42" s="27">
        <f>[2]耳下!H38</f>
        <v>0</v>
      </c>
      <c r="I42" s="27">
        <f>[2]耳下!I38</f>
        <v>0</v>
      </c>
      <c r="J42" s="27">
        <f>[2]耳下!J38</f>
        <v>0</v>
      </c>
      <c r="K42" s="27">
        <f>[2]耳下!K38</f>
        <v>0</v>
      </c>
      <c r="L42" s="27">
        <f>[2]耳下!L38</f>
        <v>0</v>
      </c>
      <c r="M42" s="27">
        <f>[2]耳下!M38</f>
        <v>0</v>
      </c>
      <c r="N42" s="27">
        <f>[2]耳下!N38</f>
        <v>0</v>
      </c>
      <c r="O42" s="27">
        <f>[2]耳下!O38</f>
        <v>0</v>
      </c>
      <c r="P42" s="27">
        <f>[2]耳下!P38</f>
        <v>0</v>
      </c>
      <c r="Q42" s="27">
        <f>[2]耳下!Q38</f>
        <v>0</v>
      </c>
      <c r="R42" s="25"/>
      <c r="S42" s="25">
        <f t="shared" si="2"/>
        <v>0</v>
      </c>
      <c r="T42" s="25" t="b">
        <f t="shared" si="3"/>
        <v>1</v>
      </c>
    </row>
    <row r="43" spans="2:20">
      <c r="B43" s="17">
        <v>38</v>
      </c>
      <c r="C43" s="17">
        <f>[2]耳下!C39</f>
        <v>0</v>
      </c>
      <c r="D43" s="17">
        <f>[2]耳下!D39</f>
        <v>0</v>
      </c>
      <c r="E43" s="17">
        <f>[2]耳下!E39</f>
        <v>0</v>
      </c>
      <c r="F43" s="17">
        <f>[2]耳下!F39</f>
        <v>0</v>
      </c>
      <c r="G43" s="17">
        <f>[2]耳下!G39</f>
        <v>0</v>
      </c>
      <c r="H43" s="17">
        <f>[2]耳下!H39</f>
        <v>0</v>
      </c>
      <c r="I43" s="17">
        <f>[2]耳下!I39</f>
        <v>0</v>
      </c>
      <c r="J43" s="17">
        <f>[2]耳下!J39</f>
        <v>0</v>
      </c>
      <c r="K43" s="17">
        <f>[2]耳下!K39</f>
        <v>0</v>
      </c>
      <c r="L43" s="17">
        <f>[2]耳下!L39</f>
        <v>0</v>
      </c>
      <c r="M43" s="17">
        <f>[2]耳下!M39</f>
        <v>0</v>
      </c>
      <c r="N43" s="17">
        <f>[2]耳下!N39</f>
        <v>0</v>
      </c>
      <c r="O43" s="17">
        <f>[2]耳下!O39</f>
        <v>0</v>
      </c>
      <c r="P43" s="17">
        <f>[2]耳下!P39</f>
        <v>0</v>
      </c>
      <c r="Q43" s="17">
        <f>[2]耳下!Q39</f>
        <v>0</v>
      </c>
      <c r="S43">
        <f t="shared" si="2"/>
        <v>0</v>
      </c>
      <c r="T43" t="b">
        <f t="shared" si="3"/>
        <v>1</v>
      </c>
    </row>
    <row r="44" spans="2:20">
      <c r="B44" s="18">
        <v>39</v>
      </c>
      <c r="C44" s="27">
        <f>[2]耳下!C40</f>
        <v>0</v>
      </c>
      <c r="D44" s="27">
        <f>[2]耳下!D40</f>
        <v>0</v>
      </c>
      <c r="E44" s="27">
        <f>[2]耳下!E40</f>
        <v>0</v>
      </c>
      <c r="F44" s="27">
        <f>[2]耳下!F40</f>
        <v>0</v>
      </c>
      <c r="G44" s="27">
        <f>[2]耳下!G40</f>
        <v>0</v>
      </c>
      <c r="H44" s="27">
        <f>[2]耳下!H40</f>
        <v>0</v>
      </c>
      <c r="I44" s="27">
        <f>[2]耳下!I40</f>
        <v>0</v>
      </c>
      <c r="J44" s="27">
        <f>[2]耳下!J40</f>
        <v>0</v>
      </c>
      <c r="K44" s="27">
        <f>[2]耳下!K40</f>
        <v>0</v>
      </c>
      <c r="L44" s="27">
        <f>[2]耳下!L40</f>
        <v>0</v>
      </c>
      <c r="M44" s="27">
        <f>[2]耳下!M40</f>
        <v>0</v>
      </c>
      <c r="N44" s="27">
        <f>[2]耳下!N40</f>
        <v>0</v>
      </c>
      <c r="O44" s="27">
        <f>[2]耳下!O40</f>
        <v>0</v>
      </c>
      <c r="P44" s="27">
        <f>[2]耳下!P40</f>
        <v>0</v>
      </c>
      <c r="Q44" s="27">
        <f>[2]耳下!Q40</f>
        <v>0</v>
      </c>
      <c r="R44" s="25"/>
      <c r="S44" s="25">
        <f t="shared" si="2"/>
        <v>0</v>
      </c>
      <c r="T44" s="25" t="b">
        <f t="shared" si="3"/>
        <v>1</v>
      </c>
    </row>
    <row r="45" spans="2:20">
      <c r="B45" s="17">
        <v>40</v>
      </c>
      <c r="C45" s="17">
        <f>[2]耳下!C41</f>
        <v>2</v>
      </c>
      <c r="D45" s="17">
        <f>[2]耳下!D41</f>
        <v>0</v>
      </c>
      <c r="E45" s="17">
        <f>[2]耳下!E41</f>
        <v>0</v>
      </c>
      <c r="F45" s="17">
        <f>[2]耳下!F41</f>
        <v>0</v>
      </c>
      <c r="G45" s="17">
        <f>[2]耳下!G41</f>
        <v>0</v>
      </c>
      <c r="H45" s="17">
        <f>[2]耳下!H41</f>
        <v>0</v>
      </c>
      <c r="I45" s="17">
        <f>[2]耳下!I41</f>
        <v>1</v>
      </c>
      <c r="J45" s="17">
        <f>[2]耳下!J41</f>
        <v>0</v>
      </c>
      <c r="K45" s="17">
        <f>[2]耳下!K41</f>
        <v>0</v>
      </c>
      <c r="L45" s="17">
        <f>[2]耳下!L41</f>
        <v>0</v>
      </c>
      <c r="M45" s="17">
        <f>[2]耳下!M41</f>
        <v>0</v>
      </c>
      <c r="N45" s="17">
        <f>[2]耳下!N41</f>
        <v>0</v>
      </c>
      <c r="O45" s="17">
        <f>[2]耳下!O41</f>
        <v>1</v>
      </c>
      <c r="P45" s="17">
        <f>[2]耳下!P41</f>
        <v>0</v>
      </c>
      <c r="Q45" s="17">
        <f>[2]耳下!Q41</f>
        <v>0</v>
      </c>
      <c r="S45">
        <f t="shared" si="2"/>
        <v>2</v>
      </c>
      <c r="T45" t="b">
        <f t="shared" si="3"/>
        <v>1</v>
      </c>
    </row>
    <row r="46" spans="2:20">
      <c r="B46" s="18">
        <v>41</v>
      </c>
      <c r="C46" s="27">
        <f>[2]耳下!C42</f>
        <v>2</v>
      </c>
      <c r="D46" s="27">
        <f>[2]耳下!D42</f>
        <v>0</v>
      </c>
      <c r="E46" s="27">
        <f>[2]耳下!E42</f>
        <v>0</v>
      </c>
      <c r="F46" s="27">
        <f>[2]耳下!F42</f>
        <v>0</v>
      </c>
      <c r="G46" s="27">
        <f>[2]耳下!G42</f>
        <v>0</v>
      </c>
      <c r="H46" s="27">
        <f>[2]耳下!H42</f>
        <v>0</v>
      </c>
      <c r="I46" s="27">
        <f>[2]耳下!I42</f>
        <v>0</v>
      </c>
      <c r="J46" s="27">
        <f>[2]耳下!J42</f>
        <v>0</v>
      </c>
      <c r="K46" s="27">
        <f>[2]耳下!K42</f>
        <v>1</v>
      </c>
      <c r="L46" s="27">
        <f>[2]耳下!L42</f>
        <v>0</v>
      </c>
      <c r="M46" s="27">
        <f>[2]耳下!M42</f>
        <v>0</v>
      </c>
      <c r="N46" s="27">
        <f>[2]耳下!N42</f>
        <v>0</v>
      </c>
      <c r="O46" s="27">
        <f>[2]耳下!O42</f>
        <v>0</v>
      </c>
      <c r="P46" s="27">
        <f>[2]耳下!P42</f>
        <v>0</v>
      </c>
      <c r="Q46" s="27">
        <f>[2]耳下!Q42</f>
        <v>1</v>
      </c>
      <c r="R46" s="25"/>
      <c r="S46" s="25">
        <f t="shared" si="2"/>
        <v>2</v>
      </c>
      <c r="T46" s="25" t="b">
        <f t="shared" si="3"/>
        <v>1</v>
      </c>
    </row>
    <row r="47" spans="2:20">
      <c r="B47" s="17">
        <v>42</v>
      </c>
      <c r="C47" s="17">
        <f>[2]耳下!C43</f>
        <v>2</v>
      </c>
      <c r="D47" s="17">
        <f>[2]耳下!D43</f>
        <v>0</v>
      </c>
      <c r="E47" s="17">
        <f>[2]耳下!E43</f>
        <v>0</v>
      </c>
      <c r="F47" s="17">
        <f>[2]耳下!F43</f>
        <v>0</v>
      </c>
      <c r="G47" s="17">
        <f>[2]耳下!G43</f>
        <v>0</v>
      </c>
      <c r="H47" s="17">
        <f>[2]耳下!H43</f>
        <v>0</v>
      </c>
      <c r="I47" s="17">
        <f>[2]耳下!I43</f>
        <v>2</v>
      </c>
      <c r="J47" s="17">
        <f>[2]耳下!J43</f>
        <v>0</v>
      </c>
      <c r="K47" s="17">
        <f>[2]耳下!K43</f>
        <v>0</v>
      </c>
      <c r="L47" s="17">
        <f>[2]耳下!L43</f>
        <v>0</v>
      </c>
      <c r="M47" s="17">
        <f>[2]耳下!M43</f>
        <v>0</v>
      </c>
      <c r="N47" s="17">
        <f>[2]耳下!N43</f>
        <v>0</v>
      </c>
      <c r="O47" s="17">
        <f>[2]耳下!O43</f>
        <v>0</v>
      </c>
      <c r="P47" s="17">
        <f>[2]耳下!P43</f>
        <v>0</v>
      </c>
      <c r="Q47" s="17">
        <f>[2]耳下!Q43</f>
        <v>0</v>
      </c>
      <c r="S47">
        <f t="shared" si="2"/>
        <v>2</v>
      </c>
      <c r="T47" t="b">
        <f t="shared" si="3"/>
        <v>1</v>
      </c>
    </row>
    <row r="48" spans="2:20">
      <c r="B48" s="18">
        <v>43</v>
      </c>
      <c r="C48" s="27">
        <f>[2]耳下!C44</f>
        <v>2</v>
      </c>
      <c r="D48" s="27">
        <f>[2]耳下!D44</f>
        <v>0</v>
      </c>
      <c r="E48" s="27">
        <f>[2]耳下!E44</f>
        <v>0</v>
      </c>
      <c r="F48" s="27">
        <f>[2]耳下!F44</f>
        <v>0</v>
      </c>
      <c r="G48" s="27">
        <f>[2]耳下!G44</f>
        <v>1</v>
      </c>
      <c r="H48" s="27">
        <f>[2]耳下!H44</f>
        <v>0</v>
      </c>
      <c r="I48" s="27">
        <f>[2]耳下!I44</f>
        <v>0</v>
      </c>
      <c r="J48" s="27">
        <f>[2]耳下!J44</f>
        <v>0</v>
      </c>
      <c r="K48" s="27">
        <f>[2]耳下!K44</f>
        <v>0</v>
      </c>
      <c r="L48" s="27">
        <f>[2]耳下!L44</f>
        <v>0</v>
      </c>
      <c r="M48" s="27">
        <f>[2]耳下!M44</f>
        <v>0</v>
      </c>
      <c r="N48" s="27">
        <f>[2]耳下!N44</f>
        <v>1</v>
      </c>
      <c r="O48" s="27">
        <f>[2]耳下!O44</f>
        <v>0</v>
      </c>
      <c r="P48" s="27">
        <f>[2]耳下!P44</f>
        <v>0</v>
      </c>
      <c r="Q48" s="27">
        <f>[2]耳下!Q44</f>
        <v>0</v>
      </c>
      <c r="R48" s="25"/>
      <c r="S48" s="25">
        <f t="shared" si="2"/>
        <v>2</v>
      </c>
      <c r="T48" s="25" t="b">
        <f t="shared" si="3"/>
        <v>1</v>
      </c>
    </row>
    <row r="49" spans="2:20">
      <c r="B49" s="17">
        <v>44</v>
      </c>
      <c r="C49" s="17">
        <f>[2]耳下!C45</f>
        <v>0</v>
      </c>
      <c r="D49" s="17">
        <f>[2]耳下!D45</f>
        <v>0</v>
      </c>
      <c r="E49" s="17">
        <f>[2]耳下!E45</f>
        <v>0</v>
      </c>
      <c r="F49" s="17">
        <f>[2]耳下!F45</f>
        <v>0</v>
      </c>
      <c r="G49" s="17">
        <f>[2]耳下!G45</f>
        <v>0</v>
      </c>
      <c r="H49" s="17">
        <f>[2]耳下!H45</f>
        <v>0</v>
      </c>
      <c r="I49" s="17">
        <f>[2]耳下!I45</f>
        <v>0</v>
      </c>
      <c r="J49" s="17">
        <f>[2]耳下!J45</f>
        <v>0</v>
      </c>
      <c r="K49" s="17">
        <f>[2]耳下!K45</f>
        <v>0</v>
      </c>
      <c r="L49" s="17">
        <f>[2]耳下!L45</f>
        <v>0</v>
      </c>
      <c r="M49" s="17">
        <f>[2]耳下!M45</f>
        <v>0</v>
      </c>
      <c r="N49" s="17">
        <f>[2]耳下!N45</f>
        <v>0</v>
      </c>
      <c r="O49" s="17">
        <f>[2]耳下!O45</f>
        <v>0</v>
      </c>
      <c r="P49" s="17">
        <f>[2]耳下!P45</f>
        <v>0</v>
      </c>
      <c r="Q49" s="17">
        <f>[2]耳下!Q45</f>
        <v>0</v>
      </c>
      <c r="S49">
        <f t="shared" si="2"/>
        <v>0</v>
      </c>
      <c r="T49" t="b">
        <f t="shared" si="3"/>
        <v>1</v>
      </c>
    </row>
    <row r="50" spans="2:20">
      <c r="B50" s="18">
        <v>45</v>
      </c>
      <c r="C50" s="27">
        <f>[2]耳下!C46</f>
        <v>0</v>
      </c>
      <c r="D50" s="27">
        <f>[2]耳下!D46</f>
        <v>0</v>
      </c>
      <c r="E50" s="27">
        <f>[2]耳下!E46</f>
        <v>0</v>
      </c>
      <c r="F50" s="27">
        <f>[2]耳下!F46</f>
        <v>0</v>
      </c>
      <c r="G50" s="27">
        <f>[2]耳下!G46</f>
        <v>0</v>
      </c>
      <c r="H50" s="27">
        <f>[2]耳下!H46</f>
        <v>0</v>
      </c>
      <c r="I50" s="27">
        <f>[2]耳下!I46</f>
        <v>0</v>
      </c>
      <c r="J50" s="27">
        <f>[2]耳下!J46</f>
        <v>0</v>
      </c>
      <c r="K50" s="27">
        <f>[2]耳下!K46</f>
        <v>0</v>
      </c>
      <c r="L50" s="27">
        <f>[2]耳下!L46</f>
        <v>0</v>
      </c>
      <c r="M50" s="27">
        <f>[2]耳下!M46</f>
        <v>0</v>
      </c>
      <c r="N50" s="27">
        <f>[2]耳下!N46</f>
        <v>0</v>
      </c>
      <c r="O50" s="27">
        <f>[2]耳下!O46</f>
        <v>0</v>
      </c>
      <c r="P50" s="27">
        <f>[2]耳下!P46</f>
        <v>0</v>
      </c>
      <c r="Q50" s="27">
        <f>[2]耳下!Q46</f>
        <v>0</v>
      </c>
      <c r="R50" s="25"/>
      <c r="S50" s="25">
        <f t="shared" si="2"/>
        <v>0</v>
      </c>
      <c r="T50" s="25" t="b">
        <f t="shared" si="3"/>
        <v>1</v>
      </c>
    </row>
    <row r="51" spans="2:20">
      <c r="B51" s="17">
        <v>46</v>
      </c>
      <c r="C51" s="17">
        <f>[2]耳下!C47</f>
        <v>0</v>
      </c>
      <c r="D51" s="17">
        <f>[2]耳下!D47</f>
        <v>0</v>
      </c>
      <c r="E51" s="17">
        <f>[2]耳下!E47</f>
        <v>0</v>
      </c>
      <c r="F51" s="17">
        <f>[2]耳下!F47</f>
        <v>0</v>
      </c>
      <c r="G51" s="17">
        <f>[2]耳下!G47</f>
        <v>0</v>
      </c>
      <c r="H51" s="17">
        <f>[2]耳下!H47</f>
        <v>0</v>
      </c>
      <c r="I51" s="17">
        <f>[2]耳下!I47</f>
        <v>0</v>
      </c>
      <c r="J51" s="17">
        <f>[2]耳下!J47</f>
        <v>0</v>
      </c>
      <c r="K51" s="17">
        <f>[2]耳下!K47</f>
        <v>0</v>
      </c>
      <c r="L51" s="17">
        <f>[2]耳下!L47</f>
        <v>0</v>
      </c>
      <c r="M51" s="17">
        <f>[2]耳下!M47</f>
        <v>0</v>
      </c>
      <c r="N51" s="17">
        <f>[2]耳下!N47</f>
        <v>0</v>
      </c>
      <c r="O51" s="17">
        <f>[2]耳下!O47</f>
        <v>0</v>
      </c>
      <c r="P51" s="17">
        <f>[2]耳下!P47</f>
        <v>0</v>
      </c>
      <c r="Q51" s="17">
        <f>[2]耳下!Q47</f>
        <v>0</v>
      </c>
      <c r="S51">
        <f t="shared" si="2"/>
        <v>0</v>
      </c>
      <c r="T51" t="b">
        <f t="shared" si="3"/>
        <v>1</v>
      </c>
    </row>
    <row r="52" spans="2:20">
      <c r="B52" s="18">
        <v>47</v>
      </c>
      <c r="C52" s="27">
        <f>[2]耳下!C48</f>
        <v>2</v>
      </c>
      <c r="D52" s="27">
        <f>[2]耳下!D48</f>
        <v>0</v>
      </c>
      <c r="E52" s="27">
        <f>[2]耳下!E48</f>
        <v>0</v>
      </c>
      <c r="F52" s="27">
        <f>[2]耳下!F48</f>
        <v>0</v>
      </c>
      <c r="G52" s="27">
        <f>[2]耳下!G48</f>
        <v>0</v>
      </c>
      <c r="H52" s="27">
        <f>[2]耳下!H48</f>
        <v>0</v>
      </c>
      <c r="I52" s="27">
        <f>[2]耳下!I48</f>
        <v>1</v>
      </c>
      <c r="J52" s="27">
        <f>[2]耳下!J48</f>
        <v>0</v>
      </c>
      <c r="K52" s="27">
        <f>[2]耳下!K48</f>
        <v>0</v>
      </c>
      <c r="L52" s="27">
        <f>[2]耳下!L48</f>
        <v>0</v>
      </c>
      <c r="M52" s="27">
        <f>[2]耳下!M48</f>
        <v>0</v>
      </c>
      <c r="N52" s="27">
        <f>[2]耳下!N48</f>
        <v>0</v>
      </c>
      <c r="O52" s="27">
        <f>[2]耳下!O48</f>
        <v>1</v>
      </c>
      <c r="P52" s="27">
        <f>[2]耳下!P48</f>
        <v>0</v>
      </c>
      <c r="Q52" s="27">
        <f>[2]耳下!Q48</f>
        <v>0</v>
      </c>
      <c r="R52" s="25"/>
      <c r="S52" s="25">
        <f t="shared" si="2"/>
        <v>2</v>
      </c>
      <c r="T52" s="25" t="b">
        <f t="shared" si="3"/>
        <v>1</v>
      </c>
    </row>
    <row r="53" spans="2:20">
      <c r="B53" s="17">
        <v>48</v>
      </c>
      <c r="C53" s="17">
        <f>[2]耳下!C49</f>
        <v>0</v>
      </c>
      <c r="D53" s="17">
        <f>[2]耳下!D49</f>
        <v>0</v>
      </c>
      <c r="E53" s="17">
        <f>[2]耳下!E49</f>
        <v>0</v>
      </c>
      <c r="F53" s="17">
        <f>[2]耳下!F49</f>
        <v>0</v>
      </c>
      <c r="G53" s="17">
        <f>[2]耳下!G49</f>
        <v>0</v>
      </c>
      <c r="H53" s="17">
        <f>[2]耳下!H49</f>
        <v>0</v>
      </c>
      <c r="I53" s="17">
        <f>[2]耳下!I49</f>
        <v>0</v>
      </c>
      <c r="J53" s="17">
        <f>[2]耳下!J49</f>
        <v>0</v>
      </c>
      <c r="K53" s="17">
        <f>[2]耳下!K49</f>
        <v>0</v>
      </c>
      <c r="L53" s="17">
        <f>[2]耳下!L49</f>
        <v>0</v>
      </c>
      <c r="M53" s="17">
        <f>[2]耳下!M49</f>
        <v>0</v>
      </c>
      <c r="N53" s="17">
        <f>[2]耳下!N49</f>
        <v>0</v>
      </c>
      <c r="O53" s="17">
        <f>[2]耳下!O49</f>
        <v>0</v>
      </c>
      <c r="P53" s="17">
        <f>[2]耳下!P49</f>
        <v>0</v>
      </c>
      <c r="Q53" s="17">
        <f>[2]耳下!Q49</f>
        <v>0</v>
      </c>
      <c r="S53">
        <f t="shared" si="2"/>
        <v>0</v>
      </c>
      <c r="T53" t="b">
        <f t="shared" si="3"/>
        <v>1</v>
      </c>
    </row>
    <row r="54" spans="2:20">
      <c r="B54" s="18">
        <v>49</v>
      </c>
      <c r="C54" s="27">
        <f>[2]耳下!C50</f>
        <v>0</v>
      </c>
      <c r="D54" s="27">
        <f>[2]耳下!D50</f>
        <v>0</v>
      </c>
      <c r="E54" s="27">
        <f>[2]耳下!E50</f>
        <v>0</v>
      </c>
      <c r="F54" s="27">
        <f>[2]耳下!F50</f>
        <v>0</v>
      </c>
      <c r="G54" s="27">
        <f>[2]耳下!G50</f>
        <v>0</v>
      </c>
      <c r="H54" s="27">
        <f>[2]耳下!H50</f>
        <v>0</v>
      </c>
      <c r="I54" s="27">
        <f>[2]耳下!I50</f>
        <v>0</v>
      </c>
      <c r="J54" s="27">
        <f>[2]耳下!J50</f>
        <v>0</v>
      </c>
      <c r="K54" s="27">
        <f>[2]耳下!K50</f>
        <v>0</v>
      </c>
      <c r="L54" s="27">
        <f>[2]耳下!L50</f>
        <v>0</v>
      </c>
      <c r="M54" s="27">
        <f>[2]耳下!M50</f>
        <v>0</v>
      </c>
      <c r="N54" s="27">
        <f>[2]耳下!N50</f>
        <v>0</v>
      </c>
      <c r="O54" s="27">
        <f>[2]耳下!O50</f>
        <v>0</v>
      </c>
      <c r="P54" s="27">
        <f>[2]耳下!P50</f>
        <v>0</v>
      </c>
      <c r="Q54" s="27">
        <f>[2]耳下!Q50</f>
        <v>0</v>
      </c>
      <c r="R54" s="25"/>
      <c r="S54" s="25">
        <f t="shared" si="2"/>
        <v>0</v>
      </c>
      <c r="T54" s="25" t="b">
        <f t="shared" si="3"/>
        <v>1</v>
      </c>
    </row>
    <row r="55" spans="2:20">
      <c r="B55" s="17">
        <v>50</v>
      </c>
      <c r="C55" s="17" t="e">
        <f>[2]耳下!C51</f>
        <v>#N/A</v>
      </c>
      <c r="D55" s="17" t="e">
        <f>[2]耳下!D51</f>
        <v>#N/A</v>
      </c>
      <c r="E55" s="17" t="e">
        <f>[2]耳下!E51</f>
        <v>#N/A</v>
      </c>
      <c r="F55" s="17" t="e">
        <f>[2]耳下!F51</f>
        <v>#N/A</v>
      </c>
      <c r="G55" s="17" t="e">
        <f>[2]耳下!G51</f>
        <v>#N/A</v>
      </c>
      <c r="H55" s="17" t="e">
        <f>[2]耳下!H51</f>
        <v>#N/A</v>
      </c>
      <c r="I55" s="17" t="e">
        <f>[2]耳下!I51</f>
        <v>#N/A</v>
      </c>
      <c r="J55" s="17" t="e">
        <f>[2]耳下!J51</f>
        <v>#N/A</v>
      </c>
      <c r="K55" s="17" t="e">
        <f>[2]耳下!K51</f>
        <v>#N/A</v>
      </c>
      <c r="L55" s="17" t="e">
        <f>[2]耳下!L51</f>
        <v>#N/A</v>
      </c>
      <c r="M55" s="17" t="e">
        <f>[2]耳下!M51</f>
        <v>#N/A</v>
      </c>
      <c r="N55" s="17" t="e">
        <f>[2]耳下!N51</f>
        <v>#N/A</v>
      </c>
      <c r="O55" s="17" t="e">
        <f>[2]耳下!O51</f>
        <v>#N/A</v>
      </c>
      <c r="P55" s="17" t="e">
        <f>[2]耳下!P51</f>
        <v>#N/A</v>
      </c>
      <c r="Q55" s="17" t="e">
        <f>[2]耳下!Q51</f>
        <v>#N/A</v>
      </c>
      <c r="S55" t="e">
        <f t="shared" si="2"/>
        <v>#N/A</v>
      </c>
      <c r="T55" t="str">
        <f t="shared" si="3"/>
        <v>-</v>
      </c>
    </row>
    <row r="56" spans="2:20">
      <c r="B56" s="18">
        <v>51</v>
      </c>
      <c r="C56" s="27" t="e">
        <f>[2]耳下!C52</f>
        <v>#N/A</v>
      </c>
      <c r="D56" s="27" t="e">
        <f>[2]耳下!D52</f>
        <v>#N/A</v>
      </c>
      <c r="E56" s="27" t="e">
        <f>[2]耳下!E52</f>
        <v>#N/A</v>
      </c>
      <c r="F56" s="27" t="e">
        <f>[2]耳下!F52</f>
        <v>#N/A</v>
      </c>
      <c r="G56" s="27" t="e">
        <f>[2]耳下!G52</f>
        <v>#N/A</v>
      </c>
      <c r="H56" s="27" t="e">
        <f>[2]耳下!H52</f>
        <v>#N/A</v>
      </c>
      <c r="I56" s="27" t="e">
        <f>[2]耳下!I52</f>
        <v>#N/A</v>
      </c>
      <c r="J56" s="27" t="e">
        <f>[2]耳下!J52</f>
        <v>#N/A</v>
      </c>
      <c r="K56" s="27" t="e">
        <f>[2]耳下!K52</f>
        <v>#N/A</v>
      </c>
      <c r="L56" s="27" t="e">
        <f>[2]耳下!L52</f>
        <v>#N/A</v>
      </c>
      <c r="M56" s="27" t="e">
        <f>[2]耳下!M52</f>
        <v>#N/A</v>
      </c>
      <c r="N56" s="27" t="e">
        <f>[2]耳下!N52</f>
        <v>#N/A</v>
      </c>
      <c r="O56" s="27" t="e">
        <f>[2]耳下!O52</f>
        <v>#N/A</v>
      </c>
      <c r="P56" s="27" t="e">
        <f>[2]耳下!P52</f>
        <v>#N/A</v>
      </c>
      <c r="Q56" s="27" t="e">
        <f>[2]耳下!Q52</f>
        <v>#N/A</v>
      </c>
      <c r="R56" s="25"/>
      <c r="S56" s="25" t="e">
        <f t="shared" si="2"/>
        <v>#N/A</v>
      </c>
      <c r="T56" s="25" t="str">
        <f t="shared" si="3"/>
        <v>-</v>
      </c>
    </row>
    <row r="57" spans="2:20">
      <c r="B57" s="17">
        <v>52</v>
      </c>
      <c r="C57" s="17" t="e">
        <f>[2]耳下!C53</f>
        <v>#N/A</v>
      </c>
      <c r="D57" s="17" t="e">
        <f>[2]耳下!D53</f>
        <v>#N/A</v>
      </c>
      <c r="E57" s="17" t="e">
        <f>[2]耳下!E53</f>
        <v>#N/A</v>
      </c>
      <c r="F57" s="17" t="e">
        <f>[2]耳下!F53</f>
        <v>#N/A</v>
      </c>
      <c r="G57" s="17" t="e">
        <f>[2]耳下!G53</f>
        <v>#N/A</v>
      </c>
      <c r="H57" s="17" t="e">
        <f>[2]耳下!H53</f>
        <v>#N/A</v>
      </c>
      <c r="I57" s="17" t="e">
        <f>[2]耳下!I53</f>
        <v>#N/A</v>
      </c>
      <c r="J57" s="17" t="e">
        <f>[2]耳下!J53</f>
        <v>#N/A</v>
      </c>
      <c r="K57" s="17" t="e">
        <f>[2]耳下!K53</f>
        <v>#N/A</v>
      </c>
      <c r="L57" s="17" t="e">
        <f>[2]耳下!L53</f>
        <v>#N/A</v>
      </c>
      <c r="M57" s="17" t="e">
        <f>[2]耳下!M53</f>
        <v>#N/A</v>
      </c>
      <c r="N57" s="17" t="e">
        <f>[2]耳下!N53</f>
        <v>#N/A</v>
      </c>
      <c r="O57" s="17" t="e">
        <f>[2]耳下!O53</f>
        <v>#N/A</v>
      </c>
      <c r="P57" s="17" t="e">
        <f>[2]耳下!P53</f>
        <v>#N/A</v>
      </c>
      <c r="Q57" s="17" t="e">
        <f>[2]耳下!Q53</f>
        <v>#N/A</v>
      </c>
      <c r="S57" t="e">
        <f t="shared" si="2"/>
        <v>#N/A</v>
      </c>
      <c r="T57" t="str">
        <f t="shared" si="3"/>
        <v>-</v>
      </c>
    </row>
    <row r="58" spans="2:20">
      <c r="B58" s="72">
        <v>53</v>
      </c>
      <c r="C58" s="27" t="e">
        <f>[2]耳下!C54</f>
        <v>#N/A</v>
      </c>
      <c r="D58" s="27" t="e">
        <f>[2]耳下!D54</f>
        <v>#N/A</v>
      </c>
      <c r="E58" s="27" t="e">
        <f>[2]耳下!E54</f>
        <v>#N/A</v>
      </c>
      <c r="F58" s="27" t="e">
        <f>[2]耳下!F54</f>
        <v>#N/A</v>
      </c>
      <c r="G58" s="27" t="e">
        <f>[2]耳下!G54</f>
        <v>#N/A</v>
      </c>
      <c r="H58" s="27" t="e">
        <f>[2]耳下!H54</f>
        <v>#N/A</v>
      </c>
      <c r="I58" s="27" t="e">
        <f>[2]耳下!I54</f>
        <v>#N/A</v>
      </c>
      <c r="J58" s="27" t="e">
        <f>[2]耳下!J54</f>
        <v>#N/A</v>
      </c>
      <c r="K58" s="27" t="e">
        <f>[2]耳下!K54</f>
        <v>#N/A</v>
      </c>
      <c r="L58" s="27" t="e">
        <f>[2]耳下!L54</f>
        <v>#N/A</v>
      </c>
      <c r="M58" s="27" t="e">
        <f>[2]耳下!M54</f>
        <v>#N/A</v>
      </c>
      <c r="N58" s="27" t="e">
        <f>[2]耳下!N54</f>
        <v>#N/A</v>
      </c>
      <c r="O58" s="27" t="e">
        <f>[2]耳下!O54</f>
        <v>#N/A</v>
      </c>
      <c r="P58" s="27" t="e">
        <f>[2]耳下!P54</f>
        <v>#N/A</v>
      </c>
      <c r="Q58" s="27" t="e">
        <f>[2]耳下!Q54</f>
        <v>#N/A</v>
      </c>
      <c r="R58" s="25"/>
      <c r="S58" s="25" t="e">
        <f t="shared" si="2"/>
        <v>#N/A</v>
      </c>
      <c r="T58" s="25" t="str">
        <f t="shared" si="3"/>
        <v>-</v>
      </c>
    </row>
    <row r="60" spans="2:20">
      <c r="B60" s="2" t="s">
        <v>66</v>
      </c>
      <c r="C60" s="2">
        <f t="array" ref="C60">+SUM(IF(NOT(ISERROR(C6:C58)),C6:C58))</f>
        <v>61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4</v>
      </c>
      <c r="G60" s="2">
        <f t="array" ref="G60">+SUM(IF(NOT(ISERROR(G6:G58)),G6:G58))</f>
        <v>5</v>
      </c>
      <c r="H60" s="2">
        <f t="array" ref="H60">+SUM(IF(NOT(ISERROR(H6:H58)),H6:H58))</f>
        <v>8</v>
      </c>
      <c r="I60" s="2">
        <f t="array" ref="I60">+SUM(IF(NOT(ISERROR(I6:I58)),I6:I58))</f>
        <v>16</v>
      </c>
      <c r="J60" s="2">
        <f t="array" ref="J60">+SUM(IF(NOT(ISERROR(J6:J58)),J6:J58))</f>
        <v>10</v>
      </c>
      <c r="K60" s="2">
        <f t="array" ref="K60">+SUM(IF(NOT(ISERROR(K6:K58)),K6:K58))</f>
        <v>7</v>
      </c>
      <c r="L60" s="2">
        <f t="array" ref="L60">+SUM(IF(NOT(ISERROR(L6:L58)),L6:L58))</f>
        <v>2</v>
      </c>
      <c r="M60" s="2">
        <f t="array" ref="M60">+SUM(IF(NOT(ISERROR(M6:M58)),M6:M58))</f>
        <v>1</v>
      </c>
      <c r="N60" s="2">
        <f t="array" ref="N60">+SUM(IF(NOT(ISERROR(N6:N58)),N6:N58))</f>
        <v>2</v>
      </c>
      <c r="O60" s="2">
        <f t="array" ref="O60">+SUM(IF(NOT(ISERROR(O6:O58)),O6:O58))</f>
        <v>4</v>
      </c>
      <c r="P60" s="2">
        <f t="array" ref="P60">+SUM(IF(NOT(ISERROR(P6:P58)),P6:P58))</f>
        <v>0</v>
      </c>
      <c r="Q60" s="2">
        <f t="array" ref="Q60">+SUM(IF(NOT(ISERROR(Q6:Q58)),Q6:Q58))</f>
        <v>1</v>
      </c>
      <c r="R60" s="2"/>
      <c r="S60" s="2">
        <f>SUM(D60:Q60)</f>
        <v>61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1.639344262295082</v>
      </c>
      <c r="F61" s="4">
        <f t="shared" si="4"/>
        <v>6.557377049180328</v>
      </c>
      <c r="G61" s="4">
        <f t="shared" si="4"/>
        <v>8.1967213114754092</v>
      </c>
      <c r="H61" s="4">
        <f t="shared" si="4"/>
        <v>13.114754098360656</v>
      </c>
      <c r="I61" s="4">
        <f t="shared" si="4"/>
        <v>26.229508196721312</v>
      </c>
      <c r="J61" s="4">
        <f t="shared" si="4"/>
        <v>16.393442622950818</v>
      </c>
      <c r="K61" s="4">
        <f t="shared" si="4"/>
        <v>11.475409836065573</v>
      </c>
      <c r="L61" s="4">
        <f t="shared" si="4"/>
        <v>3.278688524590164</v>
      </c>
      <c r="M61" s="4">
        <f t="shared" si="4"/>
        <v>1.639344262295082</v>
      </c>
      <c r="N61" s="4">
        <f t="shared" si="4"/>
        <v>3.278688524590164</v>
      </c>
      <c r="O61" s="4">
        <f t="shared" si="4"/>
        <v>6.557377049180328</v>
      </c>
      <c r="P61" s="4">
        <f t="shared" si="4"/>
        <v>0</v>
      </c>
      <c r="Q61" s="4">
        <f t="shared" si="4"/>
        <v>1.639344262295082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61</v>
      </c>
      <c r="T63" s="5" t="b">
        <f>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/>
  <dimension ref="B4:Y63"/>
  <sheetViews>
    <sheetView showGridLines="0" zoomScale="55" zoomScaleNormal="55" workbookViewId="0">
      <selection activeCell="C6" sqref="C6:V58"/>
    </sheetView>
  </sheetViews>
  <sheetFormatPr defaultRowHeight="16.5"/>
  <sheetData>
    <row r="4" spans="2:25">
      <c r="B4" t="s">
        <v>65</v>
      </c>
    </row>
    <row r="5" spans="2:25">
      <c r="B5" s="6" t="s">
        <v>48</v>
      </c>
      <c r="C5" s="6" t="s">
        <v>61</v>
      </c>
      <c r="D5" s="6" t="s">
        <v>49</v>
      </c>
      <c r="E5" s="6" t="s">
        <v>50</v>
      </c>
      <c r="F5" s="6" t="s">
        <v>51</v>
      </c>
      <c r="G5" s="6" t="s">
        <v>109</v>
      </c>
      <c r="H5" s="6" t="s">
        <v>110</v>
      </c>
      <c r="I5" s="6" t="s">
        <v>111</v>
      </c>
      <c r="J5" s="6" t="s">
        <v>112</v>
      </c>
      <c r="K5" s="6" t="s">
        <v>113</v>
      </c>
      <c r="L5" s="6" t="s">
        <v>114</v>
      </c>
      <c r="M5" s="6" t="s">
        <v>115</v>
      </c>
      <c r="N5" s="6" t="s">
        <v>116</v>
      </c>
      <c r="O5" s="6" t="s">
        <v>105</v>
      </c>
      <c r="P5" s="6" t="s">
        <v>107</v>
      </c>
      <c r="Q5" s="6" t="s">
        <v>144</v>
      </c>
      <c r="R5" s="6" t="s">
        <v>146</v>
      </c>
      <c r="S5" s="6" t="s">
        <v>148</v>
      </c>
      <c r="T5" s="6" t="s">
        <v>150</v>
      </c>
      <c r="U5" s="6" t="s">
        <v>152</v>
      </c>
      <c r="V5" s="6" t="s">
        <v>74</v>
      </c>
      <c r="W5" s="1"/>
      <c r="X5" s="6" t="s">
        <v>67</v>
      </c>
      <c r="Y5" s="1" t="s">
        <v>68</v>
      </c>
    </row>
    <row r="6" spans="2:25">
      <c r="B6" s="16">
        <v>1</v>
      </c>
      <c r="C6" s="18">
        <f>[3]出血!C2</f>
        <v>0</v>
      </c>
      <c r="D6" s="18">
        <f>[3]出血!D2</f>
        <v>0</v>
      </c>
      <c r="E6" s="18">
        <f>[3]出血!E2</f>
        <v>0</v>
      </c>
      <c r="F6" s="18">
        <f>[3]出血!F2</f>
        <v>0</v>
      </c>
      <c r="G6" s="18">
        <f>[3]出血!G2</f>
        <v>0</v>
      </c>
      <c r="H6" s="18">
        <f>[3]出血!H2</f>
        <v>0</v>
      </c>
      <c r="I6" s="18">
        <f>[3]出血!I2</f>
        <v>0</v>
      </c>
      <c r="J6" s="18">
        <f>[3]出血!J2</f>
        <v>0</v>
      </c>
      <c r="K6" s="18">
        <f>[3]出血!K2</f>
        <v>0</v>
      </c>
      <c r="L6" s="18">
        <f>[3]出血!L2</f>
        <v>0</v>
      </c>
      <c r="M6" s="18">
        <f>[3]出血!M2</f>
        <v>0</v>
      </c>
      <c r="N6" s="18">
        <f>[3]出血!N2</f>
        <v>0</v>
      </c>
      <c r="O6" s="18">
        <f>[3]出血!O2</f>
        <v>0</v>
      </c>
      <c r="P6" s="18">
        <f>[3]出血!P2</f>
        <v>0</v>
      </c>
      <c r="Q6" s="18">
        <f>[3]出血!Q2</f>
        <v>0</v>
      </c>
      <c r="R6" s="18">
        <f>[3]出血!R2</f>
        <v>0</v>
      </c>
      <c r="S6" s="18">
        <f>[3]出血!S2</f>
        <v>0</v>
      </c>
      <c r="T6" s="18">
        <f>[3]出血!T2</f>
        <v>0</v>
      </c>
      <c r="U6" s="18">
        <f>[3]出血!U2</f>
        <v>0</v>
      </c>
      <c r="V6" s="18">
        <f>[3]出血!V2</f>
        <v>0</v>
      </c>
      <c r="W6" s="22"/>
      <c r="X6" s="21">
        <f t="shared" ref="X6:X29" si="0">SUM(D6:V6)</f>
        <v>0</v>
      </c>
      <c r="Y6" s="21" t="b">
        <f t="shared" ref="Y6:Y29" si="1">IF(AND(ISERROR(C6),ISERROR(X6)),"-",C6=X6)</f>
        <v>1</v>
      </c>
    </row>
    <row r="7" spans="2:25">
      <c r="B7" s="17">
        <v>2</v>
      </c>
      <c r="C7" s="17">
        <f>[3]出血!C3</f>
        <v>1</v>
      </c>
      <c r="D7" s="17">
        <f>[3]出血!D3</f>
        <v>0</v>
      </c>
      <c r="E7" s="17">
        <f>[3]出血!E3</f>
        <v>0</v>
      </c>
      <c r="F7" s="17">
        <f>[3]出血!F3</f>
        <v>0</v>
      </c>
      <c r="G7" s="17">
        <f>[3]出血!G3</f>
        <v>0</v>
      </c>
      <c r="H7" s="17">
        <f>[3]出血!H3</f>
        <v>0</v>
      </c>
      <c r="I7" s="17">
        <f>[3]出血!I3</f>
        <v>0</v>
      </c>
      <c r="J7" s="17">
        <f>[3]出血!J3</f>
        <v>0</v>
      </c>
      <c r="K7" s="17">
        <f>[3]出血!K3</f>
        <v>0</v>
      </c>
      <c r="L7" s="17">
        <f>[3]出血!L3</f>
        <v>0</v>
      </c>
      <c r="M7" s="17">
        <f>[3]出血!M3</f>
        <v>0</v>
      </c>
      <c r="N7" s="17">
        <f>[3]出血!N3</f>
        <v>0</v>
      </c>
      <c r="O7" s="17">
        <f>[3]出血!O3</f>
        <v>0</v>
      </c>
      <c r="P7" s="17">
        <f>[3]出血!P3</f>
        <v>0</v>
      </c>
      <c r="Q7" s="17">
        <f>[3]出血!Q3</f>
        <v>0</v>
      </c>
      <c r="R7" s="17">
        <f>[3]出血!R3</f>
        <v>0</v>
      </c>
      <c r="S7" s="17">
        <f>[3]出血!S3</f>
        <v>1</v>
      </c>
      <c r="T7" s="17">
        <f>[3]出血!T3</f>
        <v>0</v>
      </c>
      <c r="U7" s="17">
        <f>[3]出血!U3</f>
        <v>0</v>
      </c>
      <c r="V7" s="17">
        <f>[3]出血!V3</f>
        <v>0</v>
      </c>
      <c r="X7">
        <f t="shared" si="0"/>
        <v>1</v>
      </c>
      <c r="Y7" t="b">
        <f t="shared" si="1"/>
        <v>1</v>
      </c>
    </row>
    <row r="8" spans="2:25">
      <c r="B8" s="18">
        <v>3</v>
      </c>
      <c r="C8" s="18">
        <f>[3]出血!C4</f>
        <v>0</v>
      </c>
      <c r="D8" s="18">
        <f>[3]出血!D4</f>
        <v>0</v>
      </c>
      <c r="E8" s="18">
        <f>[3]出血!E4</f>
        <v>0</v>
      </c>
      <c r="F8" s="18">
        <f>[3]出血!F4</f>
        <v>0</v>
      </c>
      <c r="G8" s="18">
        <f>[3]出血!G4</f>
        <v>0</v>
      </c>
      <c r="H8" s="18">
        <f>[3]出血!H4</f>
        <v>0</v>
      </c>
      <c r="I8" s="18">
        <f>[3]出血!I4</f>
        <v>0</v>
      </c>
      <c r="J8" s="18">
        <f>[3]出血!J4</f>
        <v>0</v>
      </c>
      <c r="K8" s="18">
        <f>[3]出血!K4</f>
        <v>0</v>
      </c>
      <c r="L8" s="18">
        <f>[3]出血!L4</f>
        <v>0</v>
      </c>
      <c r="M8" s="18">
        <f>[3]出血!M4</f>
        <v>0</v>
      </c>
      <c r="N8" s="18">
        <f>[3]出血!N4</f>
        <v>0</v>
      </c>
      <c r="O8" s="18">
        <f>[3]出血!O4</f>
        <v>0</v>
      </c>
      <c r="P8" s="18">
        <f>[3]出血!P4</f>
        <v>0</v>
      </c>
      <c r="Q8" s="18">
        <f>[3]出血!Q4</f>
        <v>0</v>
      </c>
      <c r="R8" s="18">
        <f>[3]出血!R4</f>
        <v>0</v>
      </c>
      <c r="S8" s="18">
        <f>[3]出血!S4</f>
        <v>0</v>
      </c>
      <c r="T8" s="18">
        <f>[3]出血!T4</f>
        <v>0</v>
      </c>
      <c r="U8" s="18">
        <f>[3]出血!U4</f>
        <v>0</v>
      </c>
      <c r="V8" s="18">
        <f>[3]出血!V4</f>
        <v>0</v>
      </c>
      <c r="W8" s="25"/>
      <c r="X8" s="25">
        <f t="shared" si="0"/>
        <v>0</v>
      </c>
      <c r="Y8" s="25" t="b">
        <f t="shared" si="1"/>
        <v>1</v>
      </c>
    </row>
    <row r="9" spans="2:25">
      <c r="B9" s="17">
        <v>4</v>
      </c>
      <c r="C9" s="17">
        <f>[3]出血!C5</f>
        <v>0</v>
      </c>
      <c r="D9" s="17">
        <f>[3]出血!D5</f>
        <v>0</v>
      </c>
      <c r="E9" s="17">
        <f>[3]出血!E5</f>
        <v>0</v>
      </c>
      <c r="F9" s="17">
        <f>[3]出血!F5</f>
        <v>0</v>
      </c>
      <c r="G9" s="17">
        <f>[3]出血!G5</f>
        <v>0</v>
      </c>
      <c r="H9" s="17">
        <f>[3]出血!H5</f>
        <v>0</v>
      </c>
      <c r="I9" s="17">
        <f>[3]出血!I5</f>
        <v>0</v>
      </c>
      <c r="J9" s="17">
        <f>[3]出血!J5</f>
        <v>0</v>
      </c>
      <c r="K9" s="17">
        <f>[3]出血!K5</f>
        <v>0</v>
      </c>
      <c r="L9" s="17">
        <f>[3]出血!L5</f>
        <v>0</v>
      </c>
      <c r="M9" s="17">
        <f>[3]出血!M5</f>
        <v>0</v>
      </c>
      <c r="N9" s="17">
        <f>[3]出血!N5</f>
        <v>0</v>
      </c>
      <c r="O9" s="17">
        <f>[3]出血!O5</f>
        <v>0</v>
      </c>
      <c r="P9" s="17">
        <f>[3]出血!P5</f>
        <v>0</v>
      </c>
      <c r="Q9" s="17">
        <f>[3]出血!Q5</f>
        <v>0</v>
      </c>
      <c r="R9" s="17">
        <f>[3]出血!R5</f>
        <v>0</v>
      </c>
      <c r="S9" s="17">
        <f>[3]出血!S5</f>
        <v>0</v>
      </c>
      <c r="T9" s="17">
        <f>[3]出血!T5</f>
        <v>0</v>
      </c>
      <c r="U9" s="17">
        <f>[3]出血!U5</f>
        <v>0</v>
      </c>
      <c r="V9" s="17">
        <f>[3]出血!V5</f>
        <v>0</v>
      </c>
      <c r="X9">
        <f t="shared" si="0"/>
        <v>0</v>
      </c>
      <c r="Y9" t="b">
        <f t="shared" si="1"/>
        <v>1</v>
      </c>
    </row>
    <row r="10" spans="2:25">
      <c r="B10" s="18">
        <v>5</v>
      </c>
      <c r="C10" s="18">
        <f>[3]出血!C6</f>
        <v>1</v>
      </c>
      <c r="D10" s="18">
        <f>[3]出血!D6</f>
        <v>0</v>
      </c>
      <c r="E10" s="18">
        <f>[3]出血!E6</f>
        <v>0</v>
      </c>
      <c r="F10" s="18">
        <f>[3]出血!F6</f>
        <v>0</v>
      </c>
      <c r="G10" s="18">
        <f>[3]出血!G6</f>
        <v>0</v>
      </c>
      <c r="H10" s="18">
        <f>[3]出血!H6</f>
        <v>0</v>
      </c>
      <c r="I10" s="18">
        <f>[3]出血!I6</f>
        <v>0</v>
      </c>
      <c r="J10" s="18">
        <f>[3]出血!J6</f>
        <v>0</v>
      </c>
      <c r="K10" s="18">
        <f>[3]出血!K6</f>
        <v>0</v>
      </c>
      <c r="L10" s="18">
        <f>[3]出血!L6</f>
        <v>0</v>
      </c>
      <c r="M10" s="18">
        <f>[3]出血!M6</f>
        <v>0</v>
      </c>
      <c r="N10" s="18">
        <f>[3]出血!N6</f>
        <v>0</v>
      </c>
      <c r="O10" s="18">
        <f>[3]出血!O6</f>
        <v>0</v>
      </c>
      <c r="P10" s="18">
        <f>[3]出血!P6</f>
        <v>0</v>
      </c>
      <c r="Q10" s="18">
        <f>[3]出血!Q6</f>
        <v>0</v>
      </c>
      <c r="R10" s="18">
        <f>[3]出血!R6</f>
        <v>1</v>
      </c>
      <c r="S10" s="18">
        <f>[3]出血!S6</f>
        <v>0</v>
      </c>
      <c r="T10" s="18">
        <f>[3]出血!T6</f>
        <v>0</v>
      </c>
      <c r="U10" s="18">
        <f>[3]出血!U6</f>
        <v>0</v>
      </c>
      <c r="V10" s="18">
        <f>[3]出血!V6</f>
        <v>0</v>
      </c>
      <c r="W10" s="25"/>
      <c r="X10" s="25">
        <f t="shared" si="0"/>
        <v>1</v>
      </c>
      <c r="Y10" s="25" t="b">
        <f t="shared" si="1"/>
        <v>1</v>
      </c>
    </row>
    <row r="11" spans="2:25">
      <c r="B11" s="17">
        <v>6</v>
      </c>
      <c r="C11" s="17">
        <f>[3]出血!C7</f>
        <v>2</v>
      </c>
      <c r="D11" s="17">
        <f>[3]出血!D7</f>
        <v>0</v>
      </c>
      <c r="E11" s="17">
        <f>[3]出血!E7</f>
        <v>0</v>
      </c>
      <c r="F11" s="17">
        <f>[3]出血!F7</f>
        <v>0</v>
      </c>
      <c r="G11" s="17">
        <f>[3]出血!G7</f>
        <v>0</v>
      </c>
      <c r="H11" s="17">
        <f>[3]出血!H7</f>
        <v>1</v>
      </c>
      <c r="I11" s="17">
        <f>[3]出血!I7</f>
        <v>0</v>
      </c>
      <c r="J11" s="17">
        <f>[3]出血!J7</f>
        <v>0</v>
      </c>
      <c r="K11" s="17">
        <f>[3]出血!K7</f>
        <v>0</v>
      </c>
      <c r="L11" s="17">
        <f>[3]出血!L7</f>
        <v>0</v>
      </c>
      <c r="M11" s="17">
        <f>[3]出血!M7</f>
        <v>0</v>
      </c>
      <c r="N11" s="17">
        <f>[3]出血!N7</f>
        <v>0</v>
      </c>
      <c r="O11" s="17">
        <f>[3]出血!O7</f>
        <v>0</v>
      </c>
      <c r="P11" s="17">
        <f>[3]出血!P7</f>
        <v>0</v>
      </c>
      <c r="Q11" s="17">
        <f>[3]出血!Q7</f>
        <v>0</v>
      </c>
      <c r="R11" s="17">
        <f>[3]出血!R7</f>
        <v>0</v>
      </c>
      <c r="S11" s="17">
        <f>[3]出血!S7</f>
        <v>0</v>
      </c>
      <c r="T11" s="17">
        <f>[3]出血!T7</f>
        <v>0</v>
      </c>
      <c r="U11" s="17">
        <f>[3]出血!U7</f>
        <v>1</v>
      </c>
      <c r="V11" s="17">
        <f>[3]出血!V7</f>
        <v>0</v>
      </c>
      <c r="X11">
        <f t="shared" si="0"/>
        <v>2</v>
      </c>
      <c r="Y11" t="b">
        <f t="shared" si="1"/>
        <v>1</v>
      </c>
    </row>
    <row r="12" spans="2:25">
      <c r="B12" s="18">
        <v>7</v>
      </c>
      <c r="C12" s="18">
        <f>[3]出血!C8</f>
        <v>0</v>
      </c>
      <c r="D12" s="18">
        <f>[3]出血!D8</f>
        <v>0</v>
      </c>
      <c r="E12" s="18">
        <f>[3]出血!E8</f>
        <v>0</v>
      </c>
      <c r="F12" s="18">
        <f>[3]出血!F8</f>
        <v>0</v>
      </c>
      <c r="G12" s="18">
        <f>[3]出血!G8</f>
        <v>0</v>
      </c>
      <c r="H12" s="18">
        <f>[3]出血!H8</f>
        <v>0</v>
      </c>
      <c r="I12" s="18">
        <f>[3]出血!I8</f>
        <v>0</v>
      </c>
      <c r="J12" s="18">
        <f>[3]出血!J8</f>
        <v>0</v>
      </c>
      <c r="K12" s="18">
        <f>[3]出血!K8</f>
        <v>0</v>
      </c>
      <c r="L12" s="18">
        <f>[3]出血!L8</f>
        <v>0</v>
      </c>
      <c r="M12" s="18">
        <f>[3]出血!M8</f>
        <v>0</v>
      </c>
      <c r="N12" s="18">
        <f>[3]出血!N8</f>
        <v>0</v>
      </c>
      <c r="O12" s="18">
        <f>[3]出血!O8</f>
        <v>0</v>
      </c>
      <c r="P12" s="18">
        <f>[3]出血!P8</f>
        <v>0</v>
      </c>
      <c r="Q12" s="18">
        <f>[3]出血!Q8</f>
        <v>0</v>
      </c>
      <c r="R12" s="18">
        <f>[3]出血!R8</f>
        <v>0</v>
      </c>
      <c r="S12" s="18">
        <f>[3]出血!S8</f>
        <v>0</v>
      </c>
      <c r="T12" s="18">
        <f>[3]出血!T8</f>
        <v>0</v>
      </c>
      <c r="U12" s="18">
        <f>[3]出血!U8</f>
        <v>0</v>
      </c>
      <c r="V12" s="18">
        <f>[3]出血!V8</f>
        <v>0</v>
      </c>
      <c r="W12" s="25"/>
      <c r="X12" s="25">
        <f t="shared" si="0"/>
        <v>0</v>
      </c>
      <c r="Y12" s="25" t="b">
        <f t="shared" si="1"/>
        <v>1</v>
      </c>
    </row>
    <row r="13" spans="2:25">
      <c r="B13" s="17">
        <v>8</v>
      </c>
      <c r="C13" s="17">
        <f>[3]出血!C9</f>
        <v>1</v>
      </c>
      <c r="D13" s="17">
        <f>[3]出血!D9</f>
        <v>0</v>
      </c>
      <c r="E13" s="17">
        <f>[3]出血!E9</f>
        <v>0</v>
      </c>
      <c r="F13" s="17">
        <f>[3]出血!F9</f>
        <v>0</v>
      </c>
      <c r="G13" s="17">
        <f>[3]出血!G9</f>
        <v>0</v>
      </c>
      <c r="H13" s="17">
        <f>[3]出血!H9</f>
        <v>0</v>
      </c>
      <c r="I13" s="17">
        <f>[3]出血!I9</f>
        <v>0</v>
      </c>
      <c r="J13" s="17">
        <f>[3]出血!J9</f>
        <v>0</v>
      </c>
      <c r="K13" s="17">
        <f>[3]出血!K9</f>
        <v>0</v>
      </c>
      <c r="L13" s="17">
        <f>[3]出血!L9</f>
        <v>0</v>
      </c>
      <c r="M13" s="17">
        <f>[3]出血!M9</f>
        <v>0</v>
      </c>
      <c r="N13" s="17">
        <f>[3]出血!N9</f>
        <v>0</v>
      </c>
      <c r="O13" s="17">
        <f>[3]出血!O9</f>
        <v>0</v>
      </c>
      <c r="P13" s="17">
        <f>[3]出血!P9</f>
        <v>0</v>
      </c>
      <c r="Q13" s="17">
        <f>[3]出血!Q9</f>
        <v>0</v>
      </c>
      <c r="R13" s="17">
        <f>[3]出血!R9</f>
        <v>0</v>
      </c>
      <c r="S13" s="17">
        <f>[3]出血!S9</f>
        <v>0</v>
      </c>
      <c r="T13" s="17">
        <f>[3]出血!T9</f>
        <v>0</v>
      </c>
      <c r="U13" s="17">
        <f>[3]出血!U9</f>
        <v>0</v>
      </c>
      <c r="V13" s="17">
        <f>[3]出血!V9</f>
        <v>1</v>
      </c>
      <c r="X13">
        <f t="shared" si="0"/>
        <v>1</v>
      </c>
      <c r="Y13" t="b">
        <f t="shared" si="1"/>
        <v>1</v>
      </c>
    </row>
    <row r="14" spans="2:25">
      <c r="B14" s="18">
        <v>9</v>
      </c>
      <c r="C14" s="18">
        <f>[3]出血!C10</f>
        <v>0</v>
      </c>
      <c r="D14" s="18">
        <f>[3]出血!D10</f>
        <v>0</v>
      </c>
      <c r="E14" s="18">
        <f>[3]出血!E10</f>
        <v>0</v>
      </c>
      <c r="F14" s="18">
        <f>[3]出血!F10</f>
        <v>0</v>
      </c>
      <c r="G14" s="18">
        <f>[3]出血!G10</f>
        <v>0</v>
      </c>
      <c r="H14" s="18">
        <f>[3]出血!H10</f>
        <v>0</v>
      </c>
      <c r="I14" s="18">
        <f>[3]出血!I10</f>
        <v>0</v>
      </c>
      <c r="J14" s="18">
        <f>[3]出血!J10</f>
        <v>0</v>
      </c>
      <c r="K14" s="18">
        <f>[3]出血!K10</f>
        <v>0</v>
      </c>
      <c r="L14" s="18">
        <f>[3]出血!L10</f>
        <v>0</v>
      </c>
      <c r="M14" s="18">
        <f>[3]出血!M10</f>
        <v>0</v>
      </c>
      <c r="N14" s="18">
        <f>[3]出血!N10</f>
        <v>0</v>
      </c>
      <c r="O14" s="18">
        <f>[3]出血!O10</f>
        <v>0</v>
      </c>
      <c r="P14" s="18">
        <f>[3]出血!P10</f>
        <v>0</v>
      </c>
      <c r="Q14" s="18">
        <f>[3]出血!Q10</f>
        <v>0</v>
      </c>
      <c r="R14" s="18">
        <f>[3]出血!R10</f>
        <v>0</v>
      </c>
      <c r="S14" s="18">
        <f>[3]出血!S10</f>
        <v>0</v>
      </c>
      <c r="T14" s="18">
        <f>[3]出血!T10</f>
        <v>0</v>
      </c>
      <c r="U14" s="18">
        <f>[3]出血!U10</f>
        <v>0</v>
      </c>
      <c r="V14" s="18">
        <f>[3]出血!V10</f>
        <v>0</v>
      </c>
      <c r="W14" s="25"/>
      <c r="X14" s="25">
        <f t="shared" si="0"/>
        <v>0</v>
      </c>
      <c r="Y14" s="25" t="b">
        <f t="shared" si="1"/>
        <v>1</v>
      </c>
    </row>
    <row r="15" spans="2:25">
      <c r="B15" s="17">
        <v>10</v>
      </c>
      <c r="C15" s="17">
        <f>[3]出血!C11</f>
        <v>0</v>
      </c>
      <c r="D15" s="17">
        <f>[3]出血!D11</f>
        <v>0</v>
      </c>
      <c r="E15" s="17">
        <f>[3]出血!E11</f>
        <v>0</v>
      </c>
      <c r="F15" s="17">
        <f>[3]出血!F11</f>
        <v>0</v>
      </c>
      <c r="G15" s="17">
        <f>[3]出血!G11</f>
        <v>0</v>
      </c>
      <c r="H15" s="17">
        <f>[3]出血!H11</f>
        <v>0</v>
      </c>
      <c r="I15" s="17">
        <f>[3]出血!I11</f>
        <v>0</v>
      </c>
      <c r="J15" s="17">
        <f>[3]出血!J11</f>
        <v>0</v>
      </c>
      <c r="K15" s="17">
        <f>[3]出血!K11</f>
        <v>0</v>
      </c>
      <c r="L15" s="17">
        <f>[3]出血!L11</f>
        <v>0</v>
      </c>
      <c r="M15" s="17">
        <f>[3]出血!M11</f>
        <v>0</v>
      </c>
      <c r="N15" s="17">
        <f>[3]出血!N11</f>
        <v>0</v>
      </c>
      <c r="O15" s="17">
        <f>[3]出血!O11</f>
        <v>0</v>
      </c>
      <c r="P15" s="17">
        <f>[3]出血!P11</f>
        <v>0</v>
      </c>
      <c r="Q15" s="17">
        <f>[3]出血!Q11</f>
        <v>0</v>
      </c>
      <c r="R15" s="17">
        <f>[3]出血!R11</f>
        <v>0</v>
      </c>
      <c r="S15" s="17">
        <f>[3]出血!S11</f>
        <v>0</v>
      </c>
      <c r="T15" s="17">
        <f>[3]出血!T11</f>
        <v>0</v>
      </c>
      <c r="U15" s="17">
        <f>[3]出血!U11</f>
        <v>0</v>
      </c>
      <c r="V15" s="17">
        <f>[3]出血!V11</f>
        <v>0</v>
      </c>
      <c r="X15">
        <f t="shared" si="0"/>
        <v>0</v>
      </c>
      <c r="Y15" t="b">
        <f t="shared" si="1"/>
        <v>1</v>
      </c>
    </row>
    <row r="16" spans="2:25">
      <c r="B16" s="18">
        <v>11</v>
      </c>
      <c r="C16" s="18">
        <f>[3]出血!C12</f>
        <v>0</v>
      </c>
      <c r="D16" s="18">
        <f>[3]出血!D12</f>
        <v>0</v>
      </c>
      <c r="E16" s="18">
        <f>[3]出血!E12</f>
        <v>0</v>
      </c>
      <c r="F16" s="18">
        <f>[3]出血!F12</f>
        <v>0</v>
      </c>
      <c r="G16" s="18">
        <f>[3]出血!G12</f>
        <v>0</v>
      </c>
      <c r="H16" s="18">
        <f>[3]出血!H12</f>
        <v>0</v>
      </c>
      <c r="I16" s="18">
        <f>[3]出血!I12</f>
        <v>0</v>
      </c>
      <c r="J16" s="18">
        <f>[3]出血!J12</f>
        <v>0</v>
      </c>
      <c r="K16" s="18">
        <f>[3]出血!K12</f>
        <v>0</v>
      </c>
      <c r="L16" s="18">
        <f>[3]出血!L12</f>
        <v>0</v>
      </c>
      <c r="M16" s="18">
        <f>[3]出血!M12</f>
        <v>0</v>
      </c>
      <c r="N16" s="18">
        <f>[3]出血!N12</f>
        <v>0</v>
      </c>
      <c r="O16" s="18">
        <f>[3]出血!O12</f>
        <v>0</v>
      </c>
      <c r="P16" s="18">
        <f>[3]出血!P12</f>
        <v>0</v>
      </c>
      <c r="Q16" s="18">
        <f>[3]出血!Q12</f>
        <v>0</v>
      </c>
      <c r="R16" s="18">
        <f>[3]出血!R12</f>
        <v>0</v>
      </c>
      <c r="S16" s="18">
        <f>[3]出血!S12</f>
        <v>0</v>
      </c>
      <c r="T16" s="18">
        <f>[3]出血!T12</f>
        <v>0</v>
      </c>
      <c r="U16" s="18">
        <f>[3]出血!U12</f>
        <v>0</v>
      </c>
      <c r="V16" s="18">
        <f>[3]出血!V12</f>
        <v>0</v>
      </c>
      <c r="W16" s="25"/>
      <c r="X16" s="25">
        <f t="shared" si="0"/>
        <v>0</v>
      </c>
      <c r="Y16" s="25" t="b">
        <f t="shared" si="1"/>
        <v>1</v>
      </c>
    </row>
    <row r="17" spans="2:25">
      <c r="B17" s="17">
        <v>12</v>
      </c>
      <c r="C17" s="17">
        <f>[3]出血!C13</f>
        <v>1</v>
      </c>
      <c r="D17" s="17">
        <f>[3]出血!D13</f>
        <v>0</v>
      </c>
      <c r="E17" s="17">
        <f>[3]出血!E13</f>
        <v>0</v>
      </c>
      <c r="F17" s="17">
        <f>[3]出血!F13</f>
        <v>0</v>
      </c>
      <c r="G17" s="17">
        <f>[3]出血!G13</f>
        <v>0</v>
      </c>
      <c r="H17" s="17">
        <f>[3]出血!H13</f>
        <v>0</v>
      </c>
      <c r="I17" s="17">
        <f>[3]出血!I13</f>
        <v>0</v>
      </c>
      <c r="J17" s="17">
        <f>[3]出血!J13</f>
        <v>0</v>
      </c>
      <c r="K17" s="17">
        <f>[3]出血!K13</f>
        <v>0</v>
      </c>
      <c r="L17" s="17">
        <f>[3]出血!L13</f>
        <v>0</v>
      </c>
      <c r="M17" s="17">
        <f>[3]出血!M13</f>
        <v>0</v>
      </c>
      <c r="N17" s="17">
        <f>[3]出血!N13</f>
        <v>0</v>
      </c>
      <c r="O17" s="17">
        <f>[3]出血!O13</f>
        <v>0</v>
      </c>
      <c r="P17" s="17">
        <f>[3]出血!P13</f>
        <v>0</v>
      </c>
      <c r="Q17" s="17">
        <f>[3]出血!Q13</f>
        <v>0</v>
      </c>
      <c r="R17" s="17">
        <f>[3]出血!R13</f>
        <v>0</v>
      </c>
      <c r="S17" s="17">
        <f>[3]出血!S13</f>
        <v>1</v>
      </c>
      <c r="T17" s="17">
        <f>[3]出血!T13</f>
        <v>0</v>
      </c>
      <c r="U17" s="17">
        <f>[3]出血!U13</f>
        <v>0</v>
      </c>
      <c r="V17" s="17">
        <f>[3]出血!V13</f>
        <v>0</v>
      </c>
      <c r="X17">
        <f t="shared" si="0"/>
        <v>1</v>
      </c>
      <c r="Y17" t="b">
        <f t="shared" si="1"/>
        <v>1</v>
      </c>
    </row>
    <row r="18" spans="2:25">
      <c r="B18" s="18">
        <v>13</v>
      </c>
      <c r="C18" s="18">
        <f>[3]出血!C14</f>
        <v>0</v>
      </c>
      <c r="D18" s="18">
        <f>[3]出血!D14</f>
        <v>0</v>
      </c>
      <c r="E18" s="18">
        <f>[3]出血!E14</f>
        <v>0</v>
      </c>
      <c r="F18" s="18">
        <f>[3]出血!F14</f>
        <v>0</v>
      </c>
      <c r="G18" s="18">
        <f>[3]出血!G14</f>
        <v>0</v>
      </c>
      <c r="H18" s="18">
        <f>[3]出血!H14</f>
        <v>0</v>
      </c>
      <c r="I18" s="18">
        <f>[3]出血!I14</f>
        <v>0</v>
      </c>
      <c r="J18" s="18">
        <f>[3]出血!J14</f>
        <v>0</v>
      </c>
      <c r="K18" s="18">
        <f>[3]出血!K14</f>
        <v>0</v>
      </c>
      <c r="L18" s="18">
        <f>[3]出血!L14</f>
        <v>0</v>
      </c>
      <c r="M18" s="18">
        <f>[3]出血!M14</f>
        <v>0</v>
      </c>
      <c r="N18" s="18">
        <f>[3]出血!N14</f>
        <v>0</v>
      </c>
      <c r="O18" s="18">
        <f>[3]出血!O14</f>
        <v>0</v>
      </c>
      <c r="P18" s="18">
        <f>[3]出血!P14</f>
        <v>0</v>
      </c>
      <c r="Q18" s="18">
        <f>[3]出血!Q14</f>
        <v>0</v>
      </c>
      <c r="R18" s="18">
        <f>[3]出血!R14</f>
        <v>0</v>
      </c>
      <c r="S18" s="18">
        <f>[3]出血!S14</f>
        <v>0</v>
      </c>
      <c r="T18" s="18">
        <f>[3]出血!T14</f>
        <v>0</v>
      </c>
      <c r="U18" s="18">
        <f>[3]出血!U14</f>
        <v>0</v>
      </c>
      <c r="V18" s="18">
        <f>[3]出血!V14</f>
        <v>0</v>
      </c>
      <c r="W18" s="25"/>
      <c r="X18" s="25">
        <f t="shared" si="0"/>
        <v>0</v>
      </c>
      <c r="Y18" s="25" t="b">
        <f t="shared" si="1"/>
        <v>1</v>
      </c>
    </row>
    <row r="19" spans="2:25">
      <c r="B19" s="17">
        <v>14</v>
      </c>
      <c r="C19" s="17">
        <f>[3]出血!C15</f>
        <v>0</v>
      </c>
      <c r="D19" s="17">
        <f>[3]出血!D15</f>
        <v>0</v>
      </c>
      <c r="E19" s="17">
        <f>[3]出血!E15</f>
        <v>0</v>
      </c>
      <c r="F19" s="17">
        <f>[3]出血!F15</f>
        <v>0</v>
      </c>
      <c r="G19" s="17">
        <f>[3]出血!G15</f>
        <v>0</v>
      </c>
      <c r="H19" s="17">
        <f>[3]出血!H15</f>
        <v>0</v>
      </c>
      <c r="I19" s="17">
        <f>[3]出血!I15</f>
        <v>0</v>
      </c>
      <c r="J19" s="17">
        <f>[3]出血!J15</f>
        <v>0</v>
      </c>
      <c r="K19" s="17">
        <f>[3]出血!K15</f>
        <v>0</v>
      </c>
      <c r="L19" s="17">
        <f>[3]出血!L15</f>
        <v>0</v>
      </c>
      <c r="M19" s="17">
        <f>[3]出血!M15</f>
        <v>0</v>
      </c>
      <c r="N19" s="17">
        <f>[3]出血!N15</f>
        <v>0</v>
      </c>
      <c r="O19" s="17">
        <f>[3]出血!O15</f>
        <v>0</v>
      </c>
      <c r="P19" s="17">
        <f>[3]出血!P15</f>
        <v>0</v>
      </c>
      <c r="Q19" s="17">
        <f>[3]出血!Q15</f>
        <v>0</v>
      </c>
      <c r="R19" s="17">
        <f>[3]出血!R15</f>
        <v>0</v>
      </c>
      <c r="S19" s="17">
        <f>[3]出血!S15</f>
        <v>0</v>
      </c>
      <c r="T19" s="17">
        <f>[3]出血!T15</f>
        <v>0</v>
      </c>
      <c r="U19" s="17">
        <f>[3]出血!U15</f>
        <v>0</v>
      </c>
      <c r="V19" s="17">
        <f>[3]出血!V15</f>
        <v>0</v>
      </c>
      <c r="X19">
        <f t="shared" si="0"/>
        <v>0</v>
      </c>
      <c r="Y19" t="b">
        <f t="shared" si="1"/>
        <v>1</v>
      </c>
    </row>
    <row r="20" spans="2:25">
      <c r="B20" s="18">
        <v>15</v>
      </c>
      <c r="C20" s="18">
        <f>[3]出血!C16</f>
        <v>0</v>
      </c>
      <c r="D20" s="18">
        <f>[3]出血!D16</f>
        <v>0</v>
      </c>
      <c r="E20" s="18">
        <f>[3]出血!E16</f>
        <v>0</v>
      </c>
      <c r="F20" s="18">
        <f>[3]出血!F16</f>
        <v>0</v>
      </c>
      <c r="G20" s="18">
        <f>[3]出血!G16</f>
        <v>0</v>
      </c>
      <c r="H20" s="18">
        <f>[3]出血!H16</f>
        <v>0</v>
      </c>
      <c r="I20" s="18">
        <f>[3]出血!I16</f>
        <v>0</v>
      </c>
      <c r="J20" s="18">
        <f>[3]出血!J16</f>
        <v>0</v>
      </c>
      <c r="K20" s="18">
        <f>[3]出血!K16</f>
        <v>0</v>
      </c>
      <c r="L20" s="18">
        <f>[3]出血!L16</f>
        <v>0</v>
      </c>
      <c r="M20" s="18">
        <f>[3]出血!M16</f>
        <v>0</v>
      </c>
      <c r="N20" s="18">
        <f>[3]出血!N16</f>
        <v>0</v>
      </c>
      <c r="O20" s="18">
        <f>[3]出血!O16</f>
        <v>0</v>
      </c>
      <c r="P20" s="18">
        <f>[3]出血!P16</f>
        <v>0</v>
      </c>
      <c r="Q20" s="18">
        <f>[3]出血!Q16</f>
        <v>0</v>
      </c>
      <c r="R20" s="18">
        <f>[3]出血!R16</f>
        <v>0</v>
      </c>
      <c r="S20" s="18">
        <f>[3]出血!S16</f>
        <v>0</v>
      </c>
      <c r="T20" s="18">
        <f>[3]出血!T16</f>
        <v>0</v>
      </c>
      <c r="U20" s="18">
        <f>[3]出血!U16</f>
        <v>0</v>
      </c>
      <c r="V20" s="18">
        <f>[3]出血!V16</f>
        <v>0</v>
      </c>
      <c r="W20" s="25"/>
      <c r="X20" s="25">
        <f t="shared" si="0"/>
        <v>0</v>
      </c>
      <c r="Y20" s="25" t="b">
        <f t="shared" si="1"/>
        <v>1</v>
      </c>
    </row>
    <row r="21" spans="2:25">
      <c r="B21" s="17">
        <v>16</v>
      </c>
      <c r="C21" s="17">
        <f>[3]出血!C17</f>
        <v>0</v>
      </c>
      <c r="D21" s="17">
        <f>[3]出血!D17</f>
        <v>0</v>
      </c>
      <c r="E21" s="17">
        <f>[3]出血!E17</f>
        <v>0</v>
      </c>
      <c r="F21" s="17">
        <f>[3]出血!F17</f>
        <v>0</v>
      </c>
      <c r="G21" s="17">
        <f>[3]出血!G17</f>
        <v>0</v>
      </c>
      <c r="H21" s="17">
        <f>[3]出血!H17</f>
        <v>0</v>
      </c>
      <c r="I21" s="17">
        <f>[3]出血!I17</f>
        <v>0</v>
      </c>
      <c r="J21" s="17">
        <f>[3]出血!J17</f>
        <v>0</v>
      </c>
      <c r="K21" s="17">
        <f>[3]出血!K17</f>
        <v>0</v>
      </c>
      <c r="L21" s="17">
        <f>[3]出血!L17</f>
        <v>0</v>
      </c>
      <c r="M21" s="17">
        <f>[3]出血!M17</f>
        <v>0</v>
      </c>
      <c r="N21" s="17">
        <f>[3]出血!N17</f>
        <v>0</v>
      </c>
      <c r="O21" s="17">
        <f>[3]出血!O17</f>
        <v>0</v>
      </c>
      <c r="P21" s="17">
        <f>[3]出血!P17</f>
        <v>0</v>
      </c>
      <c r="Q21" s="17">
        <f>[3]出血!Q17</f>
        <v>0</v>
      </c>
      <c r="R21" s="17">
        <f>[3]出血!R17</f>
        <v>0</v>
      </c>
      <c r="S21" s="17">
        <f>[3]出血!S17</f>
        <v>0</v>
      </c>
      <c r="T21" s="17">
        <f>[3]出血!T17</f>
        <v>0</v>
      </c>
      <c r="U21" s="17">
        <f>[3]出血!U17</f>
        <v>0</v>
      </c>
      <c r="V21" s="17">
        <f>[3]出血!V17</f>
        <v>0</v>
      </c>
      <c r="X21">
        <f t="shared" si="0"/>
        <v>0</v>
      </c>
      <c r="Y21" t="b">
        <f t="shared" si="1"/>
        <v>1</v>
      </c>
    </row>
    <row r="22" spans="2:25">
      <c r="B22" s="18">
        <v>17</v>
      </c>
      <c r="C22" s="18">
        <f>[3]出血!C18</f>
        <v>0</v>
      </c>
      <c r="D22" s="18">
        <f>[3]出血!D18</f>
        <v>0</v>
      </c>
      <c r="E22" s="18">
        <f>[3]出血!E18</f>
        <v>0</v>
      </c>
      <c r="F22" s="18">
        <f>[3]出血!F18</f>
        <v>0</v>
      </c>
      <c r="G22" s="18">
        <f>[3]出血!G18</f>
        <v>0</v>
      </c>
      <c r="H22" s="18">
        <f>[3]出血!H18</f>
        <v>0</v>
      </c>
      <c r="I22" s="18">
        <f>[3]出血!I18</f>
        <v>0</v>
      </c>
      <c r="J22" s="18">
        <f>[3]出血!J18</f>
        <v>0</v>
      </c>
      <c r="K22" s="18">
        <f>[3]出血!K18</f>
        <v>0</v>
      </c>
      <c r="L22" s="18">
        <f>[3]出血!L18</f>
        <v>0</v>
      </c>
      <c r="M22" s="18">
        <f>[3]出血!M18</f>
        <v>0</v>
      </c>
      <c r="N22" s="18">
        <f>[3]出血!N18</f>
        <v>0</v>
      </c>
      <c r="O22" s="18">
        <f>[3]出血!O18</f>
        <v>0</v>
      </c>
      <c r="P22" s="18">
        <f>[3]出血!P18</f>
        <v>0</v>
      </c>
      <c r="Q22" s="18">
        <f>[3]出血!Q18</f>
        <v>0</v>
      </c>
      <c r="R22" s="18">
        <f>[3]出血!R18</f>
        <v>0</v>
      </c>
      <c r="S22" s="18">
        <f>[3]出血!S18</f>
        <v>0</v>
      </c>
      <c r="T22" s="18">
        <f>[3]出血!T18</f>
        <v>0</v>
      </c>
      <c r="U22" s="18">
        <f>[3]出血!U18</f>
        <v>0</v>
      </c>
      <c r="V22" s="18">
        <f>[3]出血!V18</f>
        <v>0</v>
      </c>
      <c r="W22" s="25"/>
      <c r="X22" s="25">
        <f t="shared" si="0"/>
        <v>0</v>
      </c>
      <c r="Y22" s="25" t="b">
        <f t="shared" si="1"/>
        <v>1</v>
      </c>
    </row>
    <row r="23" spans="2:25">
      <c r="B23" s="17">
        <v>18</v>
      </c>
      <c r="C23" s="17">
        <f>[3]出血!C19</f>
        <v>0</v>
      </c>
      <c r="D23" s="17">
        <f>[3]出血!D19</f>
        <v>0</v>
      </c>
      <c r="E23" s="17">
        <f>[3]出血!E19</f>
        <v>0</v>
      </c>
      <c r="F23" s="17">
        <f>[3]出血!F19</f>
        <v>0</v>
      </c>
      <c r="G23" s="17">
        <f>[3]出血!G19</f>
        <v>0</v>
      </c>
      <c r="H23" s="17">
        <f>[3]出血!H19</f>
        <v>0</v>
      </c>
      <c r="I23" s="17">
        <f>[3]出血!I19</f>
        <v>0</v>
      </c>
      <c r="J23" s="17">
        <f>[3]出血!J19</f>
        <v>0</v>
      </c>
      <c r="K23" s="17">
        <f>[3]出血!K19</f>
        <v>0</v>
      </c>
      <c r="L23" s="17">
        <f>[3]出血!L19</f>
        <v>0</v>
      </c>
      <c r="M23" s="17">
        <f>[3]出血!M19</f>
        <v>0</v>
      </c>
      <c r="N23" s="17">
        <f>[3]出血!N19</f>
        <v>0</v>
      </c>
      <c r="O23" s="17">
        <f>[3]出血!O19</f>
        <v>0</v>
      </c>
      <c r="P23" s="17">
        <f>[3]出血!P19</f>
        <v>0</v>
      </c>
      <c r="Q23" s="17">
        <f>[3]出血!Q19</f>
        <v>0</v>
      </c>
      <c r="R23" s="17">
        <f>[3]出血!R19</f>
        <v>0</v>
      </c>
      <c r="S23" s="17">
        <f>[3]出血!S19</f>
        <v>0</v>
      </c>
      <c r="T23" s="17">
        <f>[3]出血!T19</f>
        <v>0</v>
      </c>
      <c r="U23" s="17">
        <f>[3]出血!U19</f>
        <v>0</v>
      </c>
      <c r="V23" s="17">
        <f>[3]出血!V19</f>
        <v>0</v>
      </c>
      <c r="X23">
        <f t="shared" si="0"/>
        <v>0</v>
      </c>
      <c r="Y23" t="b">
        <f t="shared" si="1"/>
        <v>1</v>
      </c>
    </row>
    <row r="24" spans="2:25">
      <c r="B24" s="18">
        <v>19</v>
      </c>
      <c r="C24" s="18">
        <f>[3]出血!C20</f>
        <v>0</v>
      </c>
      <c r="D24" s="18">
        <f>[3]出血!D20</f>
        <v>0</v>
      </c>
      <c r="E24" s="18">
        <f>[3]出血!E20</f>
        <v>0</v>
      </c>
      <c r="F24" s="18">
        <f>[3]出血!F20</f>
        <v>0</v>
      </c>
      <c r="G24" s="18">
        <f>[3]出血!G20</f>
        <v>0</v>
      </c>
      <c r="H24" s="18">
        <f>[3]出血!H20</f>
        <v>0</v>
      </c>
      <c r="I24" s="18">
        <f>[3]出血!I20</f>
        <v>0</v>
      </c>
      <c r="J24" s="18">
        <f>[3]出血!J20</f>
        <v>0</v>
      </c>
      <c r="K24" s="18">
        <f>[3]出血!K20</f>
        <v>0</v>
      </c>
      <c r="L24" s="18">
        <f>[3]出血!L20</f>
        <v>0</v>
      </c>
      <c r="M24" s="18">
        <f>[3]出血!M20</f>
        <v>0</v>
      </c>
      <c r="N24" s="18">
        <f>[3]出血!N20</f>
        <v>0</v>
      </c>
      <c r="O24" s="18">
        <f>[3]出血!O20</f>
        <v>0</v>
      </c>
      <c r="P24" s="18">
        <f>[3]出血!P20</f>
        <v>0</v>
      </c>
      <c r="Q24" s="18">
        <f>[3]出血!Q20</f>
        <v>0</v>
      </c>
      <c r="R24" s="18">
        <f>[3]出血!R20</f>
        <v>0</v>
      </c>
      <c r="S24" s="18">
        <f>[3]出血!S20</f>
        <v>0</v>
      </c>
      <c r="T24" s="18">
        <f>[3]出血!T20</f>
        <v>0</v>
      </c>
      <c r="U24" s="18">
        <f>[3]出血!U20</f>
        <v>0</v>
      </c>
      <c r="V24" s="18">
        <f>[3]出血!V20</f>
        <v>0</v>
      </c>
      <c r="W24" s="25"/>
      <c r="X24" s="25">
        <f t="shared" si="0"/>
        <v>0</v>
      </c>
      <c r="Y24" s="25" t="b">
        <f t="shared" si="1"/>
        <v>1</v>
      </c>
    </row>
    <row r="25" spans="2:25">
      <c r="B25" s="17">
        <v>20</v>
      </c>
      <c r="C25" s="17">
        <f>[3]出血!C21</f>
        <v>0</v>
      </c>
      <c r="D25" s="17">
        <f>[3]出血!D21</f>
        <v>0</v>
      </c>
      <c r="E25" s="17">
        <f>[3]出血!E21</f>
        <v>0</v>
      </c>
      <c r="F25" s="17">
        <f>[3]出血!F21</f>
        <v>0</v>
      </c>
      <c r="G25" s="17">
        <f>[3]出血!G21</f>
        <v>0</v>
      </c>
      <c r="H25" s="17">
        <f>[3]出血!H21</f>
        <v>0</v>
      </c>
      <c r="I25" s="17">
        <f>[3]出血!I21</f>
        <v>0</v>
      </c>
      <c r="J25" s="17">
        <f>[3]出血!J21</f>
        <v>0</v>
      </c>
      <c r="K25" s="17">
        <f>[3]出血!K21</f>
        <v>0</v>
      </c>
      <c r="L25" s="17">
        <f>[3]出血!L21</f>
        <v>0</v>
      </c>
      <c r="M25" s="17">
        <f>[3]出血!M21</f>
        <v>0</v>
      </c>
      <c r="N25" s="17">
        <f>[3]出血!N21</f>
        <v>0</v>
      </c>
      <c r="O25" s="17">
        <f>[3]出血!O21</f>
        <v>0</v>
      </c>
      <c r="P25" s="17">
        <f>[3]出血!P21</f>
        <v>0</v>
      </c>
      <c r="Q25" s="17">
        <f>[3]出血!Q21</f>
        <v>0</v>
      </c>
      <c r="R25" s="17">
        <f>[3]出血!R21</f>
        <v>0</v>
      </c>
      <c r="S25" s="17">
        <f>[3]出血!S21</f>
        <v>0</v>
      </c>
      <c r="T25" s="17">
        <f>[3]出血!T21</f>
        <v>0</v>
      </c>
      <c r="U25" s="17">
        <f>[3]出血!U21</f>
        <v>0</v>
      </c>
      <c r="V25" s="17">
        <f>[3]出血!V21</f>
        <v>0</v>
      </c>
      <c r="X25">
        <f t="shared" si="0"/>
        <v>0</v>
      </c>
      <c r="Y25" t="b">
        <f t="shared" si="1"/>
        <v>1</v>
      </c>
    </row>
    <row r="26" spans="2:25">
      <c r="B26" s="18">
        <v>21</v>
      </c>
      <c r="C26" s="18">
        <f>[3]出血!C22</f>
        <v>0</v>
      </c>
      <c r="D26" s="18">
        <f>[3]出血!D22</f>
        <v>0</v>
      </c>
      <c r="E26" s="18">
        <f>[3]出血!E22</f>
        <v>0</v>
      </c>
      <c r="F26" s="18">
        <f>[3]出血!F22</f>
        <v>0</v>
      </c>
      <c r="G26" s="18">
        <f>[3]出血!G22</f>
        <v>0</v>
      </c>
      <c r="H26" s="18">
        <f>[3]出血!H22</f>
        <v>0</v>
      </c>
      <c r="I26" s="18">
        <f>[3]出血!I22</f>
        <v>0</v>
      </c>
      <c r="J26" s="18">
        <f>[3]出血!J22</f>
        <v>0</v>
      </c>
      <c r="K26" s="18">
        <f>[3]出血!K22</f>
        <v>0</v>
      </c>
      <c r="L26" s="18">
        <f>[3]出血!L22</f>
        <v>0</v>
      </c>
      <c r="M26" s="18">
        <f>[3]出血!M22</f>
        <v>0</v>
      </c>
      <c r="N26" s="18">
        <f>[3]出血!N22</f>
        <v>0</v>
      </c>
      <c r="O26" s="18">
        <f>[3]出血!O22</f>
        <v>0</v>
      </c>
      <c r="P26" s="18">
        <f>[3]出血!P22</f>
        <v>0</v>
      </c>
      <c r="Q26" s="18">
        <f>[3]出血!Q22</f>
        <v>0</v>
      </c>
      <c r="R26" s="18">
        <f>[3]出血!R22</f>
        <v>0</v>
      </c>
      <c r="S26" s="18">
        <f>[3]出血!S22</f>
        <v>0</v>
      </c>
      <c r="T26" s="18">
        <f>[3]出血!T22</f>
        <v>0</v>
      </c>
      <c r="U26" s="18">
        <f>[3]出血!U22</f>
        <v>0</v>
      </c>
      <c r="V26" s="18">
        <f>[3]出血!V22</f>
        <v>0</v>
      </c>
      <c r="W26" s="25"/>
      <c r="X26" s="25">
        <f t="shared" si="0"/>
        <v>0</v>
      </c>
      <c r="Y26" s="25" t="b">
        <f t="shared" si="1"/>
        <v>1</v>
      </c>
    </row>
    <row r="27" spans="2:25">
      <c r="B27" s="17">
        <v>22</v>
      </c>
      <c r="C27" s="17">
        <f>[3]出血!C23</f>
        <v>0</v>
      </c>
      <c r="D27" s="17">
        <f>[3]出血!D23</f>
        <v>0</v>
      </c>
      <c r="E27" s="17">
        <f>[3]出血!E23</f>
        <v>0</v>
      </c>
      <c r="F27" s="17">
        <f>[3]出血!F23</f>
        <v>0</v>
      </c>
      <c r="G27" s="17">
        <f>[3]出血!G23</f>
        <v>0</v>
      </c>
      <c r="H27" s="17">
        <f>[3]出血!H23</f>
        <v>0</v>
      </c>
      <c r="I27" s="17">
        <f>[3]出血!I23</f>
        <v>0</v>
      </c>
      <c r="J27" s="17">
        <f>[3]出血!J23</f>
        <v>0</v>
      </c>
      <c r="K27" s="17">
        <f>[3]出血!K23</f>
        <v>0</v>
      </c>
      <c r="L27" s="17">
        <f>[3]出血!L23</f>
        <v>0</v>
      </c>
      <c r="M27" s="17">
        <f>[3]出血!M23</f>
        <v>0</v>
      </c>
      <c r="N27" s="17">
        <f>[3]出血!N23</f>
        <v>0</v>
      </c>
      <c r="O27" s="17">
        <f>[3]出血!O23</f>
        <v>0</v>
      </c>
      <c r="P27" s="17">
        <f>[3]出血!P23</f>
        <v>0</v>
      </c>
      <c r="Q27" s="17">
        <f>[3]出血!Q23</f>
        <v>0</v>
      </c>
      <c r="R27" s="17">
        <f>[3]出血!R23</f>
        <v>0</v>
      </c>
      <c r="S27" s="17">
        <f>[3]出血!S23</f>
        <v>0</v>
      </c>
      <c r="T27" s="17">
        <f>[3]出血!T23</f>
        <v>0</v>
      </c>
      <c r="U27" s="17">
        <f>[3]出血!U23</f>
        <v>0</v>
      </c>
      <c r="V27" s="17">
        <f>[3]出血!V23</f>
        <v>0</v>
      </c>
      <c r="X27">
        <f t="shared" si="0"/>
        <v>0</v>
      </c>
      <c r="Y27" t="b">
        <f t="shared" si="1"/>
        <v>1</v>
      </c>
    </row>
    <row r="28" spans="2:25">
      <c r="B28" s="18">
        <v>23</v>
      </c>
      <c r="C28" s="18">
        <f>[3]出血!C24</f>
        <v>0</v>
      </c>
      <c r="D28" s="18">
        <f>[3]出血!D24</f>
        <v>0</v>
      </c>
      <c r="E28" s="18">
        <f>[3]出血!E24</f>
        <v>0</v>
      </c>
      <c r="F28" s="18">
        <f>[3]出血!F24</f>
        <v>0</v>
      </c>
      <c r="G28" s="18">
        <f>[3]出血!G24</f>
        <v>0</v>
      </c>
      <c r="H28" s="18">
        <f>[3]出血!H24</f>
        <v>0</v>
      </c>
      <c r="I28" s="18">
        <f>[3]出血!I24</f>
        <v>0</v>
      </c>
      <c r="J28" s="18">
        <f>[3]出血!J24</f>
        <v>0</v>
      </c>
      <c r="K28" s="18">
        <f>[3]出血!K24</f>
        <v>0</v>
      </c>
      <c r="L28" s="18">
        <f>[3]出血!L24</f>
        <v>0</v>
      </c>
      <c r="M28" s="18">
        <f>[3]出血!M24</f>
        <v>0</v>
      </c>
      <c r="N28" s="18">
        <f>[3]出血!N24</f>
        <v>0</v>
      </c>
      <c r="O28" s="18">
        <f>[3]出血!O24</f>
        <v>0</v>
      </c>
      <c r="P28" s="18">
        <f>[3]出血!P24</f>
        <v>0</v>
      </c>
      <c r="Q28" s="18">
        <f>[3]出血!Q24</f>
        <v>0</v>
      </c>
      <c r="R28" s="18">
        <f>[3]出血!R24</f>
        <v>0</v>
      </c>
      <c r="S28" s="18">
        <f>[3]出血!S24</f>
        <v>0</v>
      </c>
      <c r="T28" s="18">
        <f>[3]出血!T24</f>
        <v>0</v>
      </c>
      <c r="U28" s="18">
        <f>[3]出血!U24</f>
        <v>0</v>
      </c>
      <c r="V28" s="18">
        <f>[3]出血!V24</f>
        <v>0</v>
      </c>
      <c r="W28" s="25"/>
      <c r="X28" s="25">
        <f t="shared" si="0"/>
        <v>0</v>
      </c>
      <c r="Y28" s="25" t="b">
        <f t="shared" si="1"/>
        <v>1</v>
      </c>
    </row>
    <row r="29" spans="2:25">
      <c r="B29" s="17">
        <v>24</v>
      </c>
      <c r="C29" s="17">
        <f>[3]出血!C25</f>
        <v>1</v>
      </c>
      <c r="D29" s="17">
        <f>[3]出血!D25</f>
        <v>0</v>
      </c>
      <c r="E29" s="17">
        <f>[3]出血!E25</f>
        <v>0</v>
      </c>
      <c r="F29" s="17">
        <f>[3]出血!F25</f>
        <v>0</v>
      </c>
      <c r="G29" s="17">
        <f>[3]出血!G25</f>
        <v>0</v>
      </c>
      <c r="H29" s="17">
        <f>[3]出血!H25</f>
        <v>0</v>
      </c>
      <c r="I29" s="17">
        <f>[3]出血!I25</f>
        <v>0</v>
      </c>
      <c r="J29" s="17">
        <f>[3]出血!J25</f>
        <v>0</v>
      </c>
      <c r="K29" s="17">
        <f>[3]出血!K25</f>
        <v>0</v>
      </c>
      <c r="L29" s="17">
        <f>[3]出血!L25</f>
        <v>0</v>
      </c>
      <c r="M29" s="17">
        <f>[3]出血!M25</f>
        <v>0</v>
      </c>
      <c r="N29" s="17">
        <f>[3]出血!N25</f>
        <v>0</v>
      </c>
      <c r="O29" s="17">
        <f>[3]出血!O25</f>
        <v>0</v>
      </c>
      <c r="P29" s="17">
        <f>[3]出血!P25</f>
        <v>0</v>
      </c>
      <c r="Q29" s="17">
        <f>[3]出血!Q25</f>
        <v>0</v>
      </c>
      <c r="R29" s="17">
        <f>[3]出血!R25</f>
        <v>0</v>
      </c>
      <c r="S29" s="17">
        <f>[3]出血!S25</f>
        <v>0</v>
      </c>
      <c r="T29" s="17">
        <f>[3]出血!T25</f>
        <v>0</v>
      </c>
      <c r="U29" s="17">
        <f>[3]出血!U25</f>
        <v>0</v>
      </c>
      <c r="V29" s="17">
        <f>[3]出血!V25</f>
        <v>1</v>
      </c>
      <c r="X29">
        <f t="shared" si="0"/>
        <v>1</v>
      </c>
      <c r="Y29" t="b">
        <f t="shared" si="1"/>
        <v>1</v>
      </c>
    </row>
    <row r="30" spans="2:25">
      <c r="B30" s="18">
        <v>25</v>
      </c>
      <c r="C30" s="18">
        <f>[3]出血!C26</f>
        <v>1</v>
      </c>
      <c r="D30" s="18">
        <f>[3]出血!D26</f>
        <v>0</v>
      </c>
      <c r="E30" s="18">
        <f>[3]出血!E26</f>
        <v>0</v>
      </c>
      <c r="F30" s="18">
        <f>[3]出血!F26</f>
        <v>0</v>
      </c>
      <c r="G30" s="18">
        <f>[3]出血!G26</f>
        <v>0</v>
      </c>
      <c r="H30" s="18">
        <f>[3]出血!H26</f>
        <v>0</v>
      </c>
      <c r="I30" s="18">
        <f>[3]出血!I26</f>
        <v>0</v>
      </c>
      <c r="J30" s="18">
        <f>[3]出血!J26</f>
        <v>0</v>
      </c>
      <c r="K30" s="18">
        <f>[3]出血!K26</f>
        <v>0</v>
      </c>
      <c r="L30" s="18">
        <f>[3]出血!L26</f>
        <v>0</v>
      </c>
      <c r="M30" s="18">
        <f>[3]出血!M26</f>
        <v>0</v>
      </c>
      <c r="N30" s="18">
        <f>[3]出血!N26</f>
        <v>0</v>
      </c>
      <c r="O30" s="18">
        <f>[3]出血!O26</f>
        <v>0</v>
      </c>
      <c r="P30" s="18">
        <f>[3]出血!P26</f>
        <v>0</v>
      </c>
      <c r="Q30" s="18">
        <f>[3]出血!Q26</f>
        <v>0</v>
      </c>
      <c r="R30" s="18">
        <f>[3]出血!R26</f>
        <v>0</v>
      </c>
      <c r="S30" s="18">
        <f>[3]出血!S26</f>
        <v>1</v>
      </c>
      <c r="T30" s="18">
        <f>[3]出血!T26</f>
        <v>0</v>
      </c>
      <c r="U30" s="18">
        <f>[3]出血!U26</f>
        <v>0</v>
      </c>
      <c r="V30" s="18">
        <f>[3]出血!V26</f>
        <v>0</v>
      </c>
      <c r="W30" s="25"/>
      <c r="X30" s="25">
        <f>SUM(D30:V30)</f>
        <v>1</v>
      </c>
      <c r="Y30" s="25" t="b">
        <f>IF(AND(ISERROR(C30),ISERROR(X30)),"-",C30=X30)</f>
        <v>1</v>
      </c>
    </row>
    <row r="31" spans="2:25">
      <c r="B31" s="17">
        <v>26</v>
      </c>
      <c r="C31" s="17">
        <f>[3]出血!C27</f>
        <v>0</v>
      </c>
      <c r="D31" s="17">
        <f>[3]出血!D27</f>
        <v>0</v>
      </c>
      <c r="E31" s="17">
        <f>[3]出血!E27</f>
        <v>0</v>
      </c>
      <c r="F31" s="17">
        <f>[3]出血!F27</f>
        <v>0</v>
      </c>
      <c r="G31" s="17">
        <f>[3]出血!G27</f>
        <v>0</v>
      </c>
      <c r="H31" s="17">
        <f>[3]出血!H27</f>
        <v>0</v>
      </c>
      <c r="I31" s="17">
        <f>[3]出血!I27</f>
        <v>0</v>
      </c>
      <c r="J31" s="17">
        <f>[3]出血!J27</f>
        <v>0</v>
      </c>
      <c r="K31" s="17">
        <f>[3]出血!K27</f>
        <v>0</v>
      </c>
      <c r="L31" s="17">
        <f>[3]出血!L27</f>
        <v>0</v>
      </c>
      <c r="M31" s="17">
        <f>[3]出血!M27</f>
        <v>0</v>
      </c>
      <c r="N31" s="17">
        <f>[3]出血!N27</f>
        <v>0</v>
      </c>
      <c r="O31" s="17">
        <f>[3]出血!O27</f>
        <v>0</v>
      </c>
      <c r="P31" s="17">
        <f>[3]出血!P27</f>
        <v>0</v>
      </c>
      <c r="Q31" s="17">
        <f>[3]出血!Q27</f>
        <v>0</v>
      </c>
      <c r="R31" s="17">
        <f>[3]出血!R27</f>
        <v>0</v>
      </c>
      <c r="S31" s="17">
        <f>[3]出血!S27</f>
        <v>0</v>
      </c>
      <c r="T31" s="17">
        <f>[3]出血!T27</f>
        <v>0</v>
      </c>
      <c r="U31" s="17">
        <f>[3]出血!U27</f>
        <v>0</v>
      </c>
      <c r="V31" s="17">
        <f>[3]出血!V27</f>
        <v>0</v>
      </c>
      <c r="X31">
        <f>SUM(D31:V31)</f>
        <v>0</v>
      </c>
      <c r="Y31" t="b">
        <f>IF(AND(ISERROR(C31),ISERROR(X31)),"-",C31=X31)</f>
        <v>1</v>
      </c>
    </row>
    <row r="32" spans="2:25">
      <c r="B32" s="18">
        <v>27</v>
      </c>
      <c r="C32" s="18">
        <f>[3]出血!C28</f>
        <v>0</v>
      </c>
      <c r="D32" s="18">
        <f>[3]出血!D28</f>
        <v>0</v>
      </c>
      <c r="E32" s="18">
        <f>[3]出血!E28</f>
        <v>0</v>
      </c>
      <c r="F32" s="18">
        <f>[3]出血!F28</f>
        <v>0</v>
      </c>
      <c r="G32" s="18">
        <f>[3]出血!G28</f>
        <v>0</v>
      </c>
      <c r="H32" s="18">
        <f>[3]出血!H28</f>
        <v>0</v>
      </c>
      <c r="I32" s="18">
        <f>[3]出血!I28</f>
        <v>0</v>
      </c>
      <c r="J32" s="18">
        <f>[3]出血!J28</f>
        <v>0</v>
      </c>
      <c r="K32" s="18">
        <f>[3]出血!K28</f>
        <v>0</v>
      </c>
      <c r="L32" s="18">
        <f>[3]出血!L28</f>
        <v>0</v>
      </c>
      <c r="M32" s="18">
        <f>[3]出血!M28</f>
        <v>0</v>
      </c>
      <c r="N32" s="18">
        <f>[3]出血!N28</f>
        <v>0</v>
      </c>
      <c r="O32" s="18">
        <f>[3]出血!O28</f>
        <v>0</v>
      </c>
      <c r="P32" s="18">
        <f>[3]出血!P28</f>
        <v>0</v>
      </c>
      <c r="Q32" s="18">
        <f>[3]出血!Q28</f>
        <v>0</v>
      </c>
      <c r="R32" s="18">
        <f>[3]出血!R28</f>
        <v>0</v>
      </c>
      <c r="S32" s="18">
        <f>[3]出血!S28</f>
        <v>0</v>
      </c>
      <c r="T32" s="18">
        <f>[3]出血!T28</f>
        <v>0</v>
      </c>
      <c r="U32" s="18">
        <f>[3]出血!U28</f>
        <v>0</v>
      </c>
      <c r="V32" s="18">
        <f>[3]出血!V28</f>
        <v>0</v>
      </c>
      <c r="W32" s="25"/>
      <c r="X32" s="25">
        <f t="shared" ref="X32:X58" si="2">SUM(D32:V32)</f>
        <v>0</v>
      </c>
      <c r="Y32" s="25" t="b">
        <f t="shared" ref="Y32:Y58" si="3">IF(AND(ISERROR(C32),ISERROR(X32)),"-",C32=X32)</f>
        <v>1</v>
      </c>
    </row>
    <row r="33" spans="2:25">
      <c r="B33" s="17">
        <v>28</v>
      </c>
      <c r="C33" s="17">
        <f>[3]出血!C29</f>
        <v>0</v>
      </c>
      <c r="D33" s="17">
        <f>[3]出血!D29</f>
        <v>0</v>
      </c>
      <c r="E33" s="17">
        <f>[3]出血!E29</f>
        <v>0</v>
      </c>
      <c r="F33" s="17">
        <f>[3]出血!F29</f>
        <v>0</v>
      </c>
      <c r="G33" s="17">
        <f>[3]出血!G29</f>
        <v>0</v>
      </c>
      <c r="H33" s="17">
        <f>[3]出血!H29</f>
        <v>0</v>
      </c>
      <c r="I33" s="17">
        <f>[3]出血!I29</f>
        <v>0</v>
      </c>
      <c r="J33" s="17">
        <f>[3]出血!J29</f>
        <v>0</v>
      </c>
      <c r="K33" s="17">
        <f>[3]出血!K29</f>
        <v>0</v>
      </c>
      <c r="L33" s="17">
        <f>[3]出血!L29</f>
        <v>0</v>
      </c>
      <c r="M33" s="17">
        <f>[3]出血!M29</f>
        <v>0</v>
      </c>
      <c r="N33" s="17">
        <f>[3]出血!N29</f>
        <v>0</v>
      </c>
      <c r="O33" s="17">
        <f>[3]出血!O29</f>
        <v>0</v>
      </c>
      <c r="P33" s="17">
        <f>[3]出血!P29</f>
        <v>0</v>
      </c>
      <c r="Q33" s="17">
        <f>[3]出血!Q29</f>
        <v>0</v>
      </c>
      <c r="R33" s="17">
        <f>[3]出血!R29</f>
        <v>0</v>
      </c>
      <c r="S33" s="17">
        <f>[3]出血!S29</f>
        <v>0</v>
      </c>
      <c r="T33" s="17">
        <f>[3]出血!T29</f>
        <v>0</v>
      </c>
      <c r="U33" s="17">
        <f>[3]出血!U29</f>
        <v>0</v>
      </c>
      <c r="V33" s="17">
        <f>[3]出血!V29</f>
        <v>0</v>
      </c>
      <c r="X33">
        <f t="shared" si="2"/>
        <v>0</v>
      </c>
      <c r="Y33" t="b">
        <f t="shared" si="3"/>
        <v>1</v>
      </c>
    </row>
    <row r="34" spans="2:25">
      <c r="B34" s="18">
        <v>29</v>
      </c>
      <c r="C34" s="18">
        <f>[3]出血!C30</f>
        <v>0</v>
      </c>
      <c r="D34" s="18">
        <f>[3]出血!D30</f>
        <v>0</v>
      </c>
      <c r="E34" s="18">
        <f>[3]出血!E30</f>
        <v>0</v>
      </c>
      <c r="F34" s="18">
        <f>[3]出血!F30</f>
        <v>0</v>
      </c>
      <c r="G34" s="18">
        <f>[3]出血!G30</f>
        <v>0</v>
      </c>
      <c r="H34" s="18">
        <f>[3]出血!H30</f>
        <v>0</v>
      </c>
      <c r="I34" s="18">
        <f>[3]出血!I30</f>
        <v>0</v>
      </c>
      <c r="J34" s="18">
        <f>[3]出血!J30</f>
        <v>0</v>
      </c>
      <c r="K34" s="18">
        <f>[3]出血!K30</f>
        <v>0</v>
      </c>
      <c r="L34" s="18">
        <f>[3]出血!L30</f>
        <v>0</v>
      </c>
      <c r="M34" s="18">
        <f>[3]出血!M30</f>
        <v>0</v>
      </c>
      <c r="N34" s="18">
        <f>[3]出血!N30</f>
        <v>0</v>
      </c>
      <c r="O34" s="18">
        <f>[3]出血!O30</f>
        <v>0</v>
      </c>
      <c r="P34" s="18">
        <f>[3]出血!P30</f>
        <v>0</v>
      </c>
      <c r="Q34" s="18">
        <f>[3]出血!Q30</f>
        <v>0</v>
      </c>
      <c r="R34" s="18">
        <f>[3]出血!R30</f>
        <v>0</v>
      </c>
      <c r="S34" s="18">
        <f>[3]出血!S30</f>
        <v>0</v>
      </c>
      <c r="T34" s="18">
        <f>[3]出血!T30</f>
        <v>0</v>
      </c>
      <c r="U34" s="18">
        <f>[3]出血!U30</f>
        <v>0</v>
      </c>
      <c r="V34" s="18">
        <f>[3]出血!V30</f>
        <v>0</v>
      </c>
      <c r="W34" s="25"/>
      <c r="X34" s="25">
        <f t="shared" si="2"/>
        <v>0</v>
      </c>
      <c r="Y34" s="25" t="b">
        <f t="shared" si="3"/>
        <v>1</v>
      </c>
    </row>
    <row r="35" spans="2:25">
      <c r="B35" s="17">
        <v>30</v>
      </c>
      <c r="C35" s="17">
        <f>[3]出血!C31</f>
        <v>0</v>
      </c>
      <c r="D35" s="17">
        <f>[3]出血!D31</f>
        <v>0</v>
      </c>
      <c r="E35" s="17">
        <f>[3]出血!E31</f>
        <v>0</v>
      </c>
      <c r="F35" s="17">
        <f>[3]出血!F31</f>
        <v>0</v>
      </c>
      <c r="G35" s="17">
        <f>[3]出血!G31</f>
        <v>0</v>
      </c>
      <c r="H35" s="17">
        <f>[3]出血!H31</f>
        <v>0</v>
      </c>
      <c r="I35" s="17">
        <f>[3]出血!I31</f>
        <v>0</v>
      </c>
      <c r="J35" s="17">
        <f>[3]出血!J31</f>
        <v>0</v>
      </c>
      <c r="K35" s="17">
        <f>[3]出血!K31</f>
        <v>0</v>
      </c>
      <c r="L35" s="17">
        <f>[3]出血!L31</f>
        <v>0</v>
      </c>
      <c r="M35" s="17">
        <f>[3]出血!M31</f>
        <v>0</v>
      </c>
      <c r="N35" s="17">
        <f>[3]出血!N31</f>
        <v>0</v>
      </c>
      <c r="O35" s="17">
        <f>[3]出血!O31</f>
        <v>0</v>
      </c>
      <c r="P35" s="17">
        <f>[3]出血!P31</f>
        <v>0</v>
      </c>
      <c r="Q35" s="17">
        <f>[3]出血!Q31</f>
        <v>0</v>
      </c>
      <c r="R35" s="17">
        <f>[3]出血!R31</f>
        <v>0</v>
      </c>
      <c r="S35" s="17">
        <f>[3]出血!S31</f>
        <v>0</v>
      </c>
      <c r="T35" s="17">
        <f>[3]出血!T31</f>
        <v>0</v>
      </c>
      <c r="U35" s="17">
        <f>[3]出血!U31</f>
        <v>0</v>
      </c>
      <c r="V35" s="17">
        <f>[3]出血!V31</f>
        <v>0</v>
      </c>
      <c r="X35">
        <f t="shared" si="2"/>
        <v>0</v>
      </c>
      <c r="Y35" t="b">
        <f t="shared" si="3"/>
        <v>1</v>
      </c>
    </row>
    <row r="36" spans="2:25">
      <c r="B36" s="18">
        <v>31</v>
      </c>
      <c r="C36" s="18">
        <f>[3]出血!C32</f>
        <v>0</v>
      </c>
      <c r="D36" s="18">
        <f>[3]出血!D32</f>
        <v>0</v>
      </c>
      <c r="E36" s="18">
        <f>[3]出血!E32</f>
        <v>0</v>
      </c>
      <c r="F36" s="18">
        <f>[3]出血!F32</f>
        <v>0</v>
      </c>
      <c r="G36" s="18">
        <f>[3]出血!G32</f>
        <v>0</v>
      </c>
      <c r="H36" s="18">
        <f>[3]出血!H32</f>
        <v>0</v>
      </c>
      <c r="I36" s="18">
        <f>[3]出血!I32</f>
        <v>0</v>
      </c>
      <c r="J36" s="18">
        <f>[3]出血!J32</f>
        <v>0</v>
      </c>
      <c r="K36" s="18">
        <f>[3]出血!K32</f>
        <v>0</v>
      </c>
      <c r="L36" s="18">
        <f>[3]出血!L32</f>
        <v>0</v>
      </c>
      <c r="M36" s="18">
        <f>[3]出血!M32</f>
        <v>0</v>
      </c>
      <c r="N36" s="18">
        <f>[3]出血!N32</f>
        <v>0</v>
      </c>
      <c r="O36" s="18">
        <f>[3]出血!O32</f>
        <v>0</v>
      </c>
      <c r="P36" s="18">
        <f>[3]出血!P32</f>
        <v>0</v>
      </c>
      <c r="Q36" s="18">
        <f>[3]出血!Q32</f>
        <v>0</v>
      </c>
      <c r="R36" s="18">
        <f>[3]出血!R32</f>
        <v>0</v>
      </c>
      <c r="S36" s="18">
        <f>[3]出血!S32</f>
        <v>0</v>
      </c>
      <c r="T36" s="18">
        <f>[3]出血!T32</f>
        <v>0</v>
      </c>
      <c r="U36" s="18">
        <f>[3]出血!U32</f>
        <v>0</v>
      </c>
      <c r="V36" s="18">
        <f>[3]出血!V32</f>
        <v>0</v>
      </c>
      <c r="W36" s="25"/>
      <c r="X36" s="25">
        <f t="shared" si="2"/>
        <v>0</v>
      </c>
      <c r="Y36" s="25" t="b">
        <f t="shared" si="3"/>
        <v>1</v>
      </c>
    </row>
    <row r="37" spans="2:25">
      <c r="B37" s="17">
        <v>32</v>
      </c>
      <c r="C37" s="17">
        <f>[3]出血!C33</f>
        <v>2</v>
      </c>
      <c r="D37" s="17">
        <f>[3]出血!D33</f>
        <v>0</v>
      </c>
      <c r="E37" s="17">
        <f>[3]出血!E33</f>
        <v>0</v>
      </c>
      <c r="F37" s="17">
        <f>[3]出血!F33</f>
        <v>0</v>
      </c>
      <c r="G37" s="17">
        <f>[3]出血!G33</f>
        <v>0</v>
      </c>
      <c r="H37" s="17">
        <f>[3]出血!H33</f>
        <v>0</v>
      </c>
      <c r="I37" s="17">
        <f>[3]出血!I33</f>
        <v>0</v>
      </c>
      <c r="J37" s="17">
        <f>[3]出血!J33</f>
        <v>0</v>
      </c>
      <c r="K37" s="17">
        <f>[3]出血!K33</f>
        <v>0</v>
      </c>
      <c r="L37" s="17">
        <f>[3]出血!L33</f>
        <v>0</v>
      </c>
      <c r="M37" s="17">
        <f>[3]出血!M33</f>
        <v>0</v>
      </c>
      <c r="N37" s="17">
        <f>[3]出血!N33</f>
        <v>0</v>
      </c>
      <c r="O37" s="17">
        <f>[3]出血!O33</f>
        <v>0</v>
      </c>
      <c r="P37" s="17">
        <f>[3]出血!P33</f>
        <v>0</v>
      </c>
      <c r="Q37" s="17">
        <f>[3]出血!Q33</f>
        <v>0</v>
      </c>
      <c r="R37" s="17">
        <f>[3]出血!R33</f>
        <v>0</v>
      </c>
      <c r="S37" s="17">
        <f>[3]出血!S33</f>
        <v>1</v>
      </c>
      <c r="T37" s="17">
        <f>[3]出血!T33</f>
        <v>0</v>
      </c>
      <c r="U37" s="17">
        <f>[3]出血!U33</f>
        <v>1</v>
      </c>
      <c r="V37" s="17">
        <f>[3]出血!V33</f>
        <v>0</v>
      </c>
      <c r="X37">
        <f t="shared" si="2"/>
        <v>2</v>
      </c>
      <c r="Y37" t="b">
        <f t="shared" si="3"/>
        <v>1</v>
      </c>
    </row>
    <row r="38" spans="2:25">
      <c r="B38" s="18">
        <v>33</v>
      </c>
      <c r="C38" s="18">
        <f>[3]出血!C34</f>
        <v>0</v>
      </c>
      <c r="D38" s="18">
        <f>[3]出血!D34</f>
        <v>0</v>
      </c>
      <c r="E38" s="18">
        <f>[3]出血!E34</f>
        <v>0</v>
      </c>
      <c r="F38" s="18">
        <f>[3]出血!F34</f>
        <v>0</v>
      </c>
      <c r="G38" s="18">
        <f>[3]出血!G34</f>
        <v>0</v>
      </c>
      <c r="H38" s="18">
        <f>[3]出血!H34</f>
        <v>0</v>
      </c>
      <c r="I38" s="18">
        <f>[3]出血!I34</f>
        <v>0</v>
      </c>
      <c r="J38" s="18">
        <f>[3]出血!J34</f>
        <v>0</v>
      </c>
      <c r="K38" s="18">
        <f>[3]出血!K34</f>
        <v>0</v>
      </c>
      <c r="L38" s="18">
        <f>[3]出血!L34</f>
        <v>0</v>
      </c>
      <c r="M38" s="18">
        <f>[3]出血!M34</f>
        <v>0</v>
      </c>
      <c r="N38" s="18">
        <f>[3]出血!N34</f>
        <v>0</v>
      </c>
      <c r="O38" s="18">
        <f>[3]出血!O34</f>
        <v>0</v>
      </c>
      <c r="P38" s="18">
        <f>[3]出血!P34</f>
        <v>0</v>
      </c>
      <c r="Q38" s="18">
        <f>[3]出血!Q34</f>
        <v>0</v>
      </c>
      <c r="R38" s="18">
        <f>[3]出血!R34</f>
        <v>0</v>
      </c>
      <c r="S38" s="18">
        <f>[3]出血!S34</f>
        <v>0</v>
      </c>
      <c r="T38" s="18">
        <f>[3]出血!T34</f>
        <v>0</v>
      </c>
      <c r="U38" s="18">
        <f>[3]出血!U34</f>
        <v>0</v>
      </c>
      <c r="V38" s="18">
        <f>[3]出血!V34</f>
        <v>0</v>
      </c>
      <c r="W38" s="25"/>
      <c r="X38" s="25">
        <f t="shared" si="2"/>
        <v>0</v>
      </c>
      <c r="Y38" s="25" t="b">
        <f t="shared" si="3"/>
        <v>1</v>
      </c>
    </row>
    <row r="39" spans="2:25">
      <c r="B39" s="17">
        <v>34</v>
      </c>
      <c r="C39" s="17">
        <f>[3]出血!C35</f>
        <v>0</v>
      </c>
      <c r="D39" s="17">
        <f>[3]出血!D35</f>
        <v>0</v>
      </c>
      <c r="E39" s="17">
        <f>[3]出血!E35</f>
        <v>0</v>
      </c>
      <c r="F39" s="17">
        <f>[3]出血!F35</f>
        <v>0</v>
      </c>
      <c r="G39" s="17">
        <f>[3]出血!G35</f>
        <v>0</v>
      </c>
      <c r="H39" s="17">
        <f>[3]出血!H35</f>
        <v>0</v>
      </c>
      <c r="I39" s="17">
        <f>[3]出血!I35</f>
        <v>0</v>
      </c>
      <c r="J39" s="17">
        <f>[3]出血!J35</f>
        <v>0</v>
      </c>
      <c r="K39" s="17">
        <f>[3]出血!K35</f>
        <v>0</v>
      </c>
      <c r="L39" s="17">
        <f>[3]出血!L35</f>
        <v>0</v>
      </c>
      <c r="M39" s="17">
        <f>[3]出血!M35</f>
        <v>0</v>
      </c>
      <c r="N39" s="17">
        <f>[3]出血!N35</f>
        <v>0</v>
      </c>
      <c r="O39" s="17">
        <f>[3]出血!O35</f>
        <v>0</v>
      </c>
      <c r="P39" s="17">
        <f>[3]出血!P35</f>
        <v>0</v>
      </c>
      <c r="Q39" s="17">
        <f>[3]出血!Q35</f>
        <v>0</v>
      </c>
      <c r="R39" s="17">
        <f>[3]出血!R35</f>
        <v>0</v>
      </c>
      <c r="S39" s="17">
        <f>[3]出血!S35</f>
        <v>0</v>
      </c>
      <c r="T39" s="17">
        <f>[3]出血!T35</f>
        <v>0</v>
      </c>
      <c r="U39" s="17">
        <f>[3]出血!U35</f>
        <v>0</v>
      </c>
      <c r="V39" s="17">
        <f>[3]出血!V35</f>
        <v>0</v>
      </c>
      <c r="X39">
        <f t="shared" si="2"/>
        <v>0</v>
      </c>
      <c r="Y39" t="b">
        <f t="shared" si="3"/>
        <v>1</v>
      </c>
    </row>
    <row r="40" spans="2:25">
      <c r="B40" s="18">
        <v>35</v>
      </c>
      <c r="C40" s="18">
        <f>[3]出血!C36</f>
        <v>0</v>
      </c>
      <c r="D40" s="18">
        <f>[3]出血!D36</f>
        <v>0</v>
      </c>
      <c r="E40" s="18">
        <f>[3]出血!E36</f>
        <v>0</v>
      </c>
      <c r="F40" s="18">
        <f>[3]出血!F36</f>
        <v>0</v>
      </c>
      <c r="G40" s="18">
        <f>[3]出血!G36</f>
        <v>0</v>
      </c>
      <c r="H40" s="18">
        <f>[3]出血!H36</f>
        <v>0</v>
      </c>
      <c r="I40" s="18">
        <f>[3]出血!I36</f>
        <v>0</v>
      </c>
      <c r="J40" s="18">
        <f>[3]出血!J36</f>
        <v>0</v>
      </c>
      <c r="K40" s="18">
        <f>[3]出血!K36</f>
        <v>0</v>
      </c>
      <c r="L40" s="18">
        <f>[3]出血!L36</f>
        <v>0</v>
      </c>
      <c r="M40" s="18">
        <f>[3]出血!M36</f>
        <v>0</v>
      </c>
      <c r="N40" s="18">
        <f>[3]出血!N36</f>
        <v>0</v>
      </c>
      <c r="O40" s="18">
        <f>[3]出血!O36</f>
        <v>0</v>
      </c>
      <c r="P40" s="18">
        <f>[3]出血!P36</f>
        <v>0</v>
      </c>
      <c r="Q40" s="18">
        <f>[3]出血!Q36</f>
        <v>0</v>
      </c>
      <c r="R40" s="18">
        <f>[3]出血!R36</f>
        <v>0</v>
      </c>
      <c r="S40" s="18">
        <f>[3]出血!S36</f>
        <v>0</v>
      </c>
      <c r="T40" s="18">
        <f>[3]出血!T36</f>
        <v>0</v>
      </c>
      <c r="U40" s="18">
        <f>[3]出血!U36</f>
        <v>0</v>
      </c>
      <c r="V40" s="18">
        <f>[3]出血!V36</f>
        <v>0</v>
      </c>
      <c r="W40" s="25"/>
      <c r="X40" s="25">
        <f t="shared" si="2"/>
        <v>0</v>
      </c>
      <c r="Y40" s="25" t="b">
        <f t="shared" si="3"/>
        <v>1</v>
      </c>
    </row>
    <row r="41" spans="2:25">
      <c r="B41" s="17">
        <v>36</v>
      </c>
      <c r="C41" s="17">
        <f>[3]出血!C37</f>
        <v>1</v>
      </c>
      <c r="D41" s="17">
        <f>[3]出血!D37</f>
        <v>0</v>
      </c>
      <c r="E41" s="17">
        <f>[3]出血!E37</f>
        <v>0</v>
      </c>
      <c r="F41" s="17">
        <f>[3]出血!F37</f>
        <v>0</v>
      </c>
      <c r="G41" s="17">
        <f>[3]出血!G37</f>
        <v>0</v>
      </c>
      <c r="H41" s="17">
        <f>[3]出血!H37</f>
        <v>0</v>
      </c>
      <c r="I41" s="17">
        <f>[3]出血!I37</f>
        <v>0</v>
      </c>
      <c r="J41" s="17">
        <f>[3]出血!J37</f>
        <v>0</v>
      </c>
      <c r="K41" s="17">
        <f>[3]出血!K37</f>
        <v>0</v>
      </c>
      <c r="L41" s="17">
        <f>[3]出血!L37</f>
        <v>0</v>
      </c>
      <c r="M41" s="17">
        <f>[3]出血!M37</f>
        <v>0</v>
      </c>
      <c r="N41" s="17">
        <f>[3]出血!N37</f>
        <v>0</v>
      </c>
      <c r="O41" s="17">
        <f>[3]出血!O37</f>
        <v>0</v>
      </c>
      <c r="P41" s="17">
        <f>[3]出血!P37</f>
        <v>0</v>
      </c>
      <c r="Q41" s="17">
        <f>[3]出血!Q37</f>
        <v>0</v>
      </c>
      <c r="R41" s="17">
        <f>[3]出血!R37</f>
        <v>1</v>
      </c>
      <c r="S41" s="17">
        <f>[3]出血!S37</f>
        <v>0</v>
      </c>
      <c r="T41" s="17">
        <f>[3]出血!T37</f>
        <v>0</v>
      </c>
      <c r="U41" s="17">
        <f>[3]出血!U37</f>
        <v>0</v>
      </c>
      <c r="V41" s="17">
        <f>[3]出血!V37</f>
        <v>0</v>
      </c>
      <c r="X41">
        <f t="shared" si="2"/>
        <v>1</v>
      </c>
      <c r="Y41" t="b">
        <f t="shared" si="3"/>
        <v>1</v>
      </c>
    </row>
    <row r="42" spans="2:25">
      <c r="B42" s="18">
        <v>37</v>
      </c>
      <c r="C42" s="18">
        <f>[3]出血!C38</f>
        <v>0</v>
      </c>
      <c r="D42" s="18">
        <f>[3]出血!D38</f>
        <v>0</v>
      </c>
      <c r="E42" s="18">
        <f>[3]出血!E38</f>
        <v>0</v>
      </c>
      <c r="F42" s="18">
        <f>[3]出血!F38</f>
        <v>0</v>
      </c>
      <c r="G42" s="18">
        <f>[3]出血!G38</f>
        <v>0</v>
      </c>
      <c r="H42" s="18">
        <f>[3]出血!H38</f>
        <v>0</v>
      </c>
      <c r="I42" s="18">
        <f>[3]出血!I38</f>
        <v>0</v>
      </c>
      <c r="J42" s="18">
        <f>[3]出血!J38</f>
        <v>0</v>
      </c>
      <c r="K42" s="18">
        <f>[3]出血!K38</f>
        <v>0</v>
      </c>
      <c r="L42" s="18">
        <f>[3]出血!L38</f>
        <v>0</v>
      </c>
      <c r="M42" s="18">
        <f>[3]出血!M38</f>
        <v>0</v>
      </c>
      <c r="N42" s="18">
        <f>[3]出血!N38</f>
        <v>0</v>
      </c>
      <c r="O42" s="18">
        <f>[3]出血!O38</f>
        <v>0</v>
      </c>
      <c r="P42" s="18">
        <f>[3]出血!P38</f>
        <v>0</v>
      </c>
      <c r="Q42" s="18">
        <f>[3]出血!Q38</f>
        <v>0</v>
      </c>
      <c r="R42" s="18">
        <f>[3]出血!R38</f>
        <v>0</v>
      </c>
      <c r="S42" s="18">
        <f>[3]出血!S38</f>
        <v>0</v>
      </c>
      <c r="T42" s="18">
        <f>[3]出血!T38</f>
        <v>0</v>
      </c>
      <c r="U42" s="18">
        <f>[3]出血!U38</f>
        <v>0</v>
      </c>
      <c r="V42" s="18">
        <f>[3]出血!V38</f>
        <v>0</v>
      </c>
      <c r="W42" s="25"/>
      <c r="X42" s="25">
        <f t="shared" si="2"/>
        <v>0</v>
      </c>
      <c r="Y42" s="25" t="b">
        <f t="shared" si="3"/>
        <v>1</v>
      </c>
    </row>
    <row r="43" spans="2:25">
      <c r="B43" s="17">
        <v>38</v>
      </c>
      <c r="C43" s="17">
        <f>[3]出血!C39</f>
        <v>1</v>
      </c>
      <c r="D43" s="17">
        <f>[3]出血!D39</f>
        <v>0</v>
      </c>
      <c r="E43" s="17">
        <f>[3]出血!E39</f>
        <v>0</v>
      </c>
      <c r="F43" s="17">
        <f>[3]出血!F39</f>
        <v>0</v>
      </c>
      <c r="G43" s="17">
        <f>[3]出血!G39</f>
        <v>0</v>
      </c>
      <c r="H43" s="17">
        <f>[3]出血!H39</f>
        <v>0</v>
      </c>
      <c r="I43" s="17">
        <f>[3]出血!I39</f>
        <v>0</v>
      </c>
      <c r="J43" s="17">
        <f>[3]出血!J39</f>
        <v>0</v>
      </c>
      <c r="K43" s="17">
        <f>[3]出血!K39</f>
        <v>1</v>
      </c>
      <c r="L43" s="17">
        <f>[3]出血!L39</f>
        <v>0</v>
      </c>
      <c r="M43" s="17">
        <f>[3]出血!M39</f>
        <v>0</v>
      </c>
      <c r="N43" s="17">
        <f>[3]出血!N39</f>
        <v>0</v>
      </c>
      <c r="O43" s="17">
        <f>[3]出血!O39</f>
        <v>0</v>
      </c>
      <c r="P43" s="17">
        <f>[3]出血!P39</f>
        <v>0</v>
      </c>
      <c r="Q43" s="17">
        <f>[3]出血!Q39</f>
        <v>0</v>
      </c>
      <c r="R43" s="17">
        <f>[3]出血!R39</f>
        <v>0</v>
      </c>
      <c r="S43" s="17">
        <f>[3]出血!S39</f>
        <v>0</v>
      </c>
      <c r="T43" s="17">
        <f>[3]出血!T39</f>
        <v>0</v>
      </c>
      <c r="U43" s="17">
        <f>[3]出血!U39</f>
        <v>0</v>
      </c>
      <c r="V43" s="17">
        <f>[3]出血!V39</f>
        <v>0</v>
      </c>
      <c r="X43">
        <f t="shared" si="2"/>
        <v>1</v>
      </c>
      <c r="Y43" t="b">
        <f t="shared" si="3"/>
        <v>1</v>
      </c>
    </row>
    <row r="44" spans="2:25">
      <c r="B44" s="18">
        <v>39</v>
      </c>
      <c r="C44" s="18">
        <f>[3]出血!C40</f>
        <v>0</v>
      </c>
      <c r="D44" s="18">
        <f>[3]出血!D40</f>
        <v>0</v>
      </c>
      <c r="E44" s="18">
        <f>[3]出血!E40</f>
        <v>0</v>
      </c>
      <c r="F44" s="18">
        <f>[3]出血!F40</f>
        <v>0</v>
      </c>
      <c r="G44" s="18">
        <f>[3]出血!G40</f>
        <v>0</v>
      </c>
      <c r="H44" s="18">
        <f>[3]出血!H40</f>
        <v>0</v>
      </c>
      <c r="I44" s="18">
        <f>[3]出血!I40</f>
        <v>0</v>
      </c>
      <c r="J44" s="18">
        <f>[3]出血!J40</f>
        <v>0</v>
      </c>
      <c r="K44" s="18">
        <f>[3]出血!K40</f>
        <v>0</v>
      </c>
      <c r="L44" s="18">
        <f>[3]出血!L40</f>
        <v>0</v>
      </c>
      <c r="M44" s="18">
        <f>[3]出血!M40</f>
        <v>0</v>
      </c>
      <c r="N44" s="18">
        <f>[3]出血!N40</f>
        <v>0</v>
      </c>
      <c r="O44" s="18">
        <f>[3]出血!O40</f>
        <v>0</v>
      </c>
      <c r="P44" s="18">
        <f>[3]出血!P40</f>
        <v>0</v>
      </c>
      <c r="Q44" s="18">
        <f>[3]出血!Q40</f>
        <v>0</v>
      </c>
      <c r="R44" s="18">
        <f>[3]出血!R40</f>
        <v>0</v>
      </c>
      <c r="S44" s="18">
        <f>[3]出血!S40</f>
        <v>0</v>
      </c>
      <c r="T44" s="18">
        <f>[3]出血!T40</f>
        <v>0</v>
      </c>
      <c r="U44" s="18">
        <f>[3]出血!U40</f>
        <v>0</v>
      </c>
      <c r="V44" s="18">
        <f>[3]出血!V40</f>
        <v>0</v>
      </c>
      <c r="W44" s="25"/>
      <c r="X44" s="25">
        <f t="shared" si="2"/>
        <v>0</v>
      </c>
      <c r="Y44" s="25" t="b">
        <f t="shared" si="3"/>
        <v>1</v>
      </c>
    </row>
    <row r="45" spans="2:25">
      <c r="B45" s="17">
        <v>40</v>
      </c>
      <c r="C45" s="17">
        <f>[3]出血!C41</f>
        <v>0</v>
      </c>
      <c r="D45" s="17">
        <f>[3]出血!D41</f>
        <v>0</v>
      </c>
      <c r="E45" s="17">
        <f>[3]出血!E41</f>
        <v>0</v>
      </c>
      <c r="F45" s="17">
        <f>[3]出血!F41</f>
        <v>0</v>
      </c>
      <c r="G45" s="17">
        <f>[3]出血!G41</f>
        <v>0</v>
      </c>
      <c r="H45" s="17">
        <f>[3]出血!H41</f>
        <v>0</v>
      </c>
      <c r="I45" s="17">
        <f>[3]出血!I41</f>
        <v>0</v>
      </c>
      <c r="J45" s="17">
        <f>[3]出血!J41</f>
        <v>0</v>
      </c>
      <c r="K45" s="17">
        <f>[3]出血!K41</f>
        <v>0</v>
      </c>
      <c r="L45" s="17">
        <f>[3]出血!L41</f>
        <v>0</v>
      </c>
      <c r="M45" s="17">
        <f>[3]出血!M41</f>
        <v>0</v>
      </c>
      <c r="N45" s="17">
        <f>[3]出血!N41</f>
        <v>0</v>
      </c>
      <c r="O45" s="17">
        <f>[3]出血!O41</f>
        <v>0</v>
      </c>
      <c r="P45" s="17">
        <f>[3]出血!P41</f>
        <v>0</v>
      </c>
      <c r="Q45" s="17">
        <f>[3]出血!Q41</f>
        <v>0</v>
      </c>
      <c r="R45" s="17">
        <f>[3]出血!R41</f>
        <v>0</v>
      </c>
      <c r="S45" s="17">
        <f>[3]出血!S41</f>
        <v>0</v>
      </c>
      <c r="T45" s="17">
        <f>[3]出血!T41</f>
        <v>0</v>
      </c>
      <c r="U45" s="17">
        <f>[3]出血!U41</f>
        <v>0</v>
      </c>
      <c r="V45" s="17">
        <f>[3]出血!V41</f>
        <v>0</v>
      </c>
      <c r="X45">
        <f t="shared" si="2"/>
        <v>0</v>
      </c>
      <c r="Y45" t="b">
        <f t="shared" si="3"/>
        <v>1</v>
      </c>
    </row>
    <row r="46" spans="2:25">
      <c r="B46" s="18">
        <v>41</v>
      </c>
      <c r="C46" s="18">
        <f>[3]出血!C42</f>
        <v>0</v>
      </c>
      <c r="D46" s="18">
        <f>[3]出血!D42</f>
        <v>0</v>
      </c>
      <c r="E46" s="18">
        <f>[3]出血!E42</f>
        <v>0</v>
      </c>
      <c r="F46" s="18">
        <f>[3]出血!F42</f>
        <v>0</v>
      </c>
      <c r="G46" s="18">
        <f>[3]出血!G42</f>
        <v>0</v>
      </c>
      <c r="H46" s="18">
        <f>[3]出血!H42</f>
        <v>0</v>
      </c>
      <c r="I46" s="18">
        <f>[3]出血!I42</f>
        <v>0</v>
      </c>
      <c r="J46" s="18">
        <f>[3]出血!J42</f>
        <v>0</v>
      </c>
      <c r="K46" s="18">
        <f>[3]出血!K42</f>
        <v>0</v>
      </c>
      <c r="L46" s="18">
        <f>[3]出血!L42</f>
        <v>0</v>
      </c>
      <c r="M46" s="18">
        <f>[3]出血!M42</f>
        <v>0</v>
      </c>
      <c r="N46" s="18">
        <f>[3]出血!N42</f>
        <v>0</v>
      </c>
      <c r="O46" s="18">
        <f>[3]出血!O42</f>
        <v>0</v>
      </c>
      <c r="P46" s="18">
        <f>[3]出血!P42</f>
        <v>0</v>
      </c>
      <c r="Q46" s="18">
        <f>[3]出血!Q42</f>
        <v>0</v>
      </c>
      <c r="R46" s="18">
        <f>[3]出血!R42</f>
        <v>0</v>
      </c>
      <c r="S46" s="18">
        <f>[3]出血!S42</f>
        <v>0</v>
      </c>
      <c r="T46" s="18">
        <f>[3]出血!T42</f>
        <v>0</v>
      </c>
      <c r="U46" s="18">
        <f>[3]出血!U42</f>
        <v>0</v>
      </c>
      <c r="V46" s="18">
        <f>[3]出血!V42</f>
        <v>0</v>
      </c>
      <c r="W46" s="25"/>
      <c r="X46" s="25">
        <f t="shared" si="2"/>
        <v>0</v>
      </c>
      <c r="Y46" s="25" t="b">
        <f t="shared" si="3"/>
        <v>1</v>
      </c>
    </row>
    <row r="47" spans="2:25">
      <c r="B47" s="17">
        <v>42</v>
      </c>
      <c r="C47" s="17">
        <f>[3]出血!C43</f>
        <v>0</v>
      </c>
      <c r="D47" s="17">
        <f>[3]出血!D43</f>
        <v>0</v>
      </c>
      <c r="E47" s="17">
        <f>[3]出血!E43</f>
        <v>0</v>
      </c>
      <c r="F47" s="17">
        <f>[3]出血!F43</f>
        <v>0</v>
      </c>
      <c r="G47" s="17">
        <f>[3]出血!G43</f>
        <v>0</v>
      </c>
      <c r="H47" s="17">
        <f>[3]出血!H43</f>
        <v>0</v>
      </c>
      <c r="I47" s="17">
        <f>[3]出血!I43</f>
        <v>0</v>
      </c>
      <c r="J47" s="17">
        <f>[3]出血!J43</f>
        <v>0</v>
      </c>
      <c r="K47" s="17">
        <f>[3]出血!K43</f>
        <v>0</v>
      </c>
      <c r="L47" s="17">
        <f>[3]出血!L43</f>
        <v>0</v>
      </c>
      <c r="M47" s="17">
        <f>[3]出血!M43</f>
        <v>0</v>
      </c>
      <c r="N47" s="17">
        <f>[3]出血!N43</f>
        <v>0</v>
      </c>
      <c r="O47" s="17">
        <f>[3]出血!O43</f>
        <v>0</v>
      </c>
      <c r="P47" s="17">
        <f>[3]出血!P43</f>
        <v>0</v>
      </c>
      <c r="Q47" s="17">
        <f>[3]出血!Q43</f>
        <v>0</v>
      </c>
      <c r="R47" s="17">
        <f>[3]出血!R43</f>
        <v>0</v>
      </c>
      <c r="S47" s="17">
        <f>[3]出血!S43</f>
        <v>0</v>
      </c>
      <c r="T47" s="17">
        <f>[3]出血!T43</f>
        <v>0</v>
      </c>
      <c r="U47" s="17">
        <f>[3]出血!U43</f>
        <v>0</v>
      </c>
      <c r="V47" s="17">
        <f>[3]出血!V43</f>
        <v>0</v>
      </c>
      <c r="X47">
        <f t="shared" si="2"/>
        <v>0</v>
      </c>
      <c r="Y47" t="b">
        <f t="shared" si="3"/>
        <v>1</v>
      </c>
    </row>
    <row r="48" spans="2:25">
      <c r="B48" s="18">
        <v>43</v>
      </c>
      <c r="C48" s="18">
        <f>[3]出血!C44</f>
        <v>0</v>
      </c>
      <c r="D48" s="18">
        <f>[3]出血!D44</f>
        <v>0</v>
      </c>
      <c r="E48" s="18">
        <f>[3]出血!E44</f>
        <v>0</v>
      </c>
      <c r="F48" s="18">
        <f>[3]出血!F44</f>
        <v>0</v>
      </c>
      <c r="G48" s="18">
        <f>[3]出血!G44</f>
        <v>0</v>
      </c>
      <c r="H48" s="18">
        <f>[3]出血!H44</f>
        <v>0</v>
      </c>
      <c r="I48" s="18">
        <f>[3]出血!I44</f>
        <v>0</v>
      </c>
      <c r="J48" s="18">
        <f>[3]出血!J44</f>
        <v>0</v>
      </c>
      <c r="K48" s="18">
        <f>[3]出血!K44</f>
        <v>0</v>
      </c>
      <c r="L48" s="18">
        <f>[3]出血!L44</f>
        <v>0</v>
      </c>
      <c r="M48" s="18">
        <f>[3]出血!M44</f>
        <v>0</v>
      </c>
      <c r="N48" s="18">
        <f>[3]出血!N44</f>
        <v>0</v>
      </c>
      <c r="O48" s="18">
        <f>[3]出血!O44</f>
        <v>0</v>
      </c>
      <c r="P48" s="18">
        <f>[3]出血!P44</f>
        <v>0</v>
      </c>
      <c r="Q48" s="18">
        <f>[3]出血!Q44</f>
        <v>0</v>
      </c>
      <c r="R48" s="18">
        <f>[3]出血!R44</f>
        <v>0</v>
      </c>
      <c r="S48" s="18">
        <f>[3]出血!S44</f>
        <v>0</v>
      </c>
      <c r="T48" s="18">
        <f>[3]出血!T44</f>
        <v>0</v>
      </c>
      <c r="U48" s="18">
        <f>[3]出血!U44</f>
        <v>0</v>
      </c>
      <c r="V48" s="18">
        <f>[3]出血!V44</f>
        <v>0</v>
      </c>
      <c r="W48" s="25"/>
      <c r="X48" s="25">
        <f t="shared" si="2"/>
        <v>0</v>
      </c>
      <c r="Y48" s="25" t="b">
        <f t="shared" si="3"/>
        <v>1</v>
      </c>
    </row>
    <row r="49" spans="2:25">
      <c r="B49" s="17">
        <v>44</v>
      </c>
      <c r="C49" s="17">
        <f>[3]出血!C45</f>
        <v>0</v>
      </c>
      <c r="D49" s="17">
        <f>[3]出血!D45</f>
        <v>0</v>
      </c>
      <c r="E49" s="17">
        <f>[3]出血!E45</f>
        <v>0</v>
      </c>
      <c r="F49" s="17">
        <f>[3]出血!F45</f>
        <v>0</v>
      </c>
      <c r="G49" s="17">
        <f>[3]出血!G45</f>
        <v>0</v>
      </c>
      <c r="H49" s="17">
        <f>[3]出血!H45</f>
        <v>0</v>
      </c>
      <c r="I49" s="17">
        <f>[3]出血!I45</f>
        <v>0</v>
      </c>
      <c r="J49" s="17">
        <f>[3]出血!J45</f>
        <v>0</v>
      </c>
      <c r="K49" s="17">
        <f>[3]出血!K45</f>
        <v>0</v>
      </c>
      <c r="L49" s="17">
        <f>[3]出血!L45</f>
        <v>0</v>
      </c>
      <c r="M49" s="17">
        <f>[3]出血!M45</f>
        <v>0</v>
      </c>
      <c r="N49" s="17">
        <f>[3]出血!N45</f>
        <v>0</v>
      </c>
      <c r="O49" s="17">
        <f>[3]出血!O45</f>
        <v>0</v>
      </c>
      <c r="P49" s="17">
        <f>[3]出血!P45</f>
        <v>0</v>
      </c>
      <c r="Q49" s="17">
        <f>[3]出血!Q45</f>
        <v>0</v>
      </c>
      <c r="R49" s="17">
        <f>[3]出血!R45</f>
        <v>0</v>
      </c>
      <c r="S49" s="17">
        <f>[3]出血!S45</f>
        <v>0</v>
      </c>
      <c r="T49" s="17">
        <f>[3]出血!T45</f>
        <v>0</v>
      </c>
      <c r="U49" s="17">
        <f>[3]出血!U45</f>
        <v>0</v>
      </c>
      <c r="V49" s="17">
        <f>[3]出血!V45</f>
        <v>0</v>
      </c>
      <c r="X49">
        <f t="shared" si="2"/>
        <v>0</v>
      </c>
      <c r="Y49" t="b">
        <f t="shared" si="3"/>
        <v>1</v>
      </c>
    </row>
    <row r="50" spans="2:25">
      <c r="B50" s="18">
        <v>45</v>
      </c>
      <c r="C50" s="18">
        <f>[3]出血!C46</f>
        <v>0</v>
      </c>
      <c r="D50" s="18">
        <f>[3]出血!D46</f>
        <v>0</v>
      </c>
      <c r="E50" s="18">
        <f>[3]出血!E46</f>
        <v>0</v>
      </c>
      <c r="F50" s="18">
        <f>[3]出血!F46</f>
        <v>0</v>
      </c>
      <c r="G50" s="18">
        <f>[3]出血!G46</f>
        <v>0</v>
      </c>
      <c r="H50" s="18">
        <f>[3]出血!H46</f>
        <v>0</v>
      </c>
      <c r="I50" s="18">
        <f>[3]出血!I46</f>
        <v>0</v>
      </c>
      <c r="J50" s="18">
        <f>[3]出血!J46</f>
        <v>0</v>
      </c>
      <c r="K50" s="18">
        <f>[3]出血!K46</f>
        <v>0</v>
      </c>
      <c r="L50" s="18">
        <f>[3]出血!L46</f>
        <v>0</v>
      </c>
      <c r="M50" s="18">
        <f>[3]出血!M46</f>
        <v>0</v>
      </c>
      <c r="N50" s="18">
        <f>[3]出血!N46</f>
        <v>0</v>
      </c>
      <c r="O50" s="18">
        <f>[3]出血!O46</f>
        <v>0</v>
      </c>
      <c r="P50" s="18">
        <f>[3]出血!P46</f>
        <v>0</v>
      </c>
      <c r="Q50" s="18">
        <f>[3]出血!Q46</f>
        <v>0</v>
      </c>
      <c r="R50" s="18">
        <f>[3]出血!R46</f>
        <v>0</v>
      </c>
      <c r="S50" s="18">
        <f>[3]出血!S46</f>
        <v>0</v>
      </c>
      <c r="T50" s="18">
        <f>[3]出血!T46</f>
        <v>0</v>
      </c>
      <c r="U50" s="18">
        <f>[3]出血!U46</f>
        <v>0</v>
      </c>
      <c r="V50" s="18">
        <f>[3]出血!V46</f>
        <v>0</v>
      </c>
      <c r="W50" s="25"/>
      <c r="X50" s="25">
        <f t="shared" si="2"/>
        <v>0</v>
      </c>
      <c r="Y50" s="25" t="b">
        <f t="shared" si="3"/>
        <v>1</v>
      </c>
    </row>
    <row r="51" spans="2:25">
      <c r="B51" s="17">
        <v>46</v>
      </c>
      <c r="C51" s="17">
        <f>[3]出血!C47</f>
        <v>0</v>
      </c>
      <c r="D51" s="17">
        <f>[3]出血!D47</f>
        <v>0</v>
      </c>
      <c r="E51" s="17">
        <f>[3]出血!E47</f>
        <v>0</v>
      </c>
      <c r="F51" s="17">
        <f>[3]出血!F47</f>
        <v>0</v>
      </c>
      <c r="G51" s="17">
        <f>[3]出血!G47</f>
        <v>0</v>
      </c>
      <c r="H51" s="17">
        <f>[3]出血!H47</f>
        <v>0</v>
      </c>
      <c r="I51" s="17">
        <f>[3]出血!I47</f>
        <v>0</v>
      </c>
      <c r="J51" s="17">
        <f>[3]出血!J47</f>
        <v>0</v>
      </c>
      <c r="K51" s="17">
        <f>[3]出血!K47</f>
        <v>0</v>
      </c>
      <c r="L51" s="17">
        <f>[3]出血!L47</f>
        <v>0</v>
      </c>
      <c r="M51" s="17">
        <f>[3]出血!M47</f>
        <v>0</v>
      </c>
      <c r="N51" s="17">
        <f>[3]出血!N47</f>
        <v>0</v>
      </c>
      <c r="O51" s="17">
        <f>[3]出血!O47</f>
        <v>0</v>
      </c>
      <c r="P51" s="17">
        <f>[3]出血!P47</f>
        <v>0</v>
      </c>
      <c r="Q51" s="17">
        <f>[3]出血!Q47</f>
        <v>0</v>
      </c>
      <c r="R51" s="17">
        <f>[3]出血!R47</f>
        <v>0</v>
      </c>
      <c r="S51" s="17">
        <f>[3]出血!S47</f>
        <v>0</v>
      </c>
      <c r="T51" s="17">
        <f>[3]出血!T47</f>
        <v>0</v>
      </c>
      <c r="U51" s="17">
        <f>[3]出血!U47</f>
        <v>0</v>
      </c>
      <c r="V51" s="17">
        <f>[3]出血!V47</f>
        <v>0</v>
      </c>
      <c r="X51">
        <f t="shared" si="2"/>
        <v>0</v>
      </c>
      <c r="Y51" t="b">
        <f t="shared" si="3"/>
        <v>1</v>
      </c>
    </row>
    <row r="52" spans="2:25">
      <c r="B52" s="18">
        <v>47</v>
      </c>
      <c r="C52" s="18">
        <f>[3]出血!C48</f>
        <v>0</v>
      </c>
      <c r="D52" s="18">
        <f>[3]出血!D48</f>
        <v>0</v>
      </c>
      <c r="E52" s="18">
        <f>[3]出血!E48</f>
        <v>0</v>
      </c>
      <c r="F52" s="18">
        <f>[3]出血!F48</f>
        <v>0</v>
      </c>
      <c r="G52" s="18">
        <f>[3]出血!G48</f>
        <v>0</v>
      </c>
      <c r="H52" s="18">
        <f>[3]出血!H48</f>
        <v>0</v>
      </c>
      <c r="I52" s="18">
        <f>[3]出血!I48</f>
        <v>0</v>
      </c>
      <c r="J52" s="18">
        <f>[3]出血!J48</f>
        <v>0</v>
      </c>
      <c r="K52" s="18">
        <f>[3]出血!K48</f>
        <v>0</v>
      </c>
      <c r="L52" s="18">
        <f>[3]出血!L48</f>
        <v>0</v>
      </c>
      <c r="M52" s="18">
        <f>[3]出血!M48</f>
        <v>0</v>
      </c>
      <c r="N52" s="18">
        <f>[3]出血!N48</f>
        <v>0</v>
      </c>
      <c r="O52" s="18">
        <f>[3]出血!O48</f>
        <v>0</v>
      </c>
      <c r="P52" s="18">
        <f>[3]出血!P48</f>
        <v>0</v>
      </c>
      <c r="Q52" s="18">
        <f>[3]出血!Q48</f>
        <v>0</v>
      </c>
      <c r="R52" s="18">
        <f>[3]出血!R48</f>
        <v>0</v>
      </c>
      <c r="S52" s="18">
        <f>[3]出血!S48</f>
        <v>0</v>
      </c>
      <c r="T52" s="18">
        <f>[3]出血!T48</f>
        <v>0</v>
      </c>
      <c r="U52" s="18">
        <f>[3]出血!U48</f>
        <v>0</v>
      </c>
      <c r="V52" s="18">
        <f>[3]出血!V48</f>
        <v>0</v>
      </c>
      <c r="W52" s="25"/>
      <c r="X52" s="25">
        <f t="shared" si="2"/>
        <v>0</v>
      </c>
      <c r="Y52" s="25" t="b">
        <f t="shared" si="3"/>
        <v>1</v>
      </c>
    </row>
    <row r="53" spans="2:25">
      <c r="B53" s="17">
        <v>48</v>
      </c>
      <c r="C53" s="17">
        <f>[3]出血!C49</f>
        <v>0</v>
      </c>
      <c r="D53" s="17">
        <f>[3]出血!D49</f>
        <v>0</v>
      </c>
      <c r="E53" s="17">
        <f>[3]出血!E49</f>
        <v>0</v>
      </c>
      <c r="F53" s="17">
        <f>[3]出血!F49</f>
        <v>0</v>
      </c>
      <c r="G53" s="17">
        <f>[3]出血!G49</f>
        <v>0</v>
      </c>
      <c r="H53" s="17">
        <f>[3]出血!H49</f>
        <v>0</v>
      </c>
      <c r="I53" s="17">
        <f>[3]出血!I49</f>
        <v>0</v>
      </c>
      <c r="J53" s="17">
        <f>[3]出血!J49</f>
        <v>0</v>
      </c>
      <c r="K53" s="17">
        <f>[3]出血!K49</f>
        <v>0</v>
      </c>
      <c r="L53" s="17">
        <f>[3]出血!L49</f>
        <v>0</v>
      </c>
      <c r="M53" s="17">
        <f>[3]出血!M49</f>
        <v>0</v>
      </c>
      <c r="N53" s="17">
        <f>[3]出血!N49</f>
        <v>0</v>
      </c>
      <c r="O53" s="17">
        <f>[3]出血!O49</f>
        <v>0</v>
      </c>
      <c r="P53" s="17">
        <f>[3]出血!P49</f>
        <v>0</v>
      </c>
      <c r="Q53" s="17">
        <f>[3]出血!Q49</f>
        <v>0</v>
      </c>
      <c r="R53" s="17">
        <f>[3]出血!R49</f>
        <v>0</v>
      </c>
      <c r="S53" s="17">
        <f>[3]出血!S49</f>
        <v>0</v>
      </c>
      <c r="T53" s="17">
        <f>[3]出血!T49</f>
        <v>0</v>
      </c>
      <c r="U53" s="17">
        <f>[3]出血!U49</f>
        <v>0</v>
      </c>
      <c r="V53" s="17">
        <f>[3]出血!V49</f>
        <v>0</v>
      </c>
      <c r="X53">
        <f t="shared" si="2"/>
        <v>0</v>
      </c>
      <c r="Y53" t="b">
        <f t="shared" si="3"/>
        <v>1</v>
      </c>
    </row>
    <row r="54" spans="2:25">
      <c r="B54" s="18">
        <v>49</v>
      </c>
      <c r="C54" s="18">
        <f>[3]出血!C50</f>
        <v>1</v>
      </c>
      <c r="D54" s="18">
        <f>[3]出血!D50</f>
        <v>0</v>
      </c>
      <c r="E54" s="18">
        <f>[3]出血!E50</f>
        <v>0</v>
      </c>
      <c r="F54" s="18">
        <f>[3]出血!F50</f>
        <v>0</v>
      </c>
      <c r="G54" s="18">
        <f>[3]出血!G50</f>
        <v>0</v>
      </c>
      <c r="H54" s="18">
        <f>[3]出血!H50</f>
        <v>0</v>
      </c>
      <c r="I54" s="18">
        <f>[3]出血!I50</f>
        <v>0</v>
      </c>
      <c r="J54" s="18">
        <f>[3]出血!J50</f>
        <v>0</v>
      </c>
      <c r="K54" s="18">
        <f>[3]出血!K50</f>
        <v>0</v>
      </c>
      <c r="L54" s="18">
        <f>[3]出血!L50</f>
        <v>0</v>
      </c>
      <c r="M54" s="18">
        <f>[3]出血!M50</f>
        <v>0</v>
      </c>
      <c r="N54" s="18">
        <f>[3]出血!N50</f>
        <v>0</v>
      </c>
      <c r="O54" s="18">
        <f>[3]出血!O50</f>
        <v>0</v>
      </c>
      <c r="P54" s="18">
        <f>[3]出血!P50</f>
        <v>0</v>
      </c>
      <c r="Q54" s="18">
        <f>[3]出血!Q50</f>
        <v>0</v>
      </c>
      <c r="R54" s="18">
        <f>[3]出血!R50</f>
        <v>0</v>
      </c>
      <c r="S54" s="18">
        <f>[3]出血!S50</f>
        <v>0</v>
      </c>
      <c r="T54" s="18">
        <f>[3]出血!T50</f>
        <v>0</v>
      </c>
      <c r="U54" s="18">
        <f>[3]出血!U50</f>
        <v>0</v>
      </c>
      <c r="V54" s="18">
        <f>[3]出血!V50</f>
        <v>1</v>
      </c>
      <c r="W54" s="25"/>
      <c r="X54" s="25">
        <f t="shared" si="2"/>
        <v>1</v>
      </c>
      <c r="Y54" s="25" t="b">
        <f t="shared" si="3"/>
        <v>1</v>
      </c>
    </row>
    <row r="55" spans="2:25">
      <c r="B55" s="17">
        <v>50</v>
      </c>
      <c r="C55" s="17" t="e">
        <f>[3]出血!C51</f>
        <v>#N/A</v>
      </c>
      <c r="D55" s="17" t="e">
        <f>[3]出血!D51</f>
        <v>#N/A</v>
      </c>
      <c r="E55" s="17" t="e">
        <f>[3]出血!E51</f>
        <v>#N/A</v>
      </c>
      <c r="F55" s="17" t="e">
        <f>[3]出血!F51</f>
        <v>#N/A</v>
      </c>
      <c r="G55" s="17" t="e">
        <f>[3]出血!G51</f>
        <v>#N/A</v>
      </c>
      <c r="H55" s="17" t="e">
        <f>[3]出血!H51</f>
        <v>#N/A</v>
      </c>
      <c r="I55" s="17" t="e">
        <f>[3]出血!I51</f>
        <v>#N/A</v>
      </c>
      <c r="J55" s="17" t="e">
        <f>[3]出血!J51</f>
        <v>#N/A</v>
      </c>
      <c r="K55" s="17" t="e">
        <f>[3]出血!K51</f>
        <v>#N/A</v>
      </c>
      <c r="L55" s="17" t="e">
        <f>[3]出血!L51</f>
        <v>#N/A</v>
      </c>
      <c r="M55" s="17" t="e">
        <f>[3]出血!M51</f>
        <v>#N/A</v>
      </c>
      <c r="N55" s="17" t="e">
        <f>[3]出血!N51</f>
        <v>#N/A</v>
      </c>
      <c r="O55" s="17" t="e">
        <f>[3]出血!O51</f>
        <v>#N/A</v>
      </c>
      <c r="P55" s="17" t="e">
        <f>[3]出血!P51</f>
        <v>#N/A</v>
      </c>
      <c r="Q55" s="17" t="e">
        <f>[3]出血!Q51</f>
        <v>#N/A</v>
      </c>
      <c r="R55" s="17" t="e">
        <f>[3]出血!R51</f>
        <v>#N/A</v>
      </c>
      <c r="S55" s="17" t="e">
        <f>[3]出血!S51</f>
        <v>#N/A</v>
      </c>
      <c r="T55" s="17" t="e">
        <f>[3]出血!T51</f>
        <v>#N/A</v>
      </c>
      <c r="U55" s="17" t="e">
        <f>[3]出血!U51</f>
        <v>#N/A</v>
      </c>
      <c r="V55" s="17" t="e">
        <f>[3]出血!V51</f>
        <v>#N/A</v>
      </c>
      <c r="X55" t="e">
        <f t="shared" si="2"/>
        <v>#N/A</v>
      </c>
      <c r="Y55" t="str">
        <f t="shared" si="3"/>
        <v>-</v>
      </c>
    </row>
    <row r="56" spans="2:25">
      <c r="B56" s="18">
        <v>51</v>
      </c>
      <c r="C56" s="18" t="e">
        <f>[3]出血!C52</f>
        <v>#N/A</v>
      </c>
      <c r="D56" s="18" t="e">
        <f>[3]出血!D52</f>
        <v>#N/A</v>
      </c>
      <c r="E56" s="18" t="e">
        <f>[3]出血!E52</f>
        <v>#N/A</v>
      </c>
      <c r="F56" s="18" t="e">
        <f>[3]出血!F52</f>
        <v>#N/A</v>
      </c>
      <c r="G56" s="18" t="e">
        <f>[3]出血!G52</f>
        <v>#N/A</v>
      </c>
      <c r="H56" s="18" t="e">
        <f>[3]出血!H52</f>
        <v>#N/A</v>
      </c>
      <c r="I56" s="18" t="e">
        <f>[3]出血!I52</f>
        <v>#N/A</v>
      </c>
      <c r="J56" s="18" t="e">
        <f>[3]出血!J52</f>
        <v>#N/A</v>
      </c>
      <c r="K56" s="18" t="e">
        <f>[3]出血!K52</f>
        <v>#N/A</v>
      </c>
      <c r="L56" s="18" t="e">
        <f>[3]出血!L52</f>
        <v>#N/A</v>
      </c>
      <c r="M56" s="18" t="e">
        <f>[3]出血!M52</f>
        <v>#N/A</v>
      </c>
      <c r="N56" s="18" t="e">
        <f>[3]出血!N52</f>
        <v>#N/A</v>
      </c>
      <c r="O56" s="18" t="e">
        <f>[3]出血!O52</f>
        <v>#N/A</v>
      </c>
      <c r="P56" s="18" t="e">
        <f>[3]出血!P52</f>
        <v>#N/A</v>
      </c>
      <c r="Q56" s="18" t="e">
        <f>[3]出血!Q52</f>
        <v>#N/A</v>
      </c>
      <c r="R56" s="18" t="e">
        <f>[3]出血!R52</f>
        <v>#N/A</v>
      </c>
      <c r="S56" s="18" t="e">
        <f>[3]出血!S52</f>
        <v>#N/A</v>
      </c>
      <c r="T56" s="18" t="e">
        <f>[3]出血!T52</f>
        <v>#N/A</v>
      </c>
      <c r="U56" s="18" t="e">
        <f>[3]出血!U52</f>
        <v>#N/A</v>
      </c>
      <c r="V56" s="18" t="e">
        <f>[3]出血!V52</f>
        <v>#N/A</v>
      </c>
      <c r="W56" s="25"/>
      <c r="X56" s="25" t="e">
        <f t="shared" si="2"/>
        <v>#N/A</v>
      </c>
      <c r="Y56" s="25" t="str">
        <f t="shared" si="3"/>
        <v>-</v>
      </c>
    </row>
    <row r="57" spans="2:25">
      <c r="B57" s="17">
        <v>52</v>
      </c>
      <c r="C57" s="17" t="e">
        <f>[3]出血!C53</f>
        <v>#N/A</v>
      </c>
      <c r="D57" s="17" t="e">
        <f>[3]出血!D53</f>
        <v>#N/A</v>
      </c>
      <c r="E57" s="17" t="e">
        <f>[3]出血!E53</f>
        <v>#N/A</v>
      </c>
      <c r="F57" s="17" t="e">
        <f>[3]出血!F53</f>
        <v>#N/A</v>
      </c>
      <c r="G57" s="17" t="e">
        <f>[3]出血!G53</f>
        <v>#N/A</v>
      </c>
      <c r="H57" s="17" t="e">
        <f>[3]出血!H53</f>
        <v>#N/A</v>
      </c>
      <c r="I57" s="17" t="e">
        <f>[3]出血!I53</f>
        <v>#N/A</v>
      </c>
      <c r="J57" s="17" t="e">
        <f>[3]出血!J53</f>
        <v>#N/A</v>
      </c>
      <c r="K57" s="17" t="e">
        <f>[3]出血!K53</f>
        <v>#N/A</v>
      </c>
      <c r="L57" s="17" t="e">
        <f>[3]出血!L53</f>
        <v>#N/A</v>
      </c>
      <c r="M57" s="17" t="e">
        <f>[3]出血!M53</f>
        <v>#N/A</v>
      </c>
      <c r="N57" s="17" t="e">
        <f>[3]出血!N53</f>
        <v>#N/A</v>
      </c>
      <c r="O57" s="17" t="e">
        <f>[3]出血!O53</f>
        <v>#N/A</v>
      </c>
      <c r="P57" s="17" t="e">
        <f>[3]出血!P53</f>
        <v>#N/A</v>
      </c>
      <c r="Q57" s="17" t="e">
        <f>[3]出血!Q53</f>
        <v>#N/A</v>
      </c>
      <c r="R57" s="17" t="e">
        <f>[3]出血!R53</f>
        <v>#N/A</v>
      </c>
      <c r="S57" s="17" t="e">
        <f>[3]出血!S53</f>
        <v>#N/A</v>
      </c>
      <c r="T57" s="17" t="e">
        <f>[3]出血!T53</f>
        <v>#N/A</v>
      </c>
      <c r="U57" s="17" t="e">
        <f>[3]出血!U53</f>
        <v>#N/A</v>
      </c>
      <c r="V57" s="17" t="e">
        <f>[3]出血!V53</f>
        <v>#N/A</v>
      </c>
      <c r="X57" t="e">
        <f t="shared" si="2"/>
        <v>#N/A</v>
      </c>
      <c r="Y57" t="str">
        <f t="shared" si="3"/>
        <v>-</v>
      </c>
    </row>
    <row r="58" spans="2:25">
      <c r="B58" s="24">
        <v>53</v>
      </c>
      <c r="C58" s="18" t="e">
        <f>[3]出血!C54</f>
        <v>#N/A</v>
      </c>
      <c r="D58" s="18" t="e">
        <f>[3]出血!D54</f>
        <v>#N/A</v>
      </c>
      <c r="E58" s="18" t="e">
        <f>[3]出血!E54</f>
        <v>#N/A</v>
      </c>
      <c r="F58" s="18" t="e">
        <f>[3]出血!F54</f>
        <v>#N/A</v>
      </c>
      <c r="G58" s="18" t="e">
        <f>[3]出血!G54</f>
        <v>#N/A</v>
      </c>
      <c r="H58" s="18" t="e">
        <f>[3]出血!H54</f>
        <v>#N/A</v>
      </c>
      <c r="I58" s="18" t="e">
        <f>[3]出血!I54</f>
        <v>#N/A</v>
      </c>
      <c r="J58" s="18" t="e">
        <f>[3]出血!J54</f>
        <v>#N/A</v>
      </c>
      <c r="K58" s="18" t="e">
        <f>[3]出血!K54</f>
        <v>#N/A</v>
      </c>
      <c r="L58" s="18" t="e">
        <f>[3]出血!L54</f>
        <v>#N/A</v>
      </c>
      <c r="M58" s="18" t="e">
        <f>[3]出血!M54</f>
        <v>#N/A</v>
      </c>
      <c r="N58" s="18" t="e">
        <f>[3]出血!N54</f>
        <v>#N/A</v>
      </c>
      <c r="O58" s="18" t="e">
        <f>[3]出血!O54</f>
        <v>#N/A</v>
      </c>
      <c r="P58" s="18" t="e">
        <f>[3]出血!P54</f>
        <v>#N/A</v>
      </c>
      <c r="Q58" s="18" t="e">
        <f>[3]出血!Q54</f>
        <v>#N/A</v>
      </c>
      <c r="R58" s="18" t="e">
        <f>[3]出血!R54</f>
        <v>#N/A</v>
      </c>
      <c r="S58" s="18" t="e">
        <f>[3]出血!S54</f>
        <v>#N/A</v>
      </c>
      <c r="T58" s="18" t="e">
        <f>[3]出血!T54</f>
        <v>#N/A</v>
      </c>
      <c r="U58" s="18" t="e">
        <f>[3]出血!U54</f>
        <v>#N/A</v>
      </c>
      <c r="V58" s="18" t="e">
        <f>[3]出血!V54</f>
        <v>#N/A</v>
      </c>
      <c r="W58" s="25"/>
      <c r="X58" s="25" t="e">
        <f t="shared" si="2"/>
        <v>#N/A</v>
      </c>
      <c r="Y58" s="25" t="str">
        <f t="shared" si="3"/>
        <v>-</v>
      </c>
    </row>
    <row r="60" spans="2:25">
      <c r="B60" s="2" t="s">
        <v>66</v>
      </c>
      <c r="C60" s="2">
        <f t="array" ref="C60">+SUM(IF(NOT(ISERROR(C6:C58)),C6:C58))</f>
        <v>13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1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1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2</v>
      </c>
      <c r="S60" s="2">
        <f t="array" ref="S60">+SUM(IF(NOT(ISERROR(S6:S58)),S6:S58))</f>
        <v>4</v>
      </c>
      <c r="T60" s="2">
        <f t="array" ref="T60">+SUM(IF(NOT(ISERROR(T6:T58)),T6:T58))</f>
        <v>0</v>
      </c>
      <c r="U60" s="2">
        <f t="array" ref="U60">+SUM(IF(NOT(ISERROR(U6:U58)),U6:U58))</f>
        <v>2</v>
      </c>
      <c r="V60" s="2">
        <f t="array" ref="V60">+SUM(IF(NOT(ISERROR(V6:V58)),V6:V58))</f>
        <v>3</v>
      </c>
      <c r="W60" s="2"/>
      <c r="X60" s="2">
        <f>SUM(D60:V60)</f>
        <v>13</v>
      </c>
      <c r="Y60" s="2" t="b">
        <f>C60=X60</f>
        <v>1</v>
      </c>
    </row>
    <row r="61" spans="2:25">
      <c r="B61" s="4" t="s">
        <v>73</v>
      </c>
      <c r="C61" s="4">
        <f t="shared" ref="C61:O61" si="4">+C60/$C$60*100</f>
        <v>100</v>
      </c>
      <c r="D61" s="4">
        <f t="shared" si="4"/>
        <v>0</v>
      </c>
      <c r="E61" s="4">
        <f t="shared" si="4"/>
        <v>0</v>
      </c>
      <c r="F61" s="4">
        <f t="shared" si="4"/>
        <v>0</v>
      </c>
      <c r="G61" s="4">
        <f t="shared" si="4"/>
        <v>0</v>
      </c>
      <c r="H61" s="4">
        <f t="shared" si="4"/>
        <v>7.6923076923076925</v>
      </c>
      <c r="I61" s="4">
        <f t="shared" si="4"/>
        <v>0</v>
      </c>
      <c r="J61" s="4">
        <f t="shared" si="4"/>
        <v>0</v>
      </c>
      <c r="K61" s="4">
        <f t="shared" si="4"/>
        <v>7.6923076923076925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ref="P61:V61" si="5">+P60/$C$60*100</f>
        <v>0</v>
      </c>
      <c r="Q61" s="4">
        <f t="shared" si="5"/>
        <v>0</v>
      </c>
      <c r="R61" s="4">
        <f t="shared" si="5"/>
        <v>15.384615384615385</v>
      </c>
      <c r="S61" s="4">
        <f t="shared" si="5"/>
        <v>30.76923076923077</v>
      </c>
      <c r="T61" s="4">
        <f t="shared" si="5"/>
        <v>0</v>
      </c>
      <c r="U61" s="4">
        <f t="shared" si="5"/>
        <v>15.384615384615385</v>
      </c>
      <c r="V61" s="4">
        <f t="shared" si="5"/>
        <v>23.076923076923077</v>
      </c>
      <c r="W61" s="4"/>
      <c r="X61" s="4">
        <f>SUM(D61:V61)</f>
        <v>100</v>
      </c>
      <c r="Y61" s="4" t="b">
        <f>C61=X61</f>
        <v>1</v>
      </c>
    </row>
    <row r="63" spans="2:25">
      <c r="X63" s="5">
        <f t="array" ref="X63">+SUM(IF(NOT(ISERROR(X6:X58)),X6:X58))</f>
        <v>13</v>
      </c>
      <c r="Y63" s="5" t="b">
        <f>X60=X63</f>
        <v>1</v>
      </c>
    </row>
  </sheetData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/>
  <dimension ref="B4:Y63"/>
  <sheetViews>
    <sheetView showGridLines="0" zoomScale="55" zoomScaleNormal="55" workbookViewId="0">
      <selection activeCell="C6" sqref="C6:V58"/>
    </sheetView>
  </sheetViews>
  <sheetFormatPr defaultRowHeight="16.5"/>
  <sheetData>
    <row r="4" spans="2:25">
      <c r="B4" t="s">
        <v>65</v>
      </c>
    </row>
    <row r="5" spans="2:25">
      <c r="B5" s="6" t="s">
        <v>48</v>
      </c>
      <c r="C5" s="6" t="s">
        <v>61</v>
      </c>
      <c r="D5" s="6" t="s">
        <v>49</v>
      </c>
      <c r="E5" s="6" t="s">
        <v>50</v>
      </c>
      <c r="F5" s="6" t="s">
        <v>51</v>
      </c>
      <c r="G5" s="6" t="s">
        <v>109</v>
      </c>
      <c r="H5" s="6" t="s">
        <v>110</v>
      </c>
      <c r="I5" s="6" t="s">
        <v>111</v>
      </c>
      <c r="J5" s="6" t="s">
        <v>112</v>
      </c>
      <c r="K5" s="6" t="s">
        <v>113</v>
      </c>
      <c r="L5" s="6" t="s">
        <v>114</v>
      </c>
      <c r="M5" s="6" t="s">
        <v>115</v>
      </c>
      <c r="N5" s="6" t="s">
        <v>116</v>
      </c>
      <c r="O5" s="6" t="s">
        <v>139</v>
      </c>
      <c r="P5" s="6" t="s">
        <v>108</v>
      </c>
      <c r="Q5" s="6" t="s">
        <v>145</v>
      </c>
      <c r="R5" s="6" t="s">
        <v>147</v>
      </c>
      <c r="S5" s="6" t="s">
        <v>149</v>
      </c>
      <c r="T5" s="6" t="s">
        <v>151</v>
      </c>
      <c r="U5" s="6" t="s">
        <v>153</v>
      </c>
      <c r="V5" s="6" t="s">
        <v>74</v>
      </c>
      <c r="W5" s="1"/>
      <c r="X5" s="6" t="s">
        <v>67</v>
      </c>
      <c r="Y5" s="1" t="s">
        <v>68</v>
      </c>
    </row>
    <row r="6" spans="2:25">
      <c r="B6" s="16">
        <v>1</v>
      </c>
      <c r="C6" s="18">
        <f>[3]流行!C2</f>
        <v>0</v>
      </c>
      <c r="D6" s="18">
        <f>[3]流行!D2</f>
        <v>0</v>
      </c>
      <c r="E6" s="18">
        <f>[3]流行!E2</f>
        <v>0</v>
      </c>
      <c r="F6" s="18">
        <f>[3]流行!F2</f>
        <v>0</v>
      </c>
      <c r="G6" s="18">
        <f>[3]流行!G2</f>
        <v>0</v>
      </c>
      <c r="H6" s="18">
        <f>[3]流行!H2</f>
        <v>0</v>
      </c>
      <c r="I6" s="18">
        <f>[3]流行!I2</f>
        <v>0</v>
      </c>
      <c r="J6" s="18">
        <f>[3]流行!J2</f>
        <v>0</v>
      </c>
      <c r="K6" s="18">
        <f>[3]流行!K2</f>
        <v>0</v>
      </c>
      <c r="L6" s="18">
        <f>[3]流行!L2</f>
        <v>0</v>
      </c>
      <c r="M6" s="18">
        <f>[3]流行!M2</f>
        <v>0</v>
      </c>
      <c r="N6" s="18">
        <f>[3]流行!N2</f>
        <v>0</v>
      </c>
      <c r="O6" s="18">
        <f>[3]流行!O2</f>
        <v>0</v>
      </c>
      <c r="P6" s="18">
        <f>[3]流行!P2</f>
        <v>0</v>
      </c>
      <c r="Q6" s="18">
        <f>[3]流行!Q2</f>
        <v>0</v>
      </c>
      <c r="R6" s="18">
        <f>[3]流行!R2</f>
        <v>0</v>
      </c>
      <c r="S6" s="18">
        <f>[3]流行!S2</f>
        <v>0</v>
      </c>
      <c r="T6" s="18">
        <f>[3]流行!T2</f>
        <v>0</v>
      </c>
      <c r="U6" s="18">
        <f>[3]流行!U2</f>
        <v>0</v>
      </c>
      <c r="V6" s="18">
        <f>[3]流行!V2</f>
        <v>0</v>
      </c>
      <c r="W6" s="21"/>
      <c r="X6" s="21">
        <f>SUM(D6:V6)</f>
        <v>0</v>
      </c>
      <c r="Y6" s="21" t="b">
        <f>IF(AND(ISERROR(C6),ISERROR(X6)),"-",C6=X6)</f>
        <v>1</v>
      </c>
    </row>
    <row r="7" spans="2:25">
      <c r="B7" s="17">
        <v>2</v>
      </c>
      <c r="C7" s="17">
        <f>[3]流行!C3</f>
        <v>20</v>
      </c>
      <c r="D7" s="17">
        <f>[3]流行!D3</f>
        <v>0</v>
      </c>
      <c r="E7" s="17">
        <f>[3]流行!E3</f>
        <v>0</v>
      </c>
      <c r="F7" s="17">
        <f>[3]流行!F3</f>
        <v>0</v>
      </c>
      <c r="G7" s="17">
        <f>[3]流行!G3</f>
        <v>0</v>
      </c>
      <c r="H7" s="17">
        <f>[3]流行!H3</f>
        <v>0</v>
      </c>
      <c r="I7" s="17">
        <f>[3]流行!I3</f>
        <v>0</v>
      </c>
      <c r="J7" s="17">
        <f>[3]流行!J3</f>
        <v>1</v>
      </c>
      <c r="K7" s="17">
        <f>[3]流行!K3</f>
        <v>0</v>
      </c>
      <c r="L7" s="17">
        <f>[3]流行!L3</f>
        <v>0</v>
      </c>
      <c r="M7" s="17">
        <f>[3]流行!M3</f>
        <v>0</v>
      </c>
      <c r="N7" s="17">
        <f>[3]流行!N3</f>
        <v>1</v>
      </c>
      <c r="O7" s="17">
        <f>[3]流行!O3</f>
        <v>0</v>
      </c>
      <c r="P7" s="17">
        <f>[3]流行!P3</f>
        <v>0</v>
      </c>
      <c r="Q7" s="17">
        <f>[3]流行!Q3</f>
        <v>4</v>
      </c>
      <c r="R7" s="17">
        <f>[3]流行!R3</f>
        <v>2</v>
      </c>
      <c r="S7" s="17">
        <f>[3]流行!S3</f>
        <v>4</v>
      </c>
      <c r="T7" s="17">
        <f>[3]流行!T3</f>
        <v>3</v>
      </c>
      <c r="U7" s="17">
        <f>[3]流行!U3</f>
        <v>1</v>
      </c>
      <c r="V7" s="17">
        <f>[3]流行!V3</f>
        <v>4</v>
      </c>
      <c r="X7">
        <f>SUM(D7:V7)</f>
        <v>20</v>
      </c>
      <c r="Y7" t="b">
        <f>IF(AND(ISERROR(C7),ISERROR(X7)),"-",C7=X7)</f>
        <v>1</v>
      </c>
    </row>
    <row r="8" spans="2:25">
      <c r="B8" s="18">
        <v>3</v>
      </c>
      <c r="C8" s="18">
        <f>[3]流行!C4</f>
        <v>13</v>
      </c>
      <c r="D8" s="18">
        <f>[3]流行!D4</f>
        <v>0</v>
      </c>
      <c r="E8" s="18">
        <f>[3]流行!E4</f>
        <v>0</v>
      </c>
      <c r="F8" s="18">
        <f>[3]流行!F4</f>
        <v>0</v>
      </c>
      <c r="G8" s="18">
        <f>[3]流行!G4</f>
        <v>0</v>
      </c>
      <c r="H8" s="18">
        <f>[3]流行!H4</f>
        <v>0</v>
      </c>
      <c r="I8" s="18">
        <f>[3]流行!I4</f>
        <v>0</v>
      </c>
      <c r="J8" s="18">
        <f>[3]流行!J4</f>
        <v>0</v>
      </c>
      <c r="K8" s="18">
        <f>[3]流行!K4</f>
        <v>0</v>
      </c>
      <c r="L8" s="18">
        <f>[3]流行!L4</f>
        <v>0</v>
      </c>
      <c r="M8" s="18">
        <f>[3]流行!M4</f>
        <v>0</v>
      </c>
      <c r="N8" s="18">
        <f>[3]流行!N4</f>
        <v>1</v>
      </c>
      <c r="O8" s="18">
        <f>[3]流行!O4</f>
        <v>0</v>
      </c>
      <c r="P8" s="18">
        <f>[3]流行!P4</f>
        <v>0</v>
      </c>
      <c r="Q8" s="18">
        <f>[3]流行!Q4</f>
        <v>1</v>
      </c>
      <c r="R8" s="18">
        <f>[3]流行!R4</f>
        <v>4</v>
      </c>
      <c r="S8" s="18">
        <f>[3]流行!S4</f>
        <v>2</v>
      </c>
      <c r="T8" s="18">
        <f>[3]流行!T4</f>
        <v>4</v>
      </c>
      <c r="U8" s="18">
        <f>[3]流行!U4</f>
        <v>1</v>
      </c>
      <c r="V8" s="18">
        <f>[3]流行!V4</f>
        <v>0</v>
      </c>
      <c r="W8" s="25"/>
      <c r="X8" s="25">
        <f>SUM(D8:V8)</f>
        <v>13</v>
      </c>
      <c r="Y8" s="25" t="b">
        <f>IF(AND(ISERROR(C8),ISERROR(X8)),"-",C8=X8)</f>
        <v>1</v>
      </c>
    </row>
    <row r="9" spans="2:25">
      <c r="B9" s="17">
        <v>4</v>
      </c>
      <c r="C9" s="17">
        <f>[3]流行!C5</f>
        <v>13</v>
      </c>
      <c r="D9" s="17">
        <f>[3]流行!D5</f>
        <v>0</v>
      </c>
      <c r="E9" s="17">
        <f>[3]流行!E5</f>
        <v>0</v>
      </c>
      <c r="F9" s="17">
        <f>[3]流行!F5</f>
        <v>0</v>
      </c>
      <c r="G9" s="17">
        <f>[3]流行!G5</f>
        <v>0</v>
      </c>
      <c r="H9" s="17">
        <f>[3]流行!H5</f>
        <v>0</v>
      </c>
      <c r="I9" s="17">
        <f>[3]流行!I5</f>
        <v>0</v>
      </c>
      <c r="J9" s="17">
        <f>[3]流行!J5</f>
        <v>0</v>
      </c>
      <c r="K9" s="17">
        <f>[3]流行!K5</f>
        <v>1</v>
      </c>
      <c r="L9" s="17">
        <f>[3]流行!L5</f>
        <v>0</v>
      </c>
      <c r="M9" s="17">
        <f>[3]流行!M5</f>
        <v>0</v>
      </c>
      <c r="N9" s="17">
        <f>[3]流行!N5</f>
        <v>0</v>
      </c>
      <c r="O9" s="17">
        <f>[3]流行!O5</f>
        <v>0</v>
      </c>
      <c r="P9" s="17">
        <f>[3]流行!P5</f>
        <v>0</v>
      </c>
      <c r="Q9" s="17">
        <f>[3]流行!Q5</f>
        <v>2</v>
      </c>
      <c r="R9" s="17">
        <f>[3]流行!R5</f>
        <v>3</v>
      </c>
      <c r="S9" s="17">
        <f>[3]流行!S5</f>
        <v>2</v>
      </c>
      <c r="T9" s="17">
        <f>[3]流行!T5</f>
        <v>2</v>
      </c>
      <c r="U9" s="17">
        <f>[3]流行!U5</f>
        <v>2</v>
      </c>
      <c r="V9" s="17">
        <f>[3]流行!V5</f>
        <v>1</v>
      </c>
      <c r="X9">
        <f>SUM(D9:V9)</f>
        <v>13</v>
      </c>
      <c r="Y9" t="b">
        <f>IF(AND(ISERROR(C9),ISERROR(X9)),"-",C9=X9)</f>
        <v>1</v>
      </c>
    </row>
    <row r="10" spans="2:25">
      <c r="B10" s="18">
        <v>5</v>
      </c>
      <c r="C10" s="18">
        <f>[3]流行!C6</f>
        <v>35</v>
      </c>
      <c r="D10" s="18">
        <f>[3]流行!D6</f>
        <v>0</v>
      </c>
      <c r="E10" s="18">
        <f>[3]流行!E6</f>
        <v>0</v>
      </c>
      <c r="F10" s="18">
        <f>[3]流行!F6</f>
        <v>0</v>
      </c>
      <c r="G10" s="18">
        <f>[3]流行!G6</f>
        <v>1</v>
      </c>
      <c r="H10" s="18">
        <f>[3]流行!H6</f>
        <v>1</v>
      </c>
      <c r="I10" s="18">
        <f>[3]流行!I6</f>
        <v>3</v>
      </c>
      <c r="J10" s="18">
        <f>[3]流行!J6</f>
        <v>2</v>
      </c>
      <c r="K10" s="18">
        <f>[3]流行!K6</f>
        <v>0</v>
      </c>
      <c r="L10" s="18">
        <f>[3]流行!L6</f>
        <v>0</v>
      </c>
      <c r="M10" s="18">
        <f>[3]流行!M6</f>
        <v>1</v>
      </c>
      <c r="N10" s="18">
        <f>[3]流行!N6</f>
        <v>0</v>
      </c>
      <c r="O10" s="18">
        <f>[3]流行!O6</f>
        <v>1</v>
      </c>
      <c r="P10" s="18">
        <f>[3]流行!P6</f>
        <v>2</v>
      </c>
      <c r="Q10" s="18">
        <f>[3]流行!Q6</f>
        <v>0</v>
      </c>
      <c r="R10" s="18">
        <f>[3]流行!R6</f>
        <v>8</v>
      </c>
      <c r="S10" s="18">
        <f>[3]流行!S6</f>
        <v>7</v>
      </c>
      <c r="T10" s="18">
        <f>[3]流行!T6</f>
        <v>2</v>
      </c>
      <c r="U10" s="18">
        <f>[3]流行!U6</f>
        <v>4</v>
      </c>
      <c r="V10" s="18">
        <f>[3]流行!V6</f>
        <v>3</v>
      </c>
      <c r="W10" s="25"/>
      <c r="X10" s="25">
        <f t="shared" ref="X10:X58" si="0">SUM(D10:V10)</f>
        <v>35</v>
      </c>
      <c r="Y10" s="25" t="b">
        <f t="shared" ref="Y10:Y58" si="1">IF(AND(ISERROR(C10),ISERROR(X10)),"-",C10=X10)</f>
        <v>1</v>
      </c>
    </row>
    <row r="11" spans="2:25">
      <c r="B11" s="17">
        <v>6</v>
      </c>
      <c r="C11" s="17">
        <f>[3]流行!C7</f>
        <v>41</v>
      </c>
      <c r="D11" s="17">
        <f>[3]流行!D7</f>
        <v>0</v>
      </c>
      <c r="E11" s="17">
        <f>[3]流行!E7</f>
        <v>1</v>
      </c>
      <c r="F11" s="17">
        <f>[3]流行!F7</f>
        <v>0</v>
      </c>
      <c r="G11" s="17">
        <f>[3]流行!G7</f>
        <v>2</v>
      </c>
      <c r="H11" s="17">
        <f>[3]流行!H7</f>
        <v>2</v>
      </c>
      <c r="I11" s="17">
        <f>[3]流行!I7</f>
        <v>2</v>
      </c>
      <c r="J11" s="17">
        <f>[3]流行!J7</f>
        <v>0</v>
      </c>
      <c r="K11" s="17">
        <f>[3]流行!K7</f>
        <v>0</v>
      </c>
      <c r="L11" s="17">
        <f>[3]流行!L7</f>
        <v>1</v>
      </c>
      <c r="M11" s="17">
        <f>[3]流行!M7</f>
        <v>1</v>
      </c>
      <c r="N11" s="17">
        <f>[3]流行!N7</f>
        <v>0</v>
      </c>
      <c r="O11" s="17">
        <f>[3]流行!O7</f>
        <v>2</v>
      </c>
      <c r="P11" s="17">
        <f>[3]流行!P7</f>
        <v>1</v>
      </c>
      <c r="Q11" s="17">
        <f>[3]流行!Q7</f>
        <v>2</v>
      </c>
      <c r="R11" s="17">
        <f>[3]流行!R7</f>
        <v>9</v>
      </c>
      <c r="S11" s="17">
        <f>[3]流行!S7</f>
        <v>8</v>
      </c>
      <c r="T11" s="17">
        <f>[3]流行!T7</f>
        <v>2</v>
      </c>
      <c r="U11" s="17">
        <f>[3]流行!U7</f>
        <v>5</v>
      </c>
      <c r="V11" s="17">
        <f>[3]流行!V7</f>
        <v>3</v>
      </c>
      <c r="X11">
        <f t="shared" si="0"/>
        <v>41</v>
      </c>
      <c r="Y11" t="b">
        <f t="shared" si="1"/>
        <v>1</v>
      </c>
    </row>
    <row r="12" spans="2:25">
      <c r="B12" s="18">
        <v>7</v>
      </c>
      <c r="C12" s="18">
        <f>[3]流行!C8</f>
        <v>46</v>
      </c>
      <c r="D12" s="18">
        <f>[3]流行!D8</f>
        <v>0</v>
      </c>
      <c r="E12" s="18">
        <f>[3]流行!E8</f>
        <v>0</v>
      </c>
      <c r="F12" s="18">
        <f>[3]流行!F8</f>
        <v>1</v>
      </c>
      <c r="G12" s="18">
        <f>[3]流行!G8</f>
        <v>1</v>
      </c>
      <c r="H12" s="18">
        <f>[3]流行!H8</f>
        <v>7</v>
      </c>
      <c r="I12" s="18">
        <f>[3]流行!I8</f>
        <v>3</v>
      </c>
      <c r="J12" s="18">
        <f>[3]流行!J8</f>
        <v>4</v>
      </c>
      <c r="K12" s="18">
        <f>[3]流行!K8</f>
        <v>2</v>
      </c>
      <c r="L12" s="18">
        <f>[3]流行!L8</f>
        <v>0</v>
      </c>
      <c r="M12" s="18">
        <f>[3]流行!M8</f>
        <v>2</v>
      </c>
      <c r="N12" s="18">
        <f>[3]流行!N8</f>
        <v>2</v>
      </c>
      <c r="O12" s="18">
        <f>[3]流行!O8</f>
        <v>2</v>
      </c>
      <c r="P12" s="18">
        <f>[3]流行!P8</f>
        <v>1</v>
      </c>
      <c r="Q12" s="18">
        <f>[3]流行!Q8</f>
        <v>5</v>
      </c>
      <c r="R12" s="18">
        <f>[3]流行!R8</f>
        <v>8</v>
      </c>
      <c r="S12" s="18">
        <f>[3]流行!S8</f>
        <v>4</v>
      </c>
      <c r="T12" s="18">
        <f>[3]流行!T8</f>
        <v>2</v>
      </c>
      <c r="U12" s="18">
        <f>[3]流行!U8</f>
        <v>2</v>
      </c>
      <c r="V12" s="18">
        <f>[3]流行!V8</f>
        <v>0</v>
      </c>
      <c r="W12" s="25"/>
      <c r="X12" s="25">
        <f t="shared" si="0"/>
        <v>46</v>
      </c>
      <c r="Y12" s="25" t="b">
        <f t="shared" si="1"/>
        <v>1</v>
      </c>
    </row>
    <row r="13" spans="2:25">
      <c r="B13" s="17">
        <v>8</v>
      </c>
      <c r="C13" s="17">
        <f>[3]流行!C9</f>
        <v>62</v>
      </c>
      <c r="D13" s="17">
        <f>[3]流行!D9</f>
        <v>0</v>
      </c>
      <c r="E13" s="17">
        <f>[3]流行!E9</f>
        <v>0</v>
      </c>
      <c r="F13" s="17">
        <f>[3]流行!F9</f>
        <v>7</v>
      </c>
      <c r="G13" s="17">
        <f>[3]流行!G9</f>
        <v>0</v>
      </c>
      <c r="H13" s="17">
        <f>[3]流行!H9</f>
        <v>6</v>
      </c>
      <c r="I13" s="17">
        <f>[3]流行!I9</f>
        <v>3</v>
      </c>
      <c r="J13" s="17">
        <f>[3]流行!J9</f>
        <v>1</v>
      </c>
      <c r="K13" s="17">
        <f>[3]流行!K9</f>
        <v>2</v>
      </c>
      <c r="L13" s="17">
        <f>[3]流行!L9</f>
        <v>4</v>
      </c>
      <c r="M13" s="17">
        <f>[3]流行!M9</f>
        <v>0</v>
      </c>
      <c r="N13" s="17">
        <f>[3]流行!N9</f>
        <v>1</v>
      </c>
      <c r="O13" s="17">
        <f>[3]流行!O9</f>
        <v>7</v>
      </c>
      <c r="P13" s="17">
        <f>[3]流行!P9</f>
        <v>1</v>
      </c>
      <c r="Q13" s="17">
        <f>[3]流行!Q9</f>
        <v>3</v>
      </c>
      <c r="R13" s="17">
        <f>[3]流行!R9</f>
        <v>8</v>
      </c>
      <c r="S13" s="17">
        <f>[3]流行!S9</f>
        <v>8</v>
      </c>
      <c r="T13" s="17">
        <f>[3]流行!T9</f>
        <v>3</v>
      </c>
      <c r="U13" s="17">
        <f>[3]流行!U9</f>
        <v>4</v>
      </c>
      <c r="V13" s="17">
        <f>[3]流行!V9</f>
        <v>4</v>
      </c>
      <c r="X13">
        <f t="shared" si="0"/>
        <v>62</v>
      </c>
      <c r="Y13" t="b">
        <f t="shared" si="1"/>
        <v>1</v>
      </c>
    </row>
    <row r="14" spans="2:25">
      <c r="B14" s="18">
        <v>9</v>
      </c>
      <c r="C14" s="18">
        <f>[3]流行!C10</f>
        <v>68</v>
      </c>
      <c r="D14" s="18">
        <f>[3]流行!D10</f>
        <v>0</v>
      </c>
      <c r="E14" s="18">
        <f>[3]流行!E10</f>
        <v>0</v>
      </c>
      <c r="F14" s="18">
        <f>[3]流行!F10</f>
        <v>1</v>
      </c>
      <c r="G14" s="18">
        <f>[3]流行!G10</f>
        <v>0</v>
      </c>
      <c r="H14" s="18">
        <f>[3]流行!H10</f>
        <v>2</v>
      </c>
      <c r="I14" s="18">
        <f>[3]流行!I10</f>
        <v>3</v>
      </c>
      <c r="J14" s="18">
        <f>[3]流行!J10</f>
        <v>4</v>
      </c>
      <c r="K14" s="18">
        <f>[3]流行!K10</f>
        <v>5</v>
      </c>
      <c r="L14" s="18">
        <f>[3]流行!L10</f>
        <v>4</v>
      </c>
      <c r="M14" s="18">
        <f>[3]流行!M10</f>
        <v>3</v>
      </c>
      <c r="N14" s="18">
        <f>[3]流行!N10</f>
        <v>3</v>
      </c>
      <c r="O14" s="18">
        <f>[3]流行!O10</f>
        <v>8</v>
      </c>
      <c r="P14" s="18">
        <f>[3]流行!P10</f>
        <v>1</v>
      </c>
      <c r="Q14" s="18">
        <f>[3]流行!Q10</f>
        <v>7</v>
      </c>
      <c r="R14" s="18">
        <f>[3]流行!R10</f>
        <v>7</v>
      </c>
      <c r="S14" s="18">
        <f>[3]流行!S10</f>
        <v>9</v>
      </c>
      <c r="T14" s="18">
        <f>[3]流行!T10</f>
        <v>5</v>
      </c>
      <c r="U14" s="18">
        <f>[3]流行!U10</f>
        <v>5</v>
      </c>
      <c r="V14" s="18">
        <f>[3]流行!V10</f>
        <v>1</v>
      </c>
      <c r="W14" s="25"/>
      <c r="X14" s="25">
        <f t="shared" si="0"/>
        <v>68</v>
      </c>
      <c r="Y14" s="25" t="b">
        <f t="shared" si="1"/>
        <v>1</v>
      </c>
    </row>
    <row r="15" spans="2:25">
      <c r="B15" s="17">
        <v>10</v>
      </c>
      <c r="C15" s="17">
        <f>[3]流行!C11</f>
        <v>83</v>
      </c>
      <c r="D15" s="17">
        <f>[3]流行!D11</f>
        <v>0</v>
      </c>
      <c r="E15" s="17">
        <f>[3]流行!E11</f>
        <v>0</v>
      </c>
      <c r="F15" s="17">
        <f>[3]流行!F11</f>
        <v>4</v>
      </c>
      <c r="G15" s="17">
        <f>[3]流行!G11</f>
        <v>3</v>
      </c>
      <c r="H15" s="17">
        <f>[3]流行!H11</f>
        <v>8</v>
      </c>
      <c r="I15" s="17">
        <f>[3]流行!I11</f>
        <v>6</v>
      </c>
      <c r="J15" s="17">
        <f>[3]流行!J11</f>
        <v>1</v>
      </c>
      <c r="K15" s="17">
        <f>[3]流行!K11</f>
        <v>3</v>
      </c>
      <c r="L15" s="17">
        <f>[3]流行!L11</f>
        <v>2</v>
      </c>
      <c r="M15" s="17">
        <f>[3]流行!M11</f>
        <v>2</v>
      </c>
      <c r="N15" s="17">
        <f>[3]流行!N11</f>
        <v>4</v>
      </c>
      <c r="O15" s="17">
        <f>[3]流行!O11</f>
        <v>8</v>
      </c>
      <c r="P15" s="17">
        <f>[3]流行!P11</f>
        <v>1</v>
      </c>
      <c r="Q15" s="17">
        <f>[3]流行!Q11</f>
        <v>1</v>
      </c>
      <c r="R15" s="17">
        <f>[3]流行!R11</f>
        <v>14</v>
      </c>
      <c r="S15" s="17">
        <f>[3]流行!S11</f>
        <v>12</v>
      </c>
      <c r="T15" s="17">
        <f>[3]流行!T11</f>
        <v>2</v>
      </c>
      <c r="U15" s="17">
        <f>[3]流行!U11</f>
        <v>8</v>
      </c>
      <c r="V15" s="17">
        <f>[3]流行!V11</f>
        <v>4</v>
      </c>
      <c r="X15">
        <f t="shared" si="0"/>
        <v>83</v>
      </c>
      <c r="Y15" t="b">
        <f t="shared" si="1"/>
        <v>1</v>
      </c>
    </row>
    <row r="16" spans="2:25">
      <c r="B16" s="18">
        <v>11</v>
      </c>
      <c r="C16" s="18">
        <f>[3]流行!C12</f>
        <v>83</v>
      </c>
      <c r="D16" s="18">
        <f>[3]流行!D12</f>
        <v>0</v>
      </c>
      <c r="E16" s="18">
        <f>[3]流行!E12</f>
        <v>0</v>
      </c>
      <c r="F16" s="18">
        <f>[3]流行!F12</f>
        <v>2</v>
      </c>
      <c r="G16" s="18">
        <f>[3]流行!G12</f>
        <v>3</v>
      </c>
      <c r="H16" s="18">
        <f>[3]流行!H12</f>
        <v>3</v>
      </c>
      <c r="I16" s="18">
        <f>[3]流行!I12</f>
        <v>7</v>
      </c>
      <c r="J16" s="18">
        <f>[3]流行!J12</f>
        <v>0</v>
      </c>
      <c r="K16" s="18">
        <f>[3]流行!K12</f>
        <v>2</v>
      </c>
      <c r="L16" s="18">
        <f>[3]流行!L12</f>
        <v>4</v>
      </c>
      <c r="M16" s="18">
        <f>[3]流行!M12</f>
        <v>5</v>
      </c>
      <c r="N16" s="18">
        <f>[3]流行!N12</f>
        <v>6</v>
      </c>
      <c r="O16" s="18">
        <f>[3]流行!O12</f>
        <v>8</v>
      </c>
      <c r="P16" s="18">
        <f>[3]流行!P12</f>
        <v>0</v>
      </c>
      <c r="Q16" s="18">
        <f>[3]流行!Q12</f>
        <v>9</v>
      </c>
      <c r="R16" s="18">
        <f>[3]流行!R12</f>
        <v>5</v>
      </c>
      <c r="S16" s="18">
        <f>[3]流行!S12</f>
        <v>13</v>
      </c>
      <c r="T16" s="18">
        <f>[3]流行!T12</f>
        <v>4</v>
      </c>
      <c r="U16" s="18">
        <f>[3]流行!U12</f>
        <v>8</v>
      </c>
      <c r="V16" s="18">
        <f>[3]流行!V12</f>
        <v>4</v>
      </c>
      <c r="W16" s="25"/>
      <c r="X16" s="25">
        <f t="shared" si="0"/>
        <v>83</v>
      </c>
      <c r="Y16" s="25" t="b">
        <f t="shared" si="1"/>
        <v>1</v>
      </c>
    </row>
    <row r="17" spans="2:25">
      <c r="B17" s="17">
        <v>12</v>
      </c>
      <c r="C17" s="17">
        <f>[3]流行!C13</f>
        <v>99</v>
      </c>
      <c r="D17" s="17">
        <f>[3]流行!D13</f>
        <v>1</v>
      </c>
      <c r="E17" s="17">
        <f>[3]流行!E13</f>
        <v>1</v>
      </c>
      <c r="F17" s="17">
        <f>[3]流行!F13</f>
        <v>5</v>
      </c>
      <c r="G17" s="17">
        <f>[3]流行!G13</f>
        <v>3</v>
      </c>
      <c r="H17" s="17">
        <f>[3]流行!H13</f>
        <v>5</v>
      </c>
      <c r="I17" s="17">
        <f>[3]流行!I13</f>
        <v>4</v>
      </c>
      <c r="J17" s="17">
        <f>[3]流行!J13</f>
        <v>7</v>
      </c>
      <c r="K17" s="17">
        <f>[3]流行!K13</f>
        <v>5</v>
      </c>
      <c r="L17" s="17">
        <f>[3]流行!L13</f>
        <v>2</v>
      </c>
      <c r="M17" s="17">
        <f>[3]流行!M13</f>
        <v>4</v>
      </c>
      <c r="N17" s="17">
        <f>[3]流行!N13</f>
        <v>0</v>
      </c>
      <c r="O17" s="17">
        <f>[3]流行!O13</f>
        <v>5</v>
      </c>
      <c r="P17" s="17">
        <f>[3]流行!P13</f>
        <v>3</v>
      </c>
      <c r="Q17" s="17">
        <f>[3]流行!Q13</f>
        <v>3</v>
      </c>
      <c r="R17" s="17">
        <f>[3]流行!R13</f>
        <v>12</v>
      </c>
      <c r="S17" s="17">
        <f>[3]流行!S13</f>
        <v>15</v>
      </c>
      <c r="T17" s="17">
        <f>[3]流行!T13</f>
        <v>6</v>
      </c>
      <c r="U17" s="17">
        <f>[3]流行!U13</f>
        <v>9</v>
      </c>
      <c r="V17" s="17">
        <f>[3]流行!V13</f>
        <v>9</v>
      </c>
      <c r="X17">
        <f t="shared" si="0"/>
        <v>99</v>
      </c>
      <c r="Y17" t="b">
        <f t="shared" si="1"/>
        <v>1</v>
      </c>
    </row>
    <row r="18" spans="2:25">
      <c r="B18" s="18">
        <v>13</v>
      </c>
      <c r="C18" s="18">
        <f>[3]流行!C14</f>
        <v>62</v>
      </c>
      <c r="D18" s="18">
        <f>[3]流行!D14</f>
        <v>1</v>
      </c>
      <c r="E18" s="18">
        <f>[3]流行!E14</f>
        <v>1</v>
      </c>
      <c r="F18" s="18">
        <f>[3]流行!F14</f>
        <v>1</v>
      </c>
      <c r="G18" s="18">
        <f>[3]流行!G14</f>
        <v>1</v>
      </c>
      <c r="H18" s="18">
        <f>[3]流行!H14</f>
        <v>3</v>
      </c>
      <c r="I18" s="18">
        <f>[3]流行!I14</f>
        <v>4</v>
      </c>
      <c r="J18" s="18">
        <f>[3]流行!J14</f>
        <v>0</v>
      </c>
      <c r="K18" s="18">
        <f>[3]流行!K14</f>
        <v>4</v>
      </c>
      <c r="L18" s="18">
        <f>[3]流行!L14</f>
        <v>2</v>
      </c>
      <c r="M18" s="18">
        <f>[3]流行!M14</f>
        <v>3</v>
      </c>
      <c r="N18" s="18">
        <f>[3]流行!N14</f>
        <v>5</v>
      </c>
      <c r="O18" s="18">
        <f>[3]流行!O14</f>
        <v>5</v>
      </c>
      <c r="P18" s="18">
        <f>[3]流行!P14</f>
        <v>0</v>
      </c>
      <c r="Q18" s="18">
        <f>[3]流行!Q14</f>
        <v>2</v>
      </c>
      <c r="R18" s="18">
        <f>[3]流行!R14</f>
        <v>4</v>
      </c>
      <c r="S18" s="18">
        <f>[3]流行!S14</f>
        <v>10</v>
      </c>
      <c r="T18" s="18">
        <f>[3]流行!T14</f>
        <v>8</v>
      </c>
      <c r="U18" s="18">
        <f>[3]流行!U14</f>
        <v>6</v>
      </c>
      <c r="V18" s="18">
        <f>[3]流行!V14</f>
        <v>2</v>
      </c>
      <c r="W18" s="25"/>
      <c r="X18" s="25">
        <f t="shared" si="0"/>
        <v>62</v>
      </c>
      <c r="Y18" s="25" t="b">
        <f t="shared" si="1"/>
        <v>1</v>
      </c>
    </row>
    <row r="19" spans="2:25">
      <c r="B19" s="17">
        <v>14</v>
      </c>
      <c r="C19" s="17">
        <f>[3]流行!C15</f>
        <v>44</v>
      </c>
      <c r="D19" s="17">
        <f>[3]流行!D15</f>
        <v>0</v>
      </c>
      <c r="E19" s="17">
        <f>[3]流行!E15</f>
        <v>0</v>
      </c>
      <c r="F19" s="17">
        <f>[3]流行!F15</f>
        <v>1</v>
      </c>
      <c r="G19" s="17">
        <f>[3]流行!G15</f>
        <v>1</v>
      </c>
      <c r="H19" s="17">
        <f>[3]流行!H15</f>
        <v>0</v>
      </c>
      <c r="I19" s="17">
        <f>[3]流行!I15</f>
        <v>2</v>
      </c>
      <c r="J19" s="17">
        <f>[3]流行!J15</f>
        <v>3</v>
      </c>
      <c r="K19" s="17">
        <f>[3]流行!K15</f>
        <v>0</v>
      </c>
      <c r="L19" s="17">
        <f>[3]流行!L15</f>
        <v>0</v>
      </c>
      <c r="M19" s="17">
        <f>[3]流行!M15</f>
        <v>0</v>
      </c>
      <c r="N19" s="17">
        <f>[3]流行!N15</f>
        <v>2</v>
      </c>
      <c r="O19" s="17">
        <f>[3]流行!O15</f>
        <v>2</v>
      </c>
      <c r="P19" s="17">
        <f>[3]流行!P15</f>
        <v>0</v>
      </c>
      <c r="Q19" s="17">
        <f>[3]流行!Q15</f>
        <v>4</v>
      </c>
      <c r="R19" s="17">
        <f>[3]流行!R15</f>
        <v>8</v>
      </c>
      <c r="S19" s="17">
        <f>[3]流行!S15</f>
        <v>4</v>
      </c>
      <c r="T19" s="17">
        <f>[3]流行!T15</f>
        <v>0</v>
      </c>
      <c r="U19" s="17">
        <f>[3]流行!U15</f>
        <v>8</v>
      </c>
      <c r="V19" s="17">
        <f>[3]流行!V15</f>
        <v>9</v>
      </c>
      <c r="X19">
        <f t="shared" si="0"/>
        <v>44</v>
      </c>
      <c r="Y19" t="b">
        <f t="shared" si="1"/>
        <v>1</v>
      </c>
    </row>
    <row r="20" spans="2:25">
      <c r="B20" s="18">
        <v>15</v>
      </c>
      <c r="C20" s="18">
        <f>[3]流行!C16</f>
        <v>43</v>
      </c>
      <c r="D20" s="18">
        <f>[3]流行!D16</f>
        <v>0</v>
      </c>
      <c r="E20" s="18">
        <f>[3]流行!E16</f>
        <v>0</v>
      </c>
      <c r="F20" s="18">
        <f>[3]流行!F16</f>
        <v>0</v>
      </c>
      <c r="G20" s="18">
        <f>[3]流行!G16</f>
        <v>1</v>
      </c>
      <c r="H20" s="18">
        <f>[3]流行!H16</f>
        <v>0</v>
      </c>
      <c r="I20" s="18">
        <f>[3]流行!I16</f>
        <v>2</v>
      </c>
      <c r="J20" s="18">
        <f>[3]流行!J16</f>
        <v>3</v>
      </c>
      <c r="K20" s="18">
        <f>[3]流行!K16</f>
        <v>0</v>
      </c>
      <c r="L20" s="18">
        <f>[3]流行!L16</f>
        <v>1</v>
      </c>
      <c r="M20" s="18">
        <f>[3]流行!M16</f>
        <v>0</v>
      </c>
      <c r="N20" s="18">
        <f>[3]流行!N16</f>
        <v>1</v>
      </c>
      <c r="O20" s="18">
        <f>[3]流行!O16</f>
        <v>2</v>
      </c>
      <c r="P20" s="18">
        <f>[3]流行!P16</f>
        <v>1</v>
      </c>
      <c r="Q20" s="18">
        <f>[3]流行!Q16</f>
        <v>9</v>
      </c>
      <c r="R20" s="18">
        <f>[3]流行!R16</f>
        <v>7</v>
      </c>
      <c r="S20" s="18">
        <f>[3]流行!S16</f>
        <v>5</v>
      </c>
      <c r="T20" s="18">
        <f>[3]流行!T16</f>
        <v>3</v>
      </c>
      <c r="U20" s="18">
        <f>[3]流行!U16</f>
        <v>7</v>
      </c>
      <c r="V20" s="18">
        <f>[3]流行!V16</f>
        <v>1</v>
      </c>
      <c r="W20" s="25"/>
      <c r="X20" s="25">
        <f t="shared" si="0"/>
        <v>43</v>
      </c>
      <c r="Y20" s="25" t="b">
        <f t="shared" si="1"/>
        <v>1</v>
      </c>
    </row>
    <row r="21" spans="2:25">
      <c r="B21" s="17">
        <v>16</v>
      </c>
      <c r="C21" s="17">
        <f>[3]流行!C17</f>
        <v>43</v>
      </c>
      <c r="D21" s="17">
        <f>[3]流行!D17</f>
        <v>0</v>
      </c>
      <c r="E21" s="17">
        <f>[3]流行!E17</f>
        <v>0</v>
      </c>
      <c r="F21" s="17">
        <f>[3]流行!F17</f>
        <v>3</v>
      </c>
      <c r="G21" s="17">
        <f>[3]流行!G17</f>
        <v>1</v>
      </c>
      <c r="H21" s="17">
        <f>[3]流行!H17</f>
        <v>1</v>
      </c>
      <c r="I21" s="17">
        <f>[3]流行!I17</f>
        <v>4</v>
      </c>
      <c r="J21" s="17">
        <f>[3]流行!J17</f>
        <v>3</v>
      </c>
      <c r="K21" s="17">
        <f>[3]流行!K17</f>
        <v>1</v>
      </c>
      <c r="L21" s="17">
        <f>[3]流行!L17</f>
        <v>1</v>
      </c>
      <c r="M21" s="17">
        <f>[3]流行!M17</f>
        <v>0</v>
      </c>
      <c r="N21" s="17">
        <f>[3]流行!N17</f>
        <v>0</v>
      </c>
      <c r="O21" s="17">
        <f>[3]流行!O17</f>
        <v>4</v>
      </c>
      <c r="P21" s="17">
        <f>[3]流行!P17</f>
        <v>0</v>
      </c>
      <c r="Q21" s="17">
        <f>[3]流行!Q17</f>
        <v>1</v>
      </c>
      <c r="R21" s="17">
        <f>[3]流行!R17</f>
        <v>11</v>
      </c>
      <c r="S21" s="17">
        <f>[3]流行!S17</f>
        <v>3</v>
      </c>
      <c r="T21" s="17">
        <f>[3]流行!T17</f>
        <v>3</v>
      </c>
      <c r="U21" s="17">
        <f>[3]流行!U17</f>
        <v>5</v>
      </c>
      <c r="V21" s="17">
        <f>[3]流行!V17</f>
        <v>2</v>
      </c>
      <c r="X21">
        <f t="shared" si="0"/>
        <v>43</v>
      </c>
      <c r="Y21" t="b">
        <f t="shared" si="1"/>
        <v>1</v>
      </c>
    </row>
    <row r="22" spans="2:25">
      <c r="B22" s="18">
        <v>17</v>
      </c>
      <c r="C22" s="18">
        <f>[3]流行!C18</f>
        <v>49</v>
      </c>
      <c r="D22" s="18">
        <f>[3]流行!D18</f>
        <v>0</v>
      </c>
      <c r="E22" s="18">
        <f>[3]流行!E18</f>
        <v>1</v>
      </c>
      <c r="F22" s="18">
        <f>[3]流行!F18</f>
        <v>3</v>
      </c>
      <c r="G22" s="18">
        <f>[3]流行!G18</f>
        <v>5</v>
      </c>
      <c r="H22" s="18">
        <f>[3]流行!H18</f>
        <v>7</v>
      </c>
      <c r="I22" s="18">
        <f>[3]流行!I18</f>
        <v>2</v>
      </c>
      <c r="J22" s="18">
        <f>[3]流行!J18</f>
        <v>3</v>
      </c>
      <c r="K22" s="18">
        <f>[3]流行!K18</f>
        <v>2</v>
      </c>
      <c r="L22" s="18">
        <f>[3]流行!L18</f>
        <v>0</v>
      </c>
      <c r="M22" s="18">
        <f>[3]流行!M18</f>
        <v>0</v>
      </c>
      <c r="N22" s="18">
        <f>[3]流行!N18</f>
        <v>0</v>
      </c>
      <c r="O22" s="18">
        <f>[3]流行!O18</f>
        <v>2</v>
      </c>
      <c r="P22" s="18">
        <f>[3]流行!P18</f>
        <v>0</v>
      </c>
      <c r="Q22" s="18">
        <f>[3]流行!Q18</f>
        <v>0</v>
      </c>
      <c r="R22" s="18">
        <f>[3]流行!R18</f>
        <v>12</v>
      </c>
      <c r="S22" s="18">
        <f>[3]流行!S18</f>
        <v>2</v>
      </c>
      <c r="T22" s="18">
        <f>[3]流行!T18</f>
        <v>4</v>
      </c>
      <c r="U22" s="18">
        <f>[3]流行!U18</f>
        <v>3</v>
      </c>
      <c r="V22" s="18">
        <f>[3]流行!V18</f>
        <v>3</v>
      </c>
      <c r="W22" s="25"/>
      <c r="X22" s="25">
        <f t="shared" si="0"/>
        <v>49</v>
      </c>
      <c r="Y22" s="25" t="b">
        <f t="shared" si="1"/>
        <v>1</v>
      </c>
    </row>
    <row r="23" spans="2:25">
      <c r="B23" s="17">
        <v>18</v>
      </c>
      <c r="C23" s="17">
        <f>[3]流行!C19</f>
        <v>45</v>
      </c>
      <c r="D23" s="17">
        <f>[3]流行!D19</f>
        <v>0</v>
      </c>
      <c r="E23" s="17">
        <f>[3]流行!E19</f>
        <v>0</v>
      </c>
      <c r="F23" s="17">
        <f>[3]流行!F19</f>
        <v>2</v>
      </c>
      <c r="G23" s="17">
        <f>[3]流行!G19</f>
        <v>2</v>
      </c>
      <c r="H23" s="17">
        <f>[3]流行!H19</f>
        <v>1</v>
      </c>
      <c r="I23" s="17">
        <f>[3]流行!I19</f>
        <v>3</v>
      </c>
      <c r="J23" s="17">
        <f>[3]流行!J19</f>
        <v>2</v>
      </c>
      <c r="K23" s="17">
        <f>[3]流行!K19</f>
        <v>0</v>
      </c>
      <c r="L23" s="17">
        <f>[3]流行!L19</f>
        <v>0</v>
      </c>
      <c r="M23" s="17">
        <f>[3]流行!M19</f>
        <v>1</v>
      </c>
      <c r="N23" s="17">
        <f>[3]流行!N19</f>
        <v>1</v>
      </c>
      <c r="O23" s="17">
        <f>[3]流行!O19</f>
        <v>3</v>
      </c>
      <c r="P23" s="17">
        <f>[3]流行!P19</f>
        <v>1</v>
      </c>
      <c r="Q23" s="17">
        <f>[3]流行!Q19</f>
        <v>7</v>
      </c>
      <c r="R23" s="17">
        <f>[3]流行!R19</f>
        <v>9</v>
      </c>
      <c r="S23" s="17">
        <f>[3]流行!S19</f>
        <v>6</v>
      </c>
      <c r="T23" s="17">
        <f>[3]流行!T19</f>
        <v>1</v>
      </c>
      <c r="U23" s="17">
        <f>[3]流行!U19</f>
        <v>2</v>
      </c>
      <c r="V23" s="17">
        <f>[3]流行!V19</f>
        <v>4</v>
      </c>
      <c r="X23">
        <f t="shared" si="0"/>
        <v>45</v>
      </c>
      <c r="Y23" t="b">
        <f t="shared" si="1"/>
        <v>1</v>
      </c>
    </row>
    <row r="24" spans="2:25">
      <c r="B24" s="18">
        <v>19</v>
      </c>
      <c r="C24" s="18">
        <f>[3]流行!C20</f>
        <v>37</v>
      </c>
      <c r="D24" s="18">
        <f>[3]流行!D20</f>
        <v>0</v>
      </c>
      <c r="E24" s="18">
        <f>[3]流行!E20</f>
        <v>0</v>
      </c>
      <c r="F24" s="18">
        <f>[3]流行!F20</f>
        <v>1</v>
      </c>
      <c r="G24" s="18">
        <f>[3]流行!G20</f>
        <v>0</v>
      </c>
      <c r="H24" s="18">
        <f>[3]流行!H20</f>
        <v>4</v>
      </c>
      <c r="I24" s="18">
        <f>[3]流行!I20</f>
        <v>0</v>
      </c>
      <c r="J24" s="18">
        <f>[3]流行!J20</f>
        <v>3</v>
      </c>
      <c r="K24" s="18">
        <f>[3]流行!K20</f>
        <v>1</v>
      </c>
      <c r="L24" s="18">
        <f>[3]流行!L20</f>
        <v>0</v>
      </c>
      <c r="M24" s="18">
        <f>[3]流行!M20</f>
        <v>2</v>
      </c>
      <c r="N24" s="18">
        <f>[3]流行!N20</f>
        <v>0</v>
      </c>
      <c r="O24" s="18">
        <f>[3]流行!O20</f>
        <v>1</v>
      </c>
      <c r="P24" s="18">
        <f>[3]流行!P20</f>
        <v>2</v>
      </c>
      <c r="Q24" s="18">
        <f>[3]流行!Q20</f>
        <v>3</v>
      </c>
      <c r="R24" s="18">
        <f>[3]流行!R20</f>
        <v>2</v>
      </c>
      <c r="S24" s="18">
        <f>[3]流行!S20</f>
        <v>6</v>
      </c>
      <c r="T24" s="18">
        <f>[3]流行!T20</f>
        <v>4</v>
      </c>
      <c r="U24" s="18">
        <f>[3]流行!U20</f>
        <v>5</v>
      </c>
      <c r="V24" s="18">
        <f>[3]流行!V20</f>
        <v>3</v>
      </c>
      <c r="W24" s="25"/>
      <c r="X24" s="25">
        <f t="shared" si="0"/>
        <v>37</v>
      </c>
      <c r="Y24" s="25" t="b">
        <f t="shared" si="1"/>
        <v>1</v>
      </c>
    </row>
    <row r="25" spans="2:25">
      <c r="B25" s="17">
        <v>20</v>
      </c>
      <c r="C25" s="17">
        <f>[3]流行!C21</f>
        <v>40</v>
      </c>
      <c r="D25" s="17">
        <f>[3]流行!D21</f>
        <v>0</v>
      </c>
      <c r="E25" s="17">
        <f>[3]流行!E21</f>
        <v>0</v>
      </c>
      <c r="F25" s="17">
        <f>[3]流行!F21</f>
        <v>3</v>
      </c>
      <c r="G25" s="17">
        <f>[3]流行!G21</f>
        <v>1</v>
      </c>
      <c r="H25" s="17">
        <f>[3]流行!H21</f>
        <v>3</v>
      </c>
      <c r="I25" s="17">
        <f>[3]流行!I21</f>
        <v>2</v>
      </c>
      <c r="J25" s="17">
        <f>[3]流行!J21</f>
        <v>1</v>
      </c>
      <c r="K25" s="17">
        <f>[3]流行!K21</f>
        <v>2</v>
      </c>
      <c r="L25" s="17">
        <f>[3]流行!L21</f>
        <v>2</v>
      </c>
      <c r="M25" s="17">
        <f>[3]流行!M21</f>
        <v>0</v>
      </c>
      <c r="N25" s="17">
        <f>[3]流行!N21</f>
        <v>1</v>
      </c>
      <c r="O25" s="17">
        <f>[3]流行!O21</f>
        <v>2</v>
      </c>
      <c r="P25" s="17">
        <f>[3]流行!P21</f>
        <v>2</v>
      </c>
      <c r="Q25" s="17">
        <f>[3]流行!Q21</f>
        <v>4</v>
      </c>
      <c r="R25" s="17">
        <f>[3]流行!R21</f>
        <v>5</v>
      </c>
      <c r="S25" s="17">
        <f>[3]流行!S21</f>
        <v>5</v>
      </c>
      <c r="T25" s="17">
        <f>[3]流行!T21</f>
        <v>5</v>
      </c>
      <c r="U25" s="17">
        <f>[3]流行!U21</f>
        <v>1</v>
      </c>
      <c r="V25" s="17">
        <f>[3]流行!V21</f>
        <v>1</v>
      </c>
      <c r="X25">
        <f t="shared" si="0"/>
        <v>40</v>
      </c>
      <c r="Y25" t="b">
        <f t="shared" si="1"/>
        <v>1</v>
      </c>
    </row>
    <row r="26" spans="2:25">
      <c r="B26" s="18">
        <v>21</v>
      </c>
      <c r="C26" s="18">
        <f>[3]流行!C22</f>
        <v>33</v>
      </c>
      <c r="D26" s="18">
        <f>[3]流行!D22</f>
        <v>0</v>
      </c>
      <c r="E26" s="18">
        <f>[3]流行!E22</f>
        <v>1</v>
      </c>
      <c r="F26" s="18">
        <f>[3]流行!F22</f>
        <v>2</v>
      </c>
      <c r="G26" s="18">
        <f>[3]流行!G22</f>
        <v>1</v>
      </c>
      <c r="H26" s="18">
        <f>[3]流行!H22</f>
        <v>1</v>
      </c>
      <c r="I26" s="18">
        <f>[3]流行!I22</f>
        <v>0</v>
      </c>
      <c r="J26" s="18">
        <f>[3]流行!J22</f>
        <v>0</v>
      </c>
      <c r="K26" s="18">
        <f>[3]流行!K22</f>
        <v>1</v>
      </c>
      <c r="L26" s="18">
        <f>[3]流行!L22</f>
        <v>1</v>
      </c>
      <c r="M26" s="18">
        <f>[3]流行!M22</f>
        <v>1</v>
      </c>
      <c r="N26" s="18">
        <f>[3]流行!N22</f>
        <v>0</v>
      </c>
      <c r="O26" s="18">
        <f>[3]流行!O22</f>
        <v>1</v>
      </c>
      <c r="P26" s="18">
        <f>[3]流行!P22</f>
        <v>2</v>
      </c>
      <c r="Q26" s="18">
        <f>[3]流行!Q22</f>
        <v>2</v>
      </c>
      <c r="R26" s="18">
        <f>[3]流行!R22</f>
        <v>5</v>
      </c>
      <c r="S26" s="18">
        <f>[3]流行!S22</f>
        <v>0</v>
      </c>
      <c r="T26" s="18">
        <f>[3]流行!T22</f>
        <v>7</v>
      </c>
      <c r="U26" s="18">
        <f>[3]流行!U22</f>
        <v>4</v>
      </c>
      <c r="V26" s="18">
        <f>[3]流行!V22</f>
        <v>4</v>
      </c>
      <c r="W26" s="25"/>
      <c r="X26" s="25">
        <f t="shared" si="0"/>
        <v>33</v>
      </c>
      <c r="Y26" s="25" t="b">
        <f t="shared" si="1"/>
        <v>1</v>
      </c>
    </row>
    <row r="27" spans="2:25">
      <c r="B27" s="17">
        <v>22</v>
      </c>
      <c r="C27" s="17">
        <f>[3]流行!C23</f>
        <v>23</v>
      </c>
      <c r="D27" s="17">
        <f>[3]流行!D23</f>
        <v>0</v>
      </c>
      <c r="E27" s="17">
        <f>[3]流行!E23</f>
        <v>0</v>
      </c>
      <c r="F27" s="17">
        <f>[3]流行!F23</f>
        <v>1</v>
      </c>
      <c r="G27" s="17">
        <f>[3]流行!G23</f>
        <v>0</v>
      </c>
      <c r="H27" s="17">
        <f>[3]流行!H23</f>
        <v>0</v>
      </c>
      <c r="I27" s="17">
        <f>[3]流行!I23</f>
        <v>0</v>
      </c>
      <c r="J27" s="17">
        <f>[3]流行!J23</f>
        <v>1</v>
      </c>
      <c r="K27" s="17">
        <f>[3]流行!K23</f>
        <v>1</v>
      </c>
      <c r="L27" s="17">
        <f>[3]流行!L23</f>
        <v>0</v>
      </c>
      <c r="M27" s="17">
        <f>[3]流行!M23</f>
        <v>0</v>
      </c>
      <c r="N27" s="17">
        <f>[3]流行!N23</f>
        <v>1</v>
      </c>
      <c r="O27" s="17">
        <f>[3]流行!O23</f>
        <v>5</v>
      </c>
      <c r="P27" s="17">
        <f>[3]流行!P23</f>
        <v>2</v>
      </c>
      <c r="Q27" s="17">
        <f>[3]流行!Q23</f>
        <v>2</v>
      </c>
      <c r="R27" s="17">
        <f>[3]流行!R23</f>
        <v>2</v>
      </c>
      <c r="S27" s="17">
        <f>[3]流行!S23</f>
        <v>3</v>
      </c>
      <c r="T27" s="17">
        <f>[3]流行!T23</f>
        <v>1</v>
      </c>
      <c r="U27" s="17">
        <f>[3]流行!U23</f>
        <v>1</v>
      </c>
      <c r="V27" s="17">
        <f>[3]流行!V23</f>
        <v>3</v>
      </c>
      <c r="X27">
        <f t="shared" si="0"/>
        <v>23</v>
      </c>
      <c r="Y27" t="b">
        <f t="shared" si="1"/>
        <v>1</v>
      </c>
    </row>
    <row r="28" spans="2:25">
      <c r="B28" s="18">
        <v>23</v>
      </c>
      <c r="C28" s="18">
        <f>[3]流行!C24</f>
        <v>33</v>
      </c>
      <c r="D28" s="18">
        <f>[3]流行!D24</f>
        <v>0</v>
      </c>
      <c r="E28" s="18">
        <f>[3]流行!E24</f>
        <v>0</v>
      </c>
      <c r="F28" s="18">
        <f>[3]流行!F24</f>
        <v>0</v>
      </c>
      <c r="G28" s="18">
        <f>[3]流行!G24</f>
        <v>0</v>
      </c>
      <c r="H28" s="18">
        <f>[3]流行!H24</f>
        <v>1</v>
      </c>
      <c r="I28" s="18">
        <f>[3]流行!I24</f>
        <v>2</v>
      </c>
      <c r="J28" s="18">
        <f>[3]流行!J24</f>
        <v>2</v>
      </c>
      <c r="K28" s="18">
        <f>[3]流行!K24</f>
        <v>2</v>
      </c>
      <c r="L28" s="18">
        <f>[3]流行!L24</f>
        <v>2</v>
      </c>
      <c r="M28" s="18">
        <f>[3]流行!M24</f>
        <v>2</v>
      </c>
      <c r="N28" s="18">
        <f>[3]流行!N24</f>
        <v>1</v>
      </c>
      <c r="O28" s="18">
        <f>[3]流行!O24</f>
        <v>4</v>
      </c>
      <c r="P28" s="18">
        <f>[3]流行!P24</f>
        <v>2</v>
      </c>
      <c r="Q28" s="18">
        <f>[3]流行!Q24</f>
        <v>2</v>
      </c>
      <c r="R28" s="18">
        <f>[3]流行!R24</f>
        <v>3</v>
      </c>
      <c r="S28" s="18">
        <f>[3]流行!S24</f>
        <v>3</v>
      </c>
      <c r="T28" s="18">
        <f>[3]流行!T24</f>
        <v>4</v>
      </c>
      <c r="U28" s="18">
        <f>[3]流行!U24</f>
        <v>1</v>
      </c>
      <c r="V28" s="18">
        <f>[3]流行!V24</f>
        <v>2</v>
      </c>
      <c r="W28" s="25"/>
      <c r="X28" s="25">
        <f t="shared" si="0"/>
        <v>33</v>
      </c>
      <c r="Y28" s="25" t="b">
        <f t="shared" si="1"/>
        <v>1</v>
      </c>
    </row>
    <row r="29" spans="2:25">
      <c r="B29" s="17">
        <v>24</v>
      </c>
      <c r="C29" s="17">
        <f>[3]流行!C25</f>
        <v>34</v>
      </c>
      <c r="D29" s="17">
        <f>[3]流行!D25</f>
        <v>0</v>
      </c>
      <c r="E29" s="17">
        <f>[3]流行!E25</f>
        <v>0</v>
      </c>
      <c r="F29" s="17">
        <f>[3]流行!F25</f>
        <v>0</v>
      </c>
      <c r="G29" s="17">
        <f>[3]流行!G25</f>
        <v>0</v>
      </c>
      <c r="H29" s="17">
        <f>[3]流行!H25</f>
        <v>0</v>
      </c>
      <c r="I29" s="17">
        <f>[3]流行!I25</f>
        <v>1</v>
      </c>
      <c r="J29" s="17">
        <f>[3]流行!J25</f>
        <v>1</v>
      </c>
      <c r="K29" s="17">
        <f>[3]流行!K25</f>
        <v>0</v>
      </c>
      <c r="L29" s="17">
        <f>[3]流行!L25</f>
        <v>0</v>
      </c>
      <c r="M29" s="17">
        <f>[3]流行!M25</f>
        <v>2</v>
      </c>
      <c r="N29" s="17">
        <f>[3]流行!N25</f>
        <v>1</v>
      </c>
      <c r="O29" s="17">
        <f>[3]流行!O25</f>
        <v>3</v>
      </c>
      <c r="P29" s="17">
        <f>[3]流行!P25</f>
        <v>1</v>
      </c>
      <c r="Q29" s="17">
        <f>[3]流行!Q25</f>
        <v>5</v>
      </c>
      <c r="R29" s="17">
        <f>[3]流行!R25</f>
        <v>4</v>
      </c>
      <c r="S29" s="17">
        <f>[3]流行!S25</f>
        <v>5</v>
      </c>
      <c r="T29" s="17">
        <f>[3]流行!T25</f>
        <v>4</v>
      </c>
      <c r="U29" s="17">
        <f>[3]流行!U25</f>
        <v>2</v>
      </c>
      <c r="V29" s="17">
        <f>[3]流行!V25</f>
        <v>5</v>
      </c>
      <c r="X29">
        <f t="shared" si="0"/>
        <v>34</v>
      </c>
      <c r="Y29" t="b">
        <f t="shared" si="1"/>
        <v>1</v>
      </c>
    </row>
    <row r="30" spans="2:25">
      <c r="B30" s="18">
        <v>25</v>
      </c>
      <c r="C30" s="18">
        <f>[3]流行!C26</f>
        <v>25</v>
      </c>
      <c r="D30" s="18">
        <f>[3]流行!D26</f>
        <v>0</v>
      </c>
      <c r="E30" s="18">
        <f>[3]流行!E26</f>
        <v>1</v>
      </c>
      <c r="F30" s="18">
        <f>[3]流行!F26</f>
        <v>0</v>
      </c>
      <c r="G30" s="18">
        <f>[3]流行!G26</f>
        <v>3</v>
      </c>
      <c r="H30" s="18">
        <f>[3]流行!H26</f>
        <v>2</v>
      </c>
      <c r="I30" s="18">
        <f>[3]流行!I26</f>
        <v>0</v>
      </c>
      <c r="J30" s="18">
        <f>[3]流行!J26</f>
        <v>0</v>
      </c>
      <c r="K30" s="18">
        <f>[3]流行!K26</f>
        <v>0</v>
      </c>
      <c r="L30" s="18">
        <f>[3]流行!L26</f>
        <v>1</v>
      </c>
      <c r="M30" s="18">
        <f>[3]流行!M26</f>
        <v>2</v>
      </c>
      <c r="N30" s="18">
        <f>[3]流行!N26</f>
        <v>0</v>
      </c>
      <c r="O30" s="18">
        <f>[3]流行!O26</f>
        <v>0</v>
      </c>
      <c r="P30" s="18">
        <f>[3]流行!P26</f>
        <v>0</v>
      </c>
      <c r="Q30" s="18">
        <f>[3]流行!Q26</f>
        <v>2</v>
      </c>
      <c r="R30" s="18">
        <f>[3]流行!R26</f>
        <v>7</v>
      </c>
      <c r="S30" s="18">
        <f>[3]流行!S26</f>
        <v>2</v>
      </c>
      <c r="T30" s="18">
        <f>[3]流行!T26</f>
        <v>0</v>
      </c>
      <c r="U30" s="18">
        <f>[3]流行!U26</f>
        <v>2</v>
      </c>
      <c r="V30" s="18">
        <f>[3]流行!V26</f>
        <v>3</v>
      </c>
      <c r="W30" s="25"/>
      <c r="X30" s="25">
        <f t="shared" si="0"/>
        <v>25</v>
      </c>
      <c r="Y30" s="25" t="b">
        <f t="shared" si="1"/>
        <v>1</v>
      </c>
    </row>
    <row r="31" spans="2:25">
      <c r="B31" s="17">
        <v>26</v>
      </c>
      <c r="C31" s="17">
        <f>[3]流行!C27</f>
        <v>36</v>
      </c>
      <c r="D31" s="17">
        <f>[3]流行!D27</f>
        <v>0</v>
      </c>
      <c r="E31" s="17">
        <f>[3]流行!E27</f>
        <v>0</v>
      </c>
      <c r="F31" s="17">
        <f>[3]流行!F27</f>
        <v>0</v>
      </c>
      <c r="G31" s="17">
        <f>[3]流行!G27</f>
        <v>1</v>
      </c>
      <c r="H31" s="17">
        <f>[3]流行!H27</f>
        <v>0</v>
      </c>
      <c r="I31" s="17">
        <f>[3]流行!I27</f>
        <v>1</v>
      </c>
      <c r="J31" s="17">
        <f>[3]流行!J27</f>
        <v>0</v>
      </c>
      <c r="K31" s="17">
        <f>[3]流行!K27</f>
        <v>1</v>
      </c>
      <c r="L31" s="17">
        <f>[3]流行!L27</f>
        <v>0</v>
      </c>
      <c r="M31" s="17">
        <f>[3]流行!M27</f>
        <v>1</v>
      </c>
      <c r="N31" s="17">
        <f>[3]流行!N27</f>
        <v>2</v>
      </c>
      <c r="O31" s="17">
        <f>[3]流行!O27</f>
        <v>4</v>
      </c>
      <c r="P31" s="17">
        <f>[3]流行!P27</f>
        <v>2</v>
      </c>
      <c r="Q31" s="17">
        <f>[3]流行!Q27</f>
        <v>4</v>
      </c>
      <c r="R31" s="17">
        <f>[3]流行!R27</f>
        <v>4</v>
      </c>
      <c r="S31" s="17">
        <f>[3]流行!S27</f>
        <v>2</v>
      </c>
      <c r="T31" s="17">
        <f>[3]流行!T27</f>
        <v>4</v>
      </c>
      <c r="U31" s="17">
        <f>[3]流行!U27</f>
        <v>7</v>
      </c>
      <c r="V31" s="17">
        <f>[3]流行!V27</f>
        <v>3</v>
      </c>
      <c r="X31">
        <f t="shared" si="0"/>
        <v>36</v>
      </c>
      <c r="Y31" t="b">
        <f t="shared" si="1"/>
        <v>1</v>
      </c>
    </row>
    <row r="32" spans="2:25">
      <c r="B32" s="18">
        <v>27</v>
      </c>
      <c r="C32" s="18">
        <f>[3]流行!C28</f>
        <v>29</v>
      </c>
      <c r="D32" s="18">
        <f>[3]流行!D28</f>
        <v>0</v>
      </c>
      <c r="E32" s="18">
        <f>[3]流行!E28</f>
        <v>0</v>
      </c>
      <c r="F32" s="18">
        <f>[3]流行!F28</f>
        <v>2</v>
      </c>
      <c r="G32" s="18">
        <f>[3]流行!G28</f>
        <v>2</v>
      </c>
      <c r="H32" s="18">
        <f>[3]流行!H28</f>
        <v>0</v>
      </c>
      <c r="I32" s="18">
        <f>[3]流行!I28</f>
        <v>1</v>
      </c>
      <c r="J32" s="18">
        <f>[3]流行!J28</f>
        <v>1</v>
      </c>
      <c r="K32" s="18">
        <f>[3]流行!K28</f>
        <v>0</v>
      </c>
      <c r="L32" s="18">
        <f>[3]流行!L28</f>
        <v>0</v>
      </c>
      <c r="M32" s="18">
        <f>[3]流行!M28</f>
        <v>0</v>
      </c>
      <c r="N32" s="18">
        <f>[3]流行!N28</f>
        <v>0</v>
      </c>
      <c r="O32" s="18">
        <f>[3]流行!O28</f>
        <v>4</v>
      </c>
      <c r="P32" s="18">
        <f>[3]流行!P28</f>
        <v>0</v>
      </c>
      <c r="Q32" s="18">
        <f>[3]流行!Q28</f>
        <v>1</v>
      </c>
      <c r="R32" s="18">
        <f>[3]流行!R28</f>
        <v>4</v>
      </c>
      <c r="S32" s="18">
        <f>[3]流行!S28</f>
        <v>3</v>
      </c>
      <c r="T32" s="18">
        <f>[3]流行!T28</f>
        <v>9</v>
      </c>
      <c r="U32" s="18">
        <f>[3]流行!U28</f>
        <v>2</v>
      </c>
      <c r="V32" s="18">
        <f>[3]流行!V28</f>
        <v>0</v>
      </c>
      <c r="W32" s="25"/>
      <c r="X32" s="25">
        <f t="shared" si="0"/>
        <v>29</v>
      </c>
      <c r="Y32" s="25" t="b">
        <f t="shared" si="1"/>
        <v>1</v>
      </c>
    </row>
    <row r="33" spans="2:25">
      <c r="B33" s="17">
        <v>28</v>
      </c>
      <c r="C33" s="17">
        <f>[3]流行!C29</f>
        <v>24</v>
      </c>
      <c r="D33" s="17">
        <f>[3]流行!D29</f>
        <v>0</v>
      </c>
      <c r="E33" s="17">
        <f>[3]流行!E29</f>
        <v>2</v>
      </c>
      <c r="F33" s="17">
        <f>[3]流行!F29</f>
        <v>1</v>
      </c>
      <c r="G33" s="17">
        <f>[3]流行!G29</f>
        <v>1</v>
      </c>
      <c r="H33" s="17">
        <f>[3]流行!H29</f>
        <v>2</v>
      </c>
      <c r="I33" s="17">
        <f>[3]流行!I29</f>
        <v>1</v>
      </c>
      <c r="J33" s="17">
        <f>[3]流行!J29</f>
        <v>0</v>
      </c>
      <c r="K33" s="17">
        <f>[3]流行!K29</f>
        <v>1</v>
      </c>
      <c r="L33" s="17">
        <f>[3]流行!L29</f>
        <v>0</v>
      </c>
      <c r="M33" s="17">
        <f>[3]流行!M29</f>
        <v>1</v>
      </c>
      <c r="N33" s="17">
        <f>[3]流行!N29</f>
        <v>0</v>
      </c>
      <c r="O33" s="17">
        <f>[3]流行!O29</f>
        <v>0</v>
      </c>
      <c r="P33" s="17">
        <f>[3]流行!P29</f>
        <v>1</v>
      </c>
      <c r="Q33" s="17">
        <f>[3]流行!Q29</f>
        <v>0</v>
      </c>
      <c r="R33" s="17">
        <f>[3]流行!R29</f>
        <v>3</v>
      </c>
      <c r="S33" s="17">
        <f>[3]流行!S29</f>
        <v>3</v>
      </c>
      <c r="T33" s="17">
        <f>[3]流行!T29</f>
        <v>4</v>
      </c>
      <c r="U33" s="17">
        <f>[3]流行!U29</f>
        <v>1</v>
      </c>
      <c r="V33" s="17">
        <f>[3]流行!V29</f>
        <v>3</v>
      </c>
      <c r="X33">
        <f t="shared" si="0"/>
        <v>24</v>
      </c>
      <c r="Y33" t="b">
        <f t="shared" si="1"/>
        <v>1</v>
      </c>
    </row>
    <row r="34" spans="2:25">
      <c r="B34" s="18">
        <v>29</v>
      </c>
      <c r="C34" s="18">
        <f>[3]流行!C30</f>
        <v>39</v>
      </c>
      <c r="D34" s="18">
        <f>[3]流行!D30</f>
        <v>0</v>
      </c>
      <c r="E34" s="18">
        <f>[3]流行!E30</f>
        <v>0</v>
      </c>
      <c r="F34" s="18">
        <f>[3]流行!F30</f>
        <v>2</v>
      </c>
      <c r="G34" s="18">
        <f>[3]流行!G30</f>
        <v>3</v>
      </c>
      <c r="H34" s="18">
        <f>[3]流行!H30</f>
        <v>2</v>
      </c>
      <c r="I34" s="18">
        <f>[3]流行!I30</f>
        <v>2</v>
      </c>
      <c r="J34" s="18">
        <f>[3]流行!J30</f>
        <v>0</v>
      </c>
      <c r="K34" s="18">
        <f>[3]流行!K30</f>
        <v>1</v>
      </c>
      <c r="L34" s="18">
        <f>[3]流行!L30</f>
        <v>2</v>
      </c>
      <c r="M34" s="18">
        <f>[3]流行!M30</f>
        <v>1</v>
      </c>
      <c r="N34" s="18">
        <f>[3]流行!N30</f>
        <v>0</v>
      </c>
      <c r="O34" s="18">
        <f>[3]流行!O30</f>
        <v>0</v>
      </c>
      <c r="P34" s="18">
        <f>[3]流行!P30</f>
        <v>1</v>
      </c>
      <c r="Q34" s="18">
        <f>[3]流行!Q30</f>
        <v>3</v>
      </c>
      <c r="R34" s="18">
        <f>[3]流行!R30</f>
        <v>4</v>
      </c>
      <c r="S34" s="18">
        <f>[3]流行!S30</f>
        <v>4</v>
      </c>
      <c r="T34" s="18">
        <f>[3]流行!T30</f>
        <v>3</v>
      </c>
      <c r="U34" s="18">
        <f>[3]流行!U30</f>
        <v>6</v>
      </c>
      <c r="V34" s="18">
        <f>[3]流行!V30</f>
        <v>5</v>
      </c>
      <c r="W34" s="25"/>
      <c r="X34" s="25">
        <f t="shared" si="0"/>
        <v>39</v>
      </c>
      <c r="Y34" s="25" t="b">
        <f t="shared" si="1"/>
        <v>1</v>
      </c>
    </row>
    <row r="35" spans="2:25">
      <c r="B35" s="17">
        <v>30</v>
      </c>
      <c r="C35" s="17">
        <f>[3]流行!C31</f>
        <v>23</v>
      </c>
      <c r="D35" s="17">
        <f>[3]流行!D31</f>
        <v>1</v>
      </c>
      <c r="E35" s="17">
        <f>[3]流行!E31</f>
        <v>0</v>
      </c>
      <c r="F35" s="17">
        <f>[3]流行!F31</f>
        <v>2</v>
      </c>
      <c r="G35" s="17">
        <f>[3]流行!G31</f>
        <v>1</v>
      </c>
      <c r="H35" s="17">
        <f>[3]流行!H31</f>
        <v>2</v>
      </c>
      <c r="I35" s="17">
        <f>[3]流行!I31</f>
        <v>1</v>
      </c>
      <c r="J35" s="17">
        <f>[3]流行!J31</f>
        <v>0</v>
      </c>
      <c r="K35" s="17">
        <f>[3]流行!K31</f>
        <v>0</v>
      </c>
      <c r="L35" s="17">
        <f>[3]流行!L31</f>
        <v>1</v>
      </c>
      <c r="M35" s="17">
        <f>[3]流行!M31</f>
        <v>1</v>
      </c>
      <c r="N35" s="17">
        <f>[3]流行!N31</f>
        <v>0</v>
      </c>
      <c r="O35" s="17">
        <f>[3]流行!O31</f>
        <v>1</v>
      </c>
      <c r="P35" s="17">
        <f>[3]流行!P31</f>
        <v>0</v>
      </c>
      <c r="Q35" s="17">
        <f>[3]流行!Q31</f>
        <v>0</v>
      </c>
      <c r="R35" s="17">
        <f>[3]流行!R31</f>
        <v>4</v>
      </c>
      <c r="S35" s="17">
        <f>[3]流行!S31</f>
        <v>4</v>
      </c>
      <c r="T35" s="17">
        <f>[3]流行!T31</f>
        <v>0</v>
      </c>
      <c r="U35" s="17">
        <f>[3]流行!U31</f>
        <v>3</v>
      </c>
      <c r="V35" s="17">
        <f>[3]流行!V31</f>
        <v>2</v>
      </c>
      <c r="X35">
        <f t="shared" si="0"/>
        <v>23</v>
      </c>
      <c r="Y35" t="b">
        <f t="shared" si="1"/>
        <v>1</v>
      </c>
    </row>
    <row r="36" spans="2:25">
      <c r="B36" s="18">
        <v>31</v>
      </c>
      <c r="C36" s="18">
        <f>[3]流行!C32</f>
        <v>33</v>
      </c>
      <c r="D36" s="18">
        <f>[3]流行!D32</f>
        <v>0</v>
      </c>
      <c r="E36" s="18">
        <f>[3]流行!E32</f>
        <v>1</v>
      </c>
      <c r="F36" s="18">
        <f>[3]流行!F32</f>
        <v>2</v>
      </c>
      <c r="G36" s="18">
        <f>[3]流行!G32</f>
        <v>1</v>
      </c>
      <c r="H36" s="18">
        <f>[3]流行!H32</f>
        <v>1</v>
      </c>
      <c r="I36" s="18">
        <f>[3]流行!I32</f>
        <v>2</v>
      </c>
      <c r="J36" s="18">
        <f>[3]流行!J32</f>
        <v>1</v>
      </c>
      <c r="K36" s="18">
        <f>[3]流行!K32</f>
        <v>0</v>
      </c>
      <c r="L36" s="18">
        <f>[3]流行!L32</f>
        <v>0</v>
      </c>
      <c r="M36" s="18">
        <f>[3]流行!M32</f>
        <v>1</v>
      </c>
      <c r="N36" s="18">
        <f>[3]流行!N32</f>
        <v>0</v>
      </c>
      <c r="O36" s="18">
        <f>[3]流行!O32</f>
        <v>1</v>
      </c>
      <c r="P36" s="18">
        <f>[3]流行!P32</f>
        <v>1</v>
      </c>
      <c r="Q36" s="18">
        <f>[3]流行!Q32</f>
        <v>3</v>
      </c>
      <c r="R36" s="18">
        <f>[3]流行!R32</f>
        <v>5</v>
      </c>
      <c r="S36" s="18">
        <f>[3]流行!S32</f>
        <v>3</v>
      </c>
      <c r="T36" s="18">
        <f>[3]流行!T32</f>
        <v>3</v>
      </c>
      <c r="U36" s="18">
        <f>[3]流行!U32</f>
        <v>5</v>
      </c>
      <c r="V36" s="18">
        <f>[3]流行!V32</f>
        <v>3</v>
      </c>
      <c r="W36" s="25"/>
      <c r="X36" s="25">
        <f t="shared" si="0"/>
        <v>33</v>
      </c>
      <c r="Y36" s="25" t="b">
        <f t="shared" si="1"/>
        <v>1</v>
      </c>
    </row>
    <row r="37" spans="2:25">
      <c r="B37" s="17">
        <v>32</v>
      </c>
      <c r="C37" s="17">
        <f>[3]流行!C33</f>
        <v>19</v>
      </c>
      <c r="D37" s="17">
        <f>[3]流行!D33</f>
        <v>1</v>
      </c>
      <c r="E37" s="17">
        <f>[3]流行!E33</f>
        <v>0</v>
      </c>
      <c r="F37" s="17">
        <f>[3]流行!F33</f>
        <v>2</v>
      </c>
      <c r="G37" s="17">
        <f>[3]流行!G33</f>
        <v>0</v>
      </c>
      <c r="H37" s="17">
        <f>[3]流行!H33</f>
        <v>0</v>
      </c>
      <c r="I37" s="17">
        <f>[3]流行!I33</f>
        <v>2</v>
      </c>
      <c r="J37" s="17">
        <f>[3]流行!J33</f>
        <v>1</v>
      </c>
      <c r="K37" s="17">
        <f>[3]流行!K33</f>
        <v>1</v>
      </c>
      <c r="L37" s="17">
        <f>[3]流行!L33</f>
        <v>2</v>
      </c>
      <c r="M37" s="17">
        <f>[3]流行!M33</f>
        <v>1</v>
      </c>
      <c r="N37" s="17">
        <f>[3]流行!N33</f>
        <v>1</v>
      </c>
      <c r="O37" s="17">
        <f>[3]流行!O33</f>
        <v>0</v>
      </c>
      <c r="P37" s="17">
        <f>[3]流行!P33</f>
        <v>0</v>
      </c>
      <c r="Q37" s="17">
        <f>[3]流行!Q33</f>
        <v>0</v>
      </c>
      <c r="R37" s="17">
        <f>[3]流行!R33</f>
        <v>1</v>
      </c>
      <c r="S37" s="17">
        <f>[3]流行!S33</f>
        <v>0</v>
      </c>
      <c r="T37" s="17">
        <f>[3]流行!T33</f>
        <v>4</v>
      </c>
      <c r="U37" s="17">
        <f>[3]流行!U33</f>
        <v>1</v>
      </c>
      <c r="V37" s="17">
        <f>[3]流行!V33</f>
        <v>2</v>
      </c>
      <c r="X37">
        <f t="shared" si="0"/>
        <v>19</v>
      </c>
      <c r="Y37" t="b">
        <f t="shared" si="1"/>
        <v>1</v>
      </c>
    </row>
    <row r="38" spans="2:25">
      <c r="B38" s="18">
        <v>33</v>
      </c>
      <c r="C38" s="18">
        <f>[3]流行!C34</f>
        <v>25</v>
      </c>
      <c r="D38" s="18">
        <f>[3]流行!D34</f>
        <v>0</v>
      </c>
      <c r="E38" s="18">
        <f>[3]流行!E34</f>
        <v>0</v>
      </c>
      <c r="F38" s="18">
        <f>[3]流行!F34</f>
        <v>2</v>
      </c>
      <c r="G38" s="18">
        <f>[3]流行!G34</f>
        <v>3</v>
      </c>
      <c r="H38" s="18">
        <f>[3]流行!H34</f>
        <v>1</v>
      </c>
      <c r="I38" s="18">
        <f>[3]流行!I34</f>
        <v>0</v>
      </c>
      <c r="J38" s="18">
        <f>[3]流行!J34</f>
        <v>1</v>
      </c>
      <c r="K38" s="18">
        <f>[3]流行!K34</f>
        <v>1</v>
      </c>
      <c r="L38" s="18">
        <f>[3]流行!L34</f>
        <v>0</v>
      </c>
      <c r="M38" s="18">
        <f>[3]流行!M34</f>
        <v>1</v>
      </c>
      <c r="N38" s="18">
        <f>[3]流行!N34</f>
        <v>0</v>
      </c>
      <c r="O38" s="18">
        <f>[3]流行!O34</f>
        <v>2</v>
      </c>
      <c r="P38" s="18">
        <f>[3]流行!P34</f>
        <v>1</v>
      </c>
      <c r="Q38" s="18">
        <f>[3]流行!Q34</f>
        <v>2</v>
      </c>
      <c r="R38" s="18">
        <f>[3]流行!R34</f>
        <v>2</v>
      </c>
      <c r="S38" s="18">
        <f>[3]流行!S34</f>
        <v>3</v>
      </c>
      <c r="T38" s="18">
        <f>[3]流行!T34</f>
        <v>2</v>
      </c>
      <c r="U38" s="18">
        <f>[3]流行!U34</f>
        <v>4</v>
      </c>
      <c r="V38" s="18">
        <f>[3]流行!V34</f>
        <v>0</v>
      </c>
      <c r="W38" s="25"/>
      <c r="X38" s="25">
        <f t="shared" si="0"/>
        <v>25</v>
      </c>
      <c r="Y38" s="25" t="b">
        <f t="shared" si="1"/>
        <v>1</v>
      </c>
    </row>
    <row r="39" spans="2:25">
      <c r="B39" s="17">
        <v>34</v>
      </c>
      <c r="C39" s="17">
        <f>[3]流行!C35</f>
        <v>33</v>
      </c>
      <c r="D39" s="17">
        <f>[3]流行!D35</f>
        <v>1</v>
      </c>
      <c r="E39" s="17">
        <f>[3]流行!E35</f>
        <v>0</v>
      </c>
      <c r="F39" s="17">
        <f>[3]流行!F35</f>
        <v>0</v>
      </c>
      <c r="G39" s="17">
        <f>[3]流行!G35</f>
        <v>3</v>
      </c>
      <c r="H39" s="17">
        <f>[3]流行!H35</f>
        <v>2</v>
      </c>
      <c r="I39" s="17">
        <f>[3]流行!I35</f>
        <v>1</v>
      </c>
      <c r="J39" s="17">
        <f>[3]流行!J35</f>
        <v>2</v>
      </c>
      <c r="K39" s="17">
        <f>[3]流行!K35</f>
        <v>4</v>
      </c>
      <c r="L39" s="17">
        <f>[3]流行!L35</f>
        <v>2</v>
      </c>
      <c r="M39" s="17">
        <f>[3]流行!M35</f>
        <v>0</v>
      </c>
      <c r="N39" s="17">
        <f>[3]流行!N35</f>
        <v>2</v>
      </c>
      <c r="O39" s="17">
        <f>[3]流行!O35</f>
        <v>0</v>
      </c>
      <c r="P39" s="17">
        <f>[3]流行!P35</f>
        <v>0</v>
      </c>
      <c r="Q39" s="17">
        <f>[3]流行!Q35</f>
        <v>3</v>
      </c>
      <c r="R39" s="17">
        <f>[3]流行!R35</f>
        <v>3</v>
      </c>
      <c r="S39" s="17">
        <f>[3]流行!S35</f>
        <v>4</v>
      </c>
      <c r="T39" s="17">
        <f>[3]流行!T35</f>
        <v>4</v>
      </c>
      <c r="U39" s="17">
        <f>[3]流行!U35</f>
        <v>0</v>
      </c>
      <c r="V39" s="17">
        <f>[3]流行!V35</f>
        <v>2</v>
      </c>
      <c r="X39">
        <f t="shared" si="0"/>
        <v>33</v>
      </c>
      <c r="Y39" t="b">
        <f t="shared" si="1"/>
        <v>1</v>
      </c>
    </row>
    <row r="40" spans="2:25">
      <c r="B40" s="18">
        <v>35</v>
      </c>
      <c r="C40" s="18">
        <f>[3]流行!C36</f>
        <v>44</v>
      </c>
      <c r="D40" s="18">
        <f>[3]流行!D36</f>
        <v>0</v>
      </c>
      <c r="E40" s="18">
        <f>[3]流行!E36</f>
        <v>0</v>
      </c>
      <c r="F40" s="18">
        <f>[3]流行!F36</f>
        <v>3</v>
      </c>
      <c r="G40" s="18">
        <f>[3]流行!G36</f>
        <v>1</v>
      </c>
      <c r="H40" s="18">
        <f>[3]流行!H36</f>
        <v>2</v>
      </c>
      <c r="I40" s="18">
        <f>[3]流行!I36</f>
        <v>1</v>
      </c>
      <c r="J40" s="18">
        <f>[3]流行!J36</f>
        <v>4</v>
      </c>
      <c r="K40" s="18">
        <f>[3]流行!K36</f>
        <v>1</v>
      </c>
      <c r="L40" s="18">
        <f>[3]流行!L36</f>
        <v>0</v>
      </c>
      <c r="M40" s="18">
        <f>[3]流行!M36</f>
        <v>1</v>
      </c>
      <c r="N40" s="18">
        <f>[3]流行!N36</f>
        <v>2</v>
      </c>
      <c r="O40" s="18">
        <f>[3]流行!O36</f>
        <v>3</v>
      </c>
      <c r="P40" s="18">
        <f>[3]流行!P36</f>
        <v>2</v>
      </c>
      <c r="Q40" s="18">
        <f>[3]流行!Q36</f>
        <v>5</v>
      </c>
      <c r="R40" s="18">
        <f>[3]流行!R36</f>
        <v>6</v>
      </c>
      <c r="S40" s="18">
        <f>[3]流行!S36</f>
        <v>6</v>
      </c>
      <c r="T40" s="18">
        <f>[3]流行!T36</f>
        <v>5</v>
      </c>
      <c r="U40" s="18">
        <f>[3]流行!U36</f>
        <v>1</v>
      </c>
      <c r="V40" s="18">
        <f>[3]流行!V36</f>
        <v>1</v>
      </c>
      <c r="W40" s="25"/>
      <c r="X40" s="25">
        <f t="shared" si="0"/>
        <v>44</v>
      </c>
      <c r="Y40" s="25" t="b">
        <f t="shared" si="1"/>
        <v>1</v>
      </c>
    </row>
    <row r="41" spans="2:25">
      <c r="B41" s="17">
        <v>36</v>
      </c>
      <c r="C41" s="17">
        <f>[3]流行!C37</f>
        <v>46</v>
      </c>
      <c r="D41" s="17">
        <f>[3]流行!D37</f>
        <v>0</v>
      </c>
      <c r="E41" s="17">
        <f>[3]流行!E37</f>
        <v>0</v>
      </c>
      <c r="F41" s="17">
        <f>[3]流行!F37</f>
        <v>0</v>
      </c>
      <c r="G41" s="17">
        <f>[3]流行!G37</f>
        <v>2</v>
      </c>
      <c r="H41" s="17">
        <f>[3]流行!H37</f>
        <v>1</v>
      </c>
      <c r="I41" s="17">
        <f>[3]流行!I37</f>
        <v>1</v>
      </c>
      <c r="J41" s="17">
        <f>[3]流行!J37</f>
        <v>1</v>
      </c>
      <c r="K41" s="17">
        <f>[3]流行!K37</f>
        <v>2</v>
      </c>
      <c r="L41" s="17">
        <f>[3]流行!L37</f>
        <v>4</v>
      </c>
      <c r="M41" s="17">
        <f>[3]流行!M37</f>
        <v>1</v>
      </c>
      <c r="N41" s="17">
        <f>[3]流行!N37</f>
        <v>0</v>
      </c>
      <c r="O41" s="17">
        <f>[3]流行!O37</f>
        <v>2</v>
      </c>
      <c r="P41" s="17">
        <f>[3]流行!P37</f>
        <v>2</v>
      </c>
      <c r="Q41" s="17">
        <f>[3]流行!Q37</f>
        <v>3</v>
      </c>
      <c r="R41" s="17">
        <f>[3]流行!R37</f>
        <v>7</v>
      </c>
      <c r="S41" s="17">
        <f>[3]流行!S37</f>
        <v>5</v>
      </c>
      <c r="T41" s="17">
        <f>[3]流行!T37</f>
        <v>1</v>
      </c>
      <c r="U41" s="17">
        <f>[3]流行!U37</f>
        <v>6</v>
      </c>
      <c r="V41" s="17">
        <f>[3]流行!V37</f>
        <v>8</v>
      </c>
      <c r="X41">
        <f t="shared" si="0"/>
        <v>46</v>
      </c>
      <c r="Y41" t="b">
        <f t="shared" si="1"/>
        <v>1</v>
      </c>
    </row>
    <row r="42" spans="2:25">
      <c r="B42" s="18">
        <v>37</v>
      </c>
      <c r="C42" s="18">
        <f>[3]流行!C38</f>
        <v>25</v>
      </c>
      <c r="D42" s="18">
        <f>[3]流行!D38</f>
        <v>0</v>
      </c>
      <c r="E42" s="18">
        <f>[3]流行!E38</f>
        <v>0</v>
      </c>
      <c r="F42" s="18">
        <f>[3]流行!F38</f>
        <v>0</v>
      </c>
      <c r="G42" s="18">
        <f>[3]流行!G38</f>
        <v>0</v>
      </c>
      <c r="H42" s="18">
        <f>[3]流行!H38</f>
        <v>0</v>
      </c>
      <c r="I42" s="18">
        <f>[3]流行!I38</f>
        <v>0</v>
      </c>
      <c r="J42" s="18">
        <f>[3]流行!J38</f>
        <v>2</v>
      </c>
      <c r="K42" s="18">
        <f>[3]流行!K38</f>
        <v>1</v>
      </c>
      <c r="L42" s="18">
        <f>[3]流行!L38</f>
        <v>0</v>
      </c>
      <c r="M42" s="18">
        <f>[3]流行!M38</f>
        <v>1</v>
      </c>
      <c r="N42" s="18">
        <f>[3]流行!N38</f>
        <v>0</v>
      </c>
      <c r="O42" s="18">
        <f>[3]流行!O38</f>
        <v>3</v>
      </c>
      <c r="P42" s="18">
        <f>[3]流行!P38</f>
        <v>0</v>
      </c>
      <c r="Q42" s="18">
        <f>[3]流行!Q38</f>
        <v>2</v>
      </c>
      <c r="R42" s="18">
        <f>[3]流行!R38</f>
        <v>6</v>
      </c>
      <c r="S42" s="18">
        <f>[3]流行!S38</f>
        <v>4</v>
      </c>
      <c r="T42" s="18">
        <f>[3]流行!T38</f>
        <v>4</v>
      </c>
      <c r="U42" s="18">
        <f>[3]流行!U38</f>
        <v>0</v>
      </c>
      <c r="V42" s="18">
        <f>[3]流行!V38</f>
        <v>2</v>
      </c>
      <c r="W42" s="25"/>
      <c r="X42" s="25">
        <f t="shared" si="0"/>
        <v>25</v>
      </c>
      <c r="Y42" s="25" t="b">
        <f t="shared" si="1"/>
        <v>1</v>
      </c>
    </row>
    <row r="43" spans="2:25">
      <c r="B43" s="17">
        <v>38</v>
      </c>
      <c r="C43" s="17">
        <f>[3]流行!C39</f>
        <v>53</v>
      </c>
      <c r="D43" s="17">
        <f>[3]流行!D39</f>
        <v>0</v>
      </c>
      <c r="E43" s="17">
        <f>[3]流行!E39</f>
        <v>0</v>
      </c>
      <c r="F43" s="17">
        <f>[3]流行!F39</f>
        <v>2</v>
      </c>
      <c r="G43" s="17">
        <f>[3]流行!G39</f>
        <v>2</v>
      </c>
      <c r="H43" s="17">
        <f>[3]流行!H39</f>
        <v>4</v>
      </c>
      <c r="I43" s="17">
        <f>[3]流行!I39</f>
        <v>0</v>
      </c>
      <c r="J43" s="17">
        <f>[3]流行!J39</f>
        <v>1</v>
      </c>
      <c r="K43" s="17">
        <f>[3]流行!K39</f>
        <v>2</v>
      </c>
      <c r="L43" s="17">
        <f>[3]流行!L39</f>
        <v>1</v>
      </c>
      <c r="M43" s="17">
        <f>[3]流行!M39</f>
        <v>0</v>
      </c>
      <c r="N43" s="17">
        <f>[3]流行!N39</f>
        <v>3</v>
      </c>
      <c r="O43" s="17">
        <f>[3]流行!O39</f>
        <v>3</v>
      </c>
      <c r="P43" s="17">
        <f>[3]流行!P39</f>
        <v>2</v>
      </c>
      <c r="Q43" s="17">
        <f>[3]流行!Q39</f>
        <v>9</v>
      </c>
      <c r="R43" s="17">
        <f>[3]流行!R39</f>
        <v>7</v>
      </c>
      <c r="S43" s="17">
        <f>[3]流行!S39</f>
        <v>4</v>
      </c>
      <c r="T43" s="17">
        <f>[3]流行!T39</f>
        <v>3</v>
      </c>
      <c r="U43" s="17">
        <f>[3]流行!U39</f>
        <v>3</v>
      </c>
      <c r="V43" s="17">
        <f>[3]流行!V39</f>
        <v>7</v>
      </c>
      <c r="X43">
        <f t="shared" si="0"/>
        <v>53</v>
      </c>
      <c r="Y43" t="b">
        <f t="shared" si="1"/>
        <v>1</v>
      </c>
    </row>
    <row r="44" spans="2:25">
      <c r="B44" s="18">
        <v>39</v>
      </c>
      <c r="C44" s="18">
        <f>[3]流行!C40</f>
        <v>39</v>
      </c>
      <c r="D44" s="18">
        <f>[3]流行!D40</f>
        <v>0</v>
      </c>
      <c r="E44" s="18">
        <f>[3]流行!E40</f>
        <v>0</v>
      </c>
      <c r="F44" s="18">
        <f>[3]流行!F40</f>
        <v>2</v>
      </c>
      <c r="G44" s="18">
        <f>[3]流行!G40</f>
        <v>3</v>
      </c>
      <c r="H44" s="18">
        <f>[3]流行!H40</f>
        <v>0</v>
      </c>
      <c r="I44" s="18">
        <f>[3]流行!I40</f>
        <v>0</v>
      </c>
      <c r="J44" s="18">
        <f>[3]流行!J40</f>
        <v>1</v>
      </c>
      <c r="K44" s="18">
        <f>[3]流行!K40</f>
        <v>1</v>
      </c>
      <c r="L44" s="18">
        <f>[3]流行!L40</f>
        <v>0</v>
      </c>
      <c r="M44" s="18">
        <f>[3]流行!M40</f>
        <v>0</v>
      </c>
      <c r="N44" s="18">
        <f>[3]流行!N40</f>
        <v>0</v>
      </c>
      <c r="O44" s="18">
        <f>[3]流行!O40</f>
        <v>1</v>
      </c>
      <c r="P44" s="18">
        <f>[3]流行!P40</f>
        <v>3</v>
      </c>
      <c r="Q44" s="18">
        <f>[3]流行!Q40</f>
        <v>7</v>
      </c>
      <c r="R44" s="18">
        <f>[3]流行!R40</f>
        <v>4</v>
      </c>
      <c r="S44" s="18">
        <f>[3]流行!S40</f>
        <v>5</v>
      </c>
      <c r="T44" s="18">
        <f>[3]流行!T40</f>
        <v>2</v>
      </c>
      <c r="U44" s="18">
        <f>[3]流行!U40</f>
        <v>4</v>
      </c>
      <c r="V44" s="18">
        <f>[3]流行!V40</f>
        <v>6</v>
      </c>
      <c r="W44" s="25"/>
      <c r="X44" s="25">
        <f t="shared" si="0"/>
        <v>39</v>
      </c>
      <c r="Y44" s="25" t="b">
        <f t="shared" si="1"/>
        <v>1</v>
      </c>
    </row>
    <row r="45" spans="2:25">
      <c r="B45" s="17">
        <v>40</v>
      </c>
      <c r="C45" s="17">
        <f>[3]流行!C41</f>
        <v>49</v>
      </c>
      <c r="D45" s="17">
        <f>[3]流行!D41</f>
        <v>1</v>
      </c>
      <c r="E45" s="17">
        <f>[3]流行!E41</f>
        <v>1</v>
      </c>
      <c r="F45" s="17">
        <f>[3]流行!F41</f>
        <v>5</v>
      </c>
      <c r="G45" s="17">
        <f>[3]流行!G41</f>
        <v>3</v>
      </c>
      <c r="H45" s="17">
        <f>[3]流行!H41</f>
        <v>0</v>
      </c>
      <c r="I45" s="17">
        <f>[3]流行!I41</f>
        <v>2</v>
      </c>
      <c r="J45" s="17">
        <f>[3]流行!J41</f>
        <v>1</v>
      </c>
      <c r="K45" s="17">
        <f>[3]流行!K41</f>
        <v>0</v>
      </c>
      <c r="L45" s="17">
        <f>[3]流行!L41</f>
        <v>0</v>
      </c>
      <c r="M45" s="17">
        <f>[3]流行!M41</f>
        <v>1</v>
      </c>
      <c r="N45" s="17">
        <f>[3]流行!N41</f>
        <v>0</v>
      </c>
      <c r="O45" s="17">
        <f>[3]流行!O41</f>
        <v>2</v>
      </c>
      <c r="P45" s="17">
        <f>[3]流行!P41</f>
        <v>5</v>
      </c>
      <c r="Q45" s="17">
        <f>[3]流行!Q41</f>
        <v>0</v>
      </c>
      <c r="R45" s="17">
        <f>[3]流行!R41</f>
        <v>8</v>
      </c>
      <c r="S45" s="17">
        <f>[3]流行!S41</f>
        <v>5</v>
      </c>
      <c r="T45" s="17">
        <f>[3]流行!T41</f>
        <v>4</v>
      </c>
      <c r="U45" s="17">
        <f>[3]流行!U41</f>
        <v>5</v>
      </c>
      <c r="V45" s="17">
        <f>[3]流行!V41</f>
        <v>6</v>
      </c>
      <c r="X45">
        <f t="shared" si="0"/>
        <v>49</v>
      </c>
      <c r="Y45" t="b">
        <f t="shared" si="1"/>
        <v>1</v>
      </c>
    </row>
    <row r="46" spans="2:25">
      <c r="B46" s="18">
        <v>41</v>
      </c>
      <c r="C46" s="18">
        <f>[3]流行!C42</f>
        <v>44</v>
      </c>
      <c r="D46" s="18">
        <f>[3]流行!D42</f>
        <v>0</v>
      </c>
      <c r="E46" s="18">
        <f>[3]流行!E42</f>
        <v>1</v>
      </c>
      <c r="F46" s="18">
        <f>[3]流行!F42</f>
        <v>3</v>
      </c>
      <c r="G46" s="18">
        <f>[3]流行!G42</f>
        <v>1</v>
      </c>
      <c r="H46" s="18">
        <f>[3]流行!H42</f>
        <v>1</v>
      </c>
      <c r="I46" s="18">
        <f>[3]流行!I42</f>
        <v>1</v>
      </c>
      <c r="J46" s="18">
        <f>[3]流行!J42</f>
        <v>1</v>
      </c>
      <c r="K46" s="18">
        <f>[3]流行!K42</f>
        <v>1</v>
      </c>
      <c r="L46" s="18">
        <f>[3]流行!L42</f>
        <v>1</v>
      </c>
      <c r="M46" s="18">
        <f>[3]流行!M42</f>
        <v>2</v>
      </c>
      <c r="N46" s="18">
        <f>[3]流行!N42</f>
        <v>1</v>
      </c>
      <c r="O46" s="18">
        <f>[3]流行!O42</f>
        <v>2</v>
      </c>
      <c r="P46" s="18">
        <f>[3]流行!P42</f>
        <v>2</v>
      </c>
      <c r="Q46" s="18">
        <f>[3]流行!Q42</f>
        <v>4</v>
      </c>
      <c r="R46" s="18">
        <f>[3]流行!R42</f>
        <v>10</v>
      </c>
      <c r="S46" s="18">
        <f>[3]流行!S42</f>
        <v>0</v>
      </c>
      <c r="T46" s="18">
        <f>[3]流行!T42</f>
        <v>7</v>
      </c>
      <c r="U46" s="18">
        <f>[3]流行!U42</f>
        <v>3</v>
      </c>
      <c r="V46" s="18">
        <f>[3]流行!V42</f>
        <v>3</v>
      </c>
      <c r="W46" s="25"/>
      <c r="X46" s="25">
        <f t="shared" si="0"/>
        <v>44</v>
      </c>
      <c r="Y46" s="25" t="b">
        <f t="shared" si="1"/>
        <v>1</v>
      </c>
    </row>
    <row r="47" spans="2:25">
      <c r="B47" s="17">
        <v>42</v>
      </c>
      <c r="C47" s="17">
        <f>[3]流行!C43</f>
        <v>39</v>
      </c>
      <c r="D47" s="17">
        <f>[3]流行!D43</f>
        <v>0</v>
      </c>
      <c r="E47" s="17">
        <f>[3]流行!E43</f>
        <v>1</v>
      </c>
      <c r="F47" s="17">
        <f>[3]流行!F43</f>
        <v>2</v>
      </c>
      <c r="G47" s="17">
        <f>[3]流行!G43</f>
        <v>6</v>
      </c>
      <c r="H47" s="17">
        <f>[3]流行!H43</f>
        <v>0</v>
      </c>
      <c r="I47" s="17">
        <f>[3]流行!I43</f>
        <v>2</v>
      </c>
      <c r="J47" s="17">
        <f>[3]流行!J43</f>
        <v>2</v>
      </c>
      <c r="K47" s="17">
        <f>[3]流行!K43</f>
        <v>1</v>
      </c>
      <c r="L47" s="17">
        <f>[3]流行!L43</f>
        <v>1</v>
      </c>
      <c r="M47" s="17">
        <f>[3]流行!M43</f>
        <v>1</v>
      </c>
      <c r="N47" s="17">
        <f>[3]流行!N43</f>
        <v>0</v>
      </c>
      <c r="O47" s="17">
        <f>[3]流行!O43</f>
        <v>1</v>
      </c>
      <c r="P47" s="17">
        <f>[3]流行!P43</f>
        <v>1</v>
      </c>
      <c r="Q47" s="17">
        <f>[3]流行!Q43</f>
        <v>5</v>
      </c>
      <c r="R47" s="17">
        <f>[3]流行!R43</f>
        <v>6</v>
      </c>
      <c r="S47" s="17">
        <f>[3]流行!S43</f>
        <v>1</v>
      </c>
      <c r="T47" s="17">
        <f>[3]流行!T43</f>
        <v>5</v>
      </c>
      <c r="U47" s="17">
        <f>[3]流行!U43</f>
        <v>3</v>
      </c>
      <c r="V47" s="17">
        <f>[3]流行!V43</f>
        <v>1</v>
      </c>
      <c r="X47">
        <f t="shared" si="0"/>
        <v>39</v>
      </c>
      <c r="Y47" t="b">
        <f t="shared" si="1"/>
        <v>1</v>
      </c>
    </row>
    <row r="48" spans="2:25">
      <c r="B48" s="18">
        <v>43</v>
      </c>
      <c r="C48" s="18">
        <f>[3]流行!C44</f>
        <v>34</v>
      </c>
      <c r="D48" s="18">
        <f>[3]流行!D44</f>
        <v>1</v>
      </c>
      <c r="E48" s="18">
        <f>[3]流行!E44</f>
        <v>2</v>
      </c>
      <c r="F48" s="18">
        <f>[3]流行!F44</f>
        <v>2</v>
      </c>
      <c r="G48" s="18">
        <f>[3]流行!G44</f>
        <v>1</v>
      </c>
      <c r="H48" s="18">
        <f>[3]流行!H44</f>
        <v>1</v>
      </c>
      <c r="I48" s="18">
        <f>[3]流行!I44</f>
        <v>0</v>
      </c>
      <c r="J48" s="18">
        <f>[3]流行!J44</f>
        <v>3</v>
      </c>
      <c r="K48" s="18">
        <f>[3]流行!K44</f>
        <v>3</v>
      </c>
      <c r="L48" s="18">
        <f>[3]流行!L44</f>
        <v>0</v>
      </c>
      <c r="M48" s="18">
        <f>[3]流行!M44</f>
        <v>1</v>
      </c>
      <c r="N48" s="18">
        <f>[3]流行!N44</f>
        <v>1</v>
      </c>
      <c r="O48" s="18">
        <f>[3]流行!O44</f>
        <v>0</v>
      </c>
      <c r="P48" s="18">
        <f>[3]流行!P44</f>
        <v>1</v>
      </c>
      <c r="Q48" s="18">
        <f>[3]流行!Q44</f>
        <v>1</v>
      </c>
      <c r="R48" s="18">
        <f>[3]流行!R44</f>
        <v>9</v>
      </c>
      <c r="S48" s="18">
        <f>[3]流行!S44</f>
        <v>2</v>
      </c>
      <c r="T48" s="18">
        <f>[3]流行!T44</f>
        <v>3</v>
      </c>
      <c r="U48" s="18">
        <f>[3]流行!U44</f>
        <v>3</v>
      </c>
      <c r="V48" s="18">
        <f>[3]流行!V44</f>
        <v>0</v>
      </c>
      <c r="W48" s="25"/>
      <c r="X48" s="25">
        <f t="shared" si="0"/>
        <v>34</v>
      </c>
      <c r="Y48" s="25" t="b">
        <f t="shared" si="1"/>
        <v>1</v>
      </c>
    </row>
    <row r="49" spans="2:25">
      <c r="B49" s="17">
        <v>44</v>
      </c>
      <c r="C49" s="17">
        <f>[3]流行!C45</f>
        <v>39</v>
      </c>
      <c r="D49" s="17">
        <f>[3]流行!D45</f>
        <v>0</v>
      </c>
      <c r="E49" s="17">
        <f>[3]流行!E45</f>
        <v>1</v>
      </c>
      <c r="F49" s="17">
        <f>[3]流行!F45</f>
        <v>1</v>
      </c>
      <c r="G49" s="17">
        <f>[3]流行!G45</f>
        <v>3</v>
      </c>
      <c r="H49" s="17">
        <f>[3]流行!H45</f>
        <v>1</v>
      </c>
      <c r="I49" s="17">
        <f>[3]流行!I45</f>
        <v>1</v>
      </c>
      <c r="J49" s="17">
        <f>[3]流行!J45</f>
        <v>2</v>
      </c>
      <c r="K49" s="17">
        <f>[3]流行!K45</f>
        <v>1</v>
      </c>
      <c r="L49" s="17">
        <f>[3]流行!L45</f>
        <v>1</v>
      </c>
      <c r="M49" s="17">
        <f>[3]流行!M45</f>
        <v>0</v>
      </c>
      <c r="N49" s="17">
        <f>[3]流行!N45</f>
        <v>0</v>
      </c>
      <c r="O49" s="17">
        <f>[3]流行!O45</f>
        <v>2</v>
      </c>
      <c r="P49" s="17">
        <f>[3]流行!P45</f>
        <v>1</v>
      </c>
      <c r="Q49" s="17">
        <f>[3]流行!Q45</f>
        <v>8</v>
      </c>
      <c r="R49" s="17">
        <f>[3]流行!R45</f>
        <v>10</v>
      </c>
      <c r="S49" s="17">
        <f>[3]流行!S45</f>
        <v>2</v>
      </c>
      <c r="T49" s="17">
        <f>[3]流行!T45</f>
        <v>1</v>
      </c>
      <c r="U49" s="17">
        <f>[3]流行!U45</f>
        <v>2</v>
      </c>
      <c r="V49" s="17">
        <f>[3]流行!V45</f>
        <v>2</v>
      </c>
      <c r="X49">
        <f t="shared" si="0"/>
        <v>39</v>
      </c>
      <c r="Y49" t="b">
        <f t="shared" si="1"/>
        <v>1</v>
      </c>
    </row>
    <row r="50" spans="2:25">
      <c r="B50" s="18">
        <v>45</v>
      </c>
      <c r="C50" s="18">
        <f>[3]流行!C46</f>
        <v>32</v>
      </c>
      <c r="D50" s="18">
        <f>[3]流行!D46</f>
        <v>0</v>
      </c>
      <c r="E50" s="18">
        <f>[3]流行!E46</f>
        <v>1</v>
      </c>
      <c r="F50" s="18">
        <f>[3]流行!F46</f>
        <v>2</v>
      </c>
      <c r="G50" s="18">
        <f>[3]流行!G46</f>
        <v>1</v>
      </c>
      <c r="H50" s="18">
        <f>[3]流行!H46</f>
        <v>0</v>
      </c>
      <c r="I50" s="18">
        <f>[3]流行!I46</f>
        <v>3</v>
      </c>
      <c r="J50" s="18">
        <f>[3]流行!J46</f>
        <v>2</v>
      </c>
      <c r="K50" s="18">
        <f>[3]流行!K46</f>
        <v>0</v>
      </c>
      <c r="L50" s="18">
        <f>[3]流行!L46</f>
        <v>0</v>
      </c>
      <c r="M50" s="18">
        <f>[3]流行!M46</f>
        <v>1</v>
      </c>
      <c r="N50" s="18">
        <f>[3]流行!N46</f>
        <v>1</v>
      </c>
      <c r="O50" s="18">
        <f>[3]流行!O46</f>
        <v>2</v>
      </c>
      <c r="P50" s="18">
        <f>[3]流行!P46</f>
        <v>1</v>
      </c>
      <c r="Q50" s="18">
        <f>[3]流行!Q46</f>
        <v>4</v>
      </c>
      <c r="R50" s="18">
        <f>[3]流行!R46</f>
        <v>3</v>
      </c>
      <c r="S50" s="18">
        <f>[3]流行!S46</f>
        <v>3</v>
      </c>
      <c r="T50" s="18">
        <f>[3]流行!T46</f>
        <v>4</v>
      </c>
      <c r="U50" s="18">
        <f>[3]流行!U46</f>
        <v>3</v>
      </c>
      <c r="V50" s="18">
        <f>[3]流行!V46</f>
        <v>1</v>
      </c>
      <c r="W50" s="25"/>
      <c r="X50" s="25">
        <f t="shared" si="0"/>
        <v>32</v>
      </c>
      <c r="Y50" s="25" t="b">
        <f t="shared" si="1"/>
        <v>1</v>
      </c>
    </row>
    <row r="51" spans="2:25">
      <c r="B51" s="17">
        <v>46</v>
      </c>
      <c r="C51" s="17">
        <f>[3]流行!C47</f>
        <v>34</v>
      </c>
      <c r="D51" s="17">
        <f>[3]流行!D47</f>
        <v>0</v>
      </c>
      <c r="E51" s="17">
        <f>[3]流行!E47</f>
        <v>0</v>
      </c>
      <c r="F51" s="17">
        <f>[3]流行!F47</f>
        <v>2</v>
      </c>
      <c r="G51" s="17">
        <f>[3]流行!G47</f>
        <v>3</v>
      </c>
      <c r="H51" s="17">
        <f>[3]流行!H47</f>
        <v>0</v>
      </c>
      <c r="I51" s="17">
        <f>[3]流行!I47</f>
        <v>1</v>
      </c>
      <c r="J51" s="17">
        <f>[3]流行!J47</f>
        <v>3</v>
      </c>
      <c r="K51" s="17">
        <f>[3]流行!K47</f>
        <v>0</v>
      </c>
      <c r="L51" s="17">
        <f>[3]流行!L47</f>
        <v>4</v>
      </c>
      <c r="M51" s="17">
        <f>[3]流行!M47</f>
        <v>0</v>
      </c>
      <c r="N51" s="17">
        <f>[3]流行!N47</f>
        <v>0</v>
      </c>
      <c r="O51" s="17">
        <f>[3]流行!O47</f>
        <v>3</v>
      </c>
      <c r="P51" s="17">
        <f>[3]流行!P47</f>
        <v>1</v>
      </c>
      <c r="Q51" s="17">
        <f>[3]流行!Q47</f>
        <v>6</v>
      </c>
      <c r="R51" s="17">
        <f>[3]流行!R47</f>
        <v>3</v>
      </c>
      <c r="S51" s="17">
        <f>[3]流行!S47</f>
        <v>4</v>
      </c>
      <c r="T51" s="17">
        <f>[3]流行!T47</f>
        <v>1</v>
      </c>
      <c r="U51" s="17">
        <f>[3]流行!U47</f>
        <v>3</v>
      </c>
      <c r="V51" s="17">
        <f>[3]流行!V47</f>
        <v>0</v>
      </c>
      <c r="X51">
        <f t="shared" si="0"/>
        <v>34</v>
      </c>
      <c r="Y51" t="b">
        <f t="shared" si="1"/>
        <v>1</v>
      </c>
    </row>
    <row r="52" spans="2:25">
      <c r="B52" s="18">
        <v>47</v>
      </c>
      <c r="C52" s="18">
        <f>[3]流行!C48</f>
        <v>44</v>
      </c>
      <c r="D52" s="18">
        <f>[3]流行!D48</f>
        <v>2</v>
      </c>
      <c r="E52" s="18">
        <f>[3]流行!E48</f>
        <v>1</v>
      </c>
      <c r="F52" s="18">
        <f>[3]流行!F48</f>
        <v>2</v>
      </c>
      <c r="G52" s="18">
        <f>[3]流行!G48</f>
        <v>2</v>
      </c>
      <c r="H52" s="18">
        <f>[3]流行!H48</f>
        <v>3</v>
      </c>
      <c r="I52" s="18">
        <f>[3]流行!I48</f>
        <v>0</v>
      </c>
      <c r="J52" s="18">
        <f>[3]流行!J48</f>
        <v>1</v>
      </c>
      <c r="K52" s="18">
        <f>[3]流行!K48</f>
        <v>0</v>
      </c>
      <c r="L52" s="18">
        <f>[3]流行!L48</f>
        <v>1</v>
      </c>
      <c r="M52" s="18">
        <f>[3]流行!M48</f>
        <v>0</v>
      </c>
      <c r="N52" s="18">
        <f>[3]流行!N48</f>
        <v>1</v>
      </c>
      <c r="O52" s="18">
        <f>[3]流行!O48</f>
        <v>3</v>
      </c>
      <c r="P52" s="18">
        <f>[3]流行!P48</f>
        <v>2</v>
      </c>
      <c r="Q52" s="18">
        <f>[3]流行!Q48</f>
        <v>4</v>
      </c>
      <c r="R52" s="18">
        <f>[3]流行!R48</f>
        <v>6</v>
      </c>
      <c r="S52" s="18">
        <f>[3]流行!S48</f>
        <v>7</v>
      </c>
      <c r="T52" s="18">
        <f>[3]流行!T48</f>
        <v>1</v>
      </c>
      <c r="U52" s="18">
        <f>[3]流行!U48</f>
        <v>6</v>
      </c>
      <c r="V52" s="18">
        <f>[3]流行!V48</f>
        <v>2</v>
      </c>
      <c r="W52" s="25"/>
      <c r="X52" s="25">
        <f t="shared" si="0"/>
        <v>44</v>
      </c>
      <c r="Y52" s="25" t="b">
        <f t="shared" si="1"/>
        <v>1</v>
      </c>
    </row>
    <row r="53" spans="2:25">
      <c r="B53" s="17">
        <v>48</v>
      </c>
      <c r="C53" s="17">
        <f>[3]流行!C49</f>
        <v>47</v>
      </c>
      <c r="D53" s="17">
        <f>[3]流行!D49</f>
        <v>1</v>
      </c>
      <c r="E53" s="17">
        <f>[3]流行!E49</f>
        <v>0</v>
      </c>
      <c r="F53" s="17">
        <f>[3]流行!F49</f>
        <v>3</v>
      </c>
      <c r="G53" s="17">
        <f>[3]流行!G49</f>
        <v>3</v>
      </c>
      <c r="H53" s="17">
        <f>[3]流行!H49</f>
        <v>3</v>
      </c>
      <c r="I53" s="17">
        <f>[3]流行!I49</f>
        <v>4</v>
      </c>
      <c r="J53" s="17">
        <f>[3]流行!J49</f>
        <v>1</v>
      </c>
      <c r="K53" s="17">
        <f>[3]流行!K49</f>
        <v>1</v>
      </c>
      <c r="L53" s="17">
        <f>[3]流行!L49</f>
        <v>1</v>
      </c>
      <c r="M53" s="17">
        <f>[3]流行!M49</f>
        <v>1</v>
      </c>
      <c r="N53" s="17">
        <f>[3]流行!N49</f>
        <v>0</v>
      </c>
      <c r="O53" s="17">
        <f>[3]流行!O49</f>
        <v>2</v>
      </c>
      <c r="P53" s="17">
        <f>[3]流行!P49</f>
        <v>2</v>
      </c>
      <c r="Q53" s="17">
        <f>[3]流行!Q49</f>
        <v>3</v>
      </c>
      <c r="R53" s="17">
        <f>[3]流行!R49</f>
        <v>7</v>
      </c>
      <c r="S53" s="17">
        <f>[3]流行!S49</f>
        <v>5</v>
      </c>
      <c r="T53" s="17">
        <f>[3]流行!T49</f>
        <v>2</v>
      </c>
      <c r="U53" s="17">
        <f>[3]流行!U49</f>
        <v>5</v>
      </c>
      <c r="V53" s="17">
        <f>[3]流行!V49</f>
        <v>3</v>
      </c>
      <c r="X53">
        <f t="shared" si="0"/>
        <v>47</v>
      </c>
      <c r="Y53" t="b">
        <f t="shared" si="1"/>
        <v>1</v>
      </c>
    </row>
    <row r="54" spans="2:25">
      <c r="B54" s="18">
        <v>49</v>
      </c>
      <c r="C54" s="18">
        <f>[3]流行!C50</f>
        <v>27</v>
      </c>
      <c r="D54" s="18">
        <f>[3]流行!D50</f>
        <v>0</v>
      </c>
      <c r="E54" s="18">
        <f>[3]流行!E50</f>
        <v>0</v>
      </c>
      <c r="F54" s="18">
        <f>[3]流行!F50</f>
        <v>2</v>
      </c>
      <c r="G54" s="18">
        <f>[3]流行!G50</f>
        <v>1</v>
      </c>
      <c r="H54" s="18">
        <f>[3]流行!H50</f>
        <v>0</v>
      </c>
      <c r="I54" s="18">
        <f>[3]流行!I50</f>
        <v>1</v>
      </c>
      <c r="J54" s="18">
        <f>[3]流行!J50</f>
        <v>2</v>
      </c>
      <c r="K54" s="18">
        <f>[3]流行!K50</f>
        <v>2</v>
      </c>
      <c r="L54" s="18">
        <f>[3]流行!L50</f>
        <v>0</v>
      </c>
      <c r="M54" s="18">
        <f>[3]流行!M50</f>
        <v>1</v>
      </c>
      <c r="N54" s="18">
        <f>[3]流行!N50</f>
        <v>0</v>
      </c>
      <c r="O54" s="18">
        <f>[3]流行!O50</f>
        <v>4</v>
      </c>
      <c r="P54" s="18">
        <f>[3]流行!P50</f>
        <v>2</v>
      </c>
      <c r="Q54" s="18">
        <f>[3]流行!Q50</f>
        <v>1</v>
      </c>
      <c r="R54" s="18">
        <f>[3]流行!R50</f>
        <v>2</v>
      </c>
      <c r="S54" s="18">
        <f>[3]流行!S50</f>
        <v>5</v>
      </c>
      <c r="T54" s="18">
        <f>[3]流行!T50</f>
        <v>0</v>
      </c>
      <c r="U54" s="18">
        <f>[3]流行!U50</f>
        <v>3</v>
      </c>
      <c r="V54" s="18">
        <f>[3]流行!V50</f>
        <v>1</v>
      </c>
      <c r="W54" s="25"/>
      <c r="X54" s="25">
        <f t="shared" si="0"/>
        <v>27</v>
      </c>
      <c r="Y54" s="25" t="b">
        <f t="shared" si="1"/>
        <v>1</v>
      </c>
    </row>
    <row r="55" spans="2:25">
      <c r="B55" s="17">
        <v>50</v>
      </c>
      <c r="C55" s="17" t="e">
        <f>[3]流行!C51</f>
        <v>#N/A</v>
      </c>
      <c r="D55" s="17" t="e">
        <f>[3]流行!D51</f>
        <v>#N/A</v>
      </c>
      <c r="E55" s="17" t="e">
        <f>[3]流行!E51</f>
        <v>#N/A</v>
      </c>
      <c r="F55" s="17" t="e">
        <f>[3]流行!F51</f>
        <v>#N/A</v>
      </c>
      <c r="G55" s="17" t="e">
        <f>[3]流行!G51</f>
        <v>#N/A</v>
      </c>
      <c r="H55" s="17" t="e">
        <f>[3]流行!H51</f>
        <v>#N/A</v>
      </c>
      <c r="I55" s="17" t="e">
        <f>[3]流行!I51</f>
        <v>#N/A</v>
      </c>
      <c r="J55" s="17" t="e">
        <f>[3]流行!J51</f>
        <v>#N/A</v>
      </c>
      <c r="K55" s="17" t="e">
        <f>[3]流行!K51</f>
        <v>#N/A</v>
      </c>
      <c r="L55" s="17" t="e">
        <f>[3]流行!L51</f>
        <v>#N/A</v>
      </c>
      <c r="M55" s="17" t="e">
        <f>[3]流行!M51</f>
        <v>#N/A</v>
      </c>
      <c r="N55" s="17" t="e">
        <f>[3]流行!N51</f>
        <v>#N/A</v>
      </c>
      <c r="O55" s="17" t="e">
        <f>[3]流行!O51</f>
        <v>#N/A</v>
      </c>
      <c r="P55" s="17" t="e">
        <f>[3]流行!P51</f>
        <v>#N/A</v>
      </c>
      <c r="Q55" s="17" t="e">
        <f>[3]流行!Q51</f>
        <v>#N/A</v>
      </c>
      <c r="R55" s="17" t="e">
        <f>[3]流行!R51</f>
        <v>#N/A</v>
      </c>
      <c r="S55" s="17" t="e">
        <f>[3]流行!S51</f>
        <v>#N/A</v>
      </c>
      <c r="T55" s="17" t="e">
        <f>[3]流行!T51</f>
        <v>#N/A</v>
      </c>
      <c r="U55" s="17" t="e">
        <f>[3]流行!U51</f>
        <v>#N/A</v>
      </c>
      <c r="V55" s="17" t="e">
        <f>[3]流行!V51</f>
        <v>#N/A</v>
      </c>
      <c r="X55" t="e">
        <f t="shared" si="0"/>
        <v>#N/A</v>
      </c>
      <c r="Y55" t="str">
        <f t="shared" si="1"/>
        <v>-</v>
      </c>
    </row>
    <row r="56" spans="2:25">
      <c r="B56" s="18">
        <v>51</v>
      </c>
      <c r="C56" s="18" t="e">
        <f>[3]流行!C52</f>
        <v>#N/A</v>
      </c>
      <c r="D56" s="18" t="e">
        <f>[3]流行!D52</f>
        <v>#N/A</v>
      </c>
      <c r="E56" s="18" t="e">
        <f>[3]流行!E52</f>
        <v>#N/A</v>
      </c>
      <c r="F56" s="18" t="e">
        <f>[3]流行!F52</f>
        <v>#N/A</v>
      </c>
      <c r="G56" s="18" t="e">
        <f>[3]流行!G52</f>
        <v>#N/A</v>
      </c>
      <c r="H56" s="18" t="e">
        <f>[3]流行!H52</f>
        <v>#N/A</v>
      </c>
      <c r="I56" s="18" t="e">
        <f>[3]流行!I52</f>
        <v>#N/A</v>
      </c>
      <c r="J56" s="18" t="e">
        <f>[3]流行!J52</f>
        <v>#N/A</v>
      </c>
      <c r="K56" s="18" t="e">
        <f>[3]流行!K52</f>
        <v>#N/A</v>
      </c>
      <c r="L56" s="18" t="e">
        <f>[3]流行!L52</f>
        <v>#N/A</v>
      </c>
      <c r="M56" s="18" t="e">
        <f>[3]流行!M52</f>
        <v>#N/A</v>
      </c>
      <c r="N56" s="18" t="e">
        <f>[3]流行!N52</f>
        <v>#N/A</v>
      </c>
      <c r="O56" s="18" t="e">
        <f>[3]流行!O52</f>
        <v>#N/A</v>
      </c>
      <c r="P56" s="18" t="e">
        <f>[3]流行!P52</f>
        <v>#N/A</v>
      </c>
      <c r="Q56" s="18" t="e">
        <f>[3]流行!Q52</f>
        <v>#N/A</v>
      </c>
      <c r="R56" s="18" t="e">
        <f>[3]流行!R52</f>
        <v>#N/A</v>
      </c>
      <c r="S56" s="18" t="e">
        <f>[3]流行!S52</f>
        <v>#N/A</v>
      </c>
      <c r="T56" s="18" t="e">
        <f>[3]流行!T52</f>
        <v>#N/A</v>
      </c>
      <c r="U56" s="18" t="e">
        <f>[3]流行!U52</f>
        <v>#N/A</v>
      </c>
      <c r="V56" s="18" t="e">
        <f>[3]流行!V52</f>
        <v>#N/A</v>
      </c>
      <c r="W56" s="25"/>
      <c r="X56" s="25" t="e">
        <f t="shared" si="0"/>
        <v>#N/A</v>
      </c>
      <c r="Y56" s="25" t="str">
        <f t="shared" si="1"/>
        <v>-</v>
      </c>
    </row>
    <row r="57" spans="2:25">
      <c r="B57" s="17">
        <v>52</v>
      </c>
      <c r="C57" s="17" t="e">
        <f>[3]流行!C53</f>
        <v>#N/A</v>
      </c>
      <c r="D57" s="17" t="e">
        <f>[3]流行!D53</f>
        <v>#N/A</v>
      </c>
      <c r="E57" s="17" t="e">
        <f>[3]流行!E53</f>
        <v>#N/A</v>
      </c>
      <c r="F57" s="17" t="e">
        <f>[3]流行!F53</f>
        <v>#N/A</v>
      </c>
      <c r="G57" s="17" t="e">
        <f>[3]流行!G53</f>
        <v>#N/A</v>
      </c>
      <c r="H57" s="17" t="e">
        <f>[3]流行!H53</f>
        <v>#N/A</v>
      </c>
      <c r="I57" s="17" t="e">
        <f>[3]流行!I53</f>
        <v>#N/A</v>
      </c>
      <c r="J57" s="17" t="e">
        <f>[3]流行!J53</f>
        <v>#N/A</v>
      </c>
      <c r="K57" s="17" t="e">
        <f>[3]流行!K53</f>
        <v>#N/A</v>
      </c>
      <c r="L57" s="17" t="e">
        <f>[3]流行!L53</f>
        <v>#N/A</v>
      </c>
      <c r="M57" s="17" t="e">
        <f>[3]流行!M53</f>
        <v>#N/A</v>
      </c>
      <c r="N57" s="17" t="e">
        <f>[3]流行!N53</f>
        <v>#N/A</v>
      </c>
      <c r="O57" s="17" t="e">
        <f>[3]流行!O53</f>
        <v>#N/A</v>
      </c>
      <c r="P57" s="17" t="e">
        <f>[3]流行!P53</f>
        <v>#N/A</v>
      </c>
      <c r="Q57" s="17" t="e">
        <f>[3]流行!Q53</f>
        <v>#N/A</v>
      </c>
      <c r="R57" s="17" t="e">
        <f>[3]流行!R53</f>
        <v>#N/A</v>
      </c>
      <c r="S57" s="17" t="e">
        <f>[3]流行!S53</f>
        <v>#N/A</v>
      </c>
      <c r="T57" s="17" t="e">
        <f>[3]流行!T53</f>
        <v>#N/A</v>
      </c>
      <c r="U57" s="17" t="e">
        <f>[3]流行!U53</f>
        <v>#N/A</v>
      </c>
      <c r="V57" s="17" t="e">
        <f>[3]流行!V53</f>
        <v>#N/A</v>
      </c>
      <c r="X57" t="e">
        <f t="shared" si="0"/>
        <v>#N/A</v>
      </c>
      <c r="Y57" t="str">
        <f t="shared" si="1"/>
        <v>-</v>
      </c>
    </row>
    <row r="58" spans="2:25">
      <c r="B58" s="24">
        <v>53</v>
      </c>
      <c r="C58" s="18" t="e">
        <f>[3]流行!C54</f>
        <v>#N/A</v>
      </c>
      <c r="D58" s="18" t="e">
        <f>[3]流行!D54</f>
        <v>#N/A</v>
      </c>
      <c r="E58" s="18" t="e">
        <f>[3]流行!E54</f>
        <v>#N/A</v>
      </c>
      <c r="F58" s="18" t="e">
        <f>[3]流行!F54</f>
        <v>#N/A</v>
      </c>
      <c r="G58" s="18" t="e">
        <f>[3]流行!G54</f>
        <v>#N/A</v>
      </c>
      <c r="H58" s="18" t="e">
        <f>[3]流行!H54</f>
        <v>#N/A</v>
      </c>
      <c r="I58" s="18" t="e">
        <f>[3]流行!I54</f>
        <v>#N/A</v>
      </c>
      <c r="J58" s="18" t="e">
        <f>[3]流行!J54</f>
        <v>#N/A</v>
      </c>
      <c r="K58" s="18" t="e">
        <f>[3]流行!K54</f>
        <v>#N/A</v>
      </c>
      <c r="L58" s="18" t="e">
        <f>[3]流行!L54</f>
        <v>#N/A</v>
      </c>
      <c r="M58" s="18" t="e">
        <f>[3]流行!M54</f>
        <v>#N/A</v>
      </c>
      <c r="N58" s="18" t="e">
        <f>[3]流行!N54</f>
        <v>#N/A</v>
      </c>
      <c r="O58" s="18" t="e">
        <f>[3]流行!O54</f>
        <v>#N/A</v>
      </c>
      <c r="P58" s="18" t="e">
        <f>[3]流行!P54</f>
        <v>#N/A</v>
      </c>
      <c r="Q58" s="18" t="e">
        <f>[3]流行!Q54</f>
        <v>#N/A</v>
      </c>
      <c r="R58" s="18" t="e">
        <f>[3]流行!R54</f>
        <v>#N/A</v>
      </c>
      <c r="S58" s="18" t="e">
        <f>[3]流行!S54</f>
        <v>#N/A</v>
      </c>
      <c r="T58" s="18" t="e">
        <f>[3]流行!T54</f>
        <v>#N/A</v>
      </c>
      <c r="U58" s="18" t="e">
        <f>[3]流行!U54</f>
        <v>#N/A</v>
      </c>
      <c r="V58" s="18" t="e">
        <f>[3]流行!V54</f>
        <v>#N/A</v>
      </c>
      <c r="W58" s="25"/>
      <c r="X58" s="25" t="e">
        <f t="shared" si="0"/>
        <v>#N/A</v>
      </c>
      <c r="Y58" s="25" t="str">
        <f t="shared" si="1"/>
        <v>-</v>
      </c>
    </row>
    <row r="60" spans="2:25">
      <c r="B60" s="2" t="s">
        <v>66</v>
      </c>
      <c r="C60" s="2">
        <f t="array" ref="C60">+SUM(IF(NOT(ISERROR(C6:C58)),C6:C58))</f>
        <v>1931</v>
      </c>
      <c r="D60" s="2">
        <f t="array" ref="D60">+SUM(IF(NOT(ISERROR(D6:D58)),D6:D58))</f>
        <v>10</v>
      </c>
      <c r="E60" s="2">
        <f t="array" ref="E60">+SUM(IF(NOT(ISERROR(E6:E58)),E6:E58))</f>
        <v>17</v>
      </c>
      <c r="F60" s="2">
        <f t="array" ref="F60">+SUM(IF(NOT(ISERROR(F6:F58)),F6:F58))</f>
        <v>81</v>
      </c>
      <c r="G60" s="2">
        <f t="array" ref="G60">+SUM(IF(NOT(ISERROR(G6:G58)),G6:G58))</f>
        <v>76</v>
      </c>
      <c r="H60" s="2">
        <f t="array" ref="H60">+SUM(IF(NOT(ISERROR(H6:H58)),H6:H58))</f>
        <v>83</v>
      </c>
      <c r="I60" s="2">
        <f t="array" ref="I60">+SUM(IF(NOT(ISERROR(I6:I58)),I6:I58))</f>
        <v>81</v>
      </c>
      <c r="J60" s="2">
        <f t="array" ref="J60">+SUM(IF(NOT(ISERROR(J6:J58)),J6:J58))</f>
        <v>75</v>
      </c>
      <c r="K60" s="2">
        <f t="array" ref="K60">+SUM(IF(NOT(ISERROR(K6:K58)),K6:K58))</f>
        <v>59</v>
      </c>
      <c r="L60" s="2">
        <f t="array" ref="L60">+SUM(IF(NOT(ISERROR(L6:L58)),L6:L58))</f>
        <v>48</v>
      </c>
      <c r="M60" s="2">
        <f t="array" ref="M60">+SUM(IF(NOT(ISERROR(M6:M58)),M6:M58))</f>
        <v>49</v>
      </c>
      <c r="N60" s="2">
        <f t="array" ref="N60">+SUM(IF(NOT(ISERROR(N6:N58)),N6:N58))</f>
        <v>45</v>
      </c>
      <c r="O60" s="2">
        <f t="array" ref="O60">+SUM(IF(NOT(ISERROR(O6:O58)),O6:O58))</f>
        <v>120</v>
      </c>
      <c r="P60" s="2">
        <f t="array" ref="P60">+SUM(IF(NOT(ISERROR(P6:P58)),P6:P58))</f>
        <v>56</v>
      </c>
      <c r="Q60" s="2">
        <f t="array" ref="Q60">+SUM(IF(NOT(ISERROR(Q6:Q58)),Q6:Q58))</f>
        <v>158</v>
      </c>
      <c r="R60" s="2">
        <f t="array" ref="R60">+SUM(IF(NOT(ISERROR(R6:R58)),R6:R58))</f>
        <v>283</v>
      </c>
      <c r="S60" s="2">
        <f t="array" ref="S60">+SUM(IF(NOT(ISERROR(S6:S58)),S6:S58))</f>
        <v>222</v>
      </c>
      <c r="T60" s="2">
        <f t="array" ref="T60">+SUM(IF(NOT(ISERROR(T6:T58)),T6:T58))</f>
        <v>155</v>
      </c>
      <c r="U60" s="2">
        <f t="array" ref="U60">+SUM(IF(NOT(ISERROR(U6:U58)),U6:U58))</f>
        <v>175</v>
      </c>
      <c r="V60" s="2">
        <f t="array" ref="V60">+SUM(IF(NOT(ISERROR(V6:V58)),V6:V58))</f>
        <v>138</v>
      </c>
      <c r="W60" s="2"/>
      <c r="X60" s="2">
        <f>SUM(D60:V60)</f>
        <v>1931</v>
      </c>
      <c r="Y60" s="2" t="b">
        <f>C60=X60</f>
        <v>1</v>
      </c>
    </row>
    <row r="61" spans="2:25">
      <c r="B61" s="4" t="s">
        <v>73</v>
      </c>
      <c r="C61" s="4">
        <f t="shared" ref="C61:V61" si="2">+C60/$C$60*100</f>
        <v>100</v>
      </c>
      <c r="D61" s="4">
        <f t="shared" si="2"/>
        <v>0.51786639047125849</v>
      </c>
      <c r="E61" s="4">
        <f t="shared" si="2"/>
        <v>0.88037286380113922</v>
      </c>
      <c r="F61" s="4">
        <f t="shared" si="2"/>
        <v>4.1947177628171932</v>
      </c>
      <c r="G61" s="4">
        <f t="shared" si="2"/>
        <v>3.9357845675815644</v>
      </c>
      <c r="H61" s="4">
        <f t="shared" si="2"/>
        <v>4.2982910409114448</v>
      </c>
      <c r="I61" s="4">
        <f t="shared" si="2"/>
        <v>4.1947177628171932</v>
      </c>
      <c r="J61" s="4">
        <f t="shared" si="2"/>
        <v>3.8839979285344386</v>
      </c>
      <c r="K61" s="4">
        <f t="shared" si="2"/>
        <v>3.0554117037804249</v>
      </c>
      <c r="L61" s="4">
        <f t="shared" si="2"/>
        <v>2.4857586742620406</v>
      </c>
      <c r="M61" s="4">
        <f t="shared" si="2"/>
        <v>2.5375453133091663</v>
      </c>
      <c r="N61" s="4">
        <f t="shared" si="2"/>
        <v>2.3303987571206628</v>
      </c>
      <c r="O61" s="4">
        <f t="shared" si="2"/>
        <v>6.2143966856551014</v>
      </c>
      <c r="P61" s="4">
        <f t="shared" si="2"/>
        <v>2.9000517866390472</v>
      </c>
      <c r="Q61" s="4">
        <f t="shared" si="2"/>
        <v>8.1822889694458834</v>
      </c>
      <c r="R61" s="4">
        <f t="shared" si="2"/>
        <v>14.655618850336612</v>
      </c>
      <c r="S61" s="4">
        <f t="shared" si="2"/>
        <v>11.496633868461936</v>
      </c>
      <c r="T61" s="4">
        <f t="shared" si="2"/>
        <v>8.0269290523045065</v>
      </c>
      <c r="U61" s="4">
        <f t="shared" si="2"/>
        <v>9.0626618332470219</v>
      </c>
      <c r="V61" s="4">
        <f t="shared" si="2"/>
        <v>7.146556188503367</v>
      </c>
      <c r="W61" s="4"/>
      <c r="X61" s="4">
        <f>SUM(D61:V61)</f>
        <v>100.00000000000001</v>
      </c>
      <c r="Y61" s="4" t="b">
        <f>C61=X61</f>
        <v>1</v>
      </c>
    </row>
    <row r="63" spans="2:25">
      <c r="X63" s="5">
        <f t="array" ref="X63">+SUM(IF(NOT(ISERROR(X6:X58)),X6:X58))</f>
        <v>1931</v>
      </c>
      <c r="Y63" s="5" t="b">
        <f>X60=X63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BO309"/>
  <sheetViews>
    <sheetView showGridLines="0" zoomScale="70" zoomScaleNormal="70" workbookViewId="0">
      <pane xSplit="3" ySplit="4" topLeftCell="AK5" activePane="bottomRight" state="frozen"/>
      <selection pane="topRight" activeCell="D1" sqref="D1"/>
      <selection pane="bottomLeft" activeCell="A5" sqref="A5"/>
      <selection pane="bottomRight" activeCell="BJ29" sqref="BJ29"/>
    </sheetView>
  </sheetViews>
  <sheetFormatPr defaultColWidth="7.875" defaultRowHeight="18.75"/>
  <cols>
    <col min="1" max="1" width="9" style="38" customWidth="1"/>
    <col min="2" max="2" width="36.25" style="38" customWidth="1"/>
    <col min="3" max="3" width="13.5" style="38" customWidth="1"/>
    <col min="4" max="4" width="11.125" style="38" customWidth="1"/>
    <col min="5" max="11" width="9.75" style="38" customWidth="1"/>
    <col min="12" max="12" width="9.75" style="38" customWidth="1" collapsed="1"/>
    <col min="13" max="13" width="9.75" style="38" customWidth="1"/>
    <col min="14" max="43" width="7.625" style="38" customWidth="1"/>
    <col min="44" max="44" width="7.625" style="136" customWidth="1"/>
    <col min="45" max="45" width="8.75" style="38" customWidth="1"/>
    <col min="46" max="46" width="7.625" style="38" customWidth="1" collapsed="1"/>
    <col min="47" max="50" width="7.625" style="38" customWidth="1"/>
    <col min="51" max="65" width="9.875" style="38" customWidth="1"/>
    <col min="66" max="66" width="12.375" style="38" customWidth="1"/>
    <col min="67" max="16384" width="7.875" style="38"/>
  </cols>
  <sheetData>
    <row r="1" spans="1:67">
      <c r="N1" s="38" t="s">
        <v>259</v>
      </c>
      <c r="AR1" s="38"/>
    </row>
    <row r="2" spans="1:67" s="73" customFormat="1">
      <c r="B2" s="111"/>
      <c r="C2" s="111"/>
      <c r="D2" s="111">
        <v>10</v>
      </c>
      <c r="E2" s="111">
        <v>10</v>
      </c>
      <c r="F2" s="111">
        <v>11</v>
      </c>
      <c r="G2" s="111">
        <v>11</v>
      </c>
      <c r="H2" s="111">
        <v>11</v>
      </c>
      <c r="I2" s="111">
        <v>11</v>
      </c>
      <c r="J2" s="111">
        <v>12</v>
      </c>
      <c r="K2" s="111">
        <v>12</v>
      </c>
      <c r="L2" s="111">
        <v>12</v>
      </c>
      <c r="M2" s="111">
        <v>12</v>
      </c>
      <c r="N2" s="111">
        <f>INDEX(カレンダー!$A:$A,MATCH(令和7年各保健所毎集計!N$4,カレンダー!$B:$B,0))</f>
        <v>1</v>
      </c>
      <c r="O2" s="111">
        <f>INDEX(カレンダー!$A:$A,MATCH(令和7年各保健所毎集計!O$4,カレンダー!$B:$B,0))</f>
        <v>1</v>
      </c>
      <c r="P2" s="111">
        <f>INDEX(カレンダー!$A:$A,MATCH(令和7年各保健所毎集計!P$4,カレンダー!$B:$B,0))</f>
        <v>1</v>
      </c>
      <c r="Q2" s="111">
        <f>INDEX(カレンダー!$A:$A,MATCH(令和7年各保健所毎集計!Q$4,カレンダー!$B:$B,0))</f>
        <v>1</v>
      </c>
      <c r="R2" s="111">
        <f>INDEX(カレンダー!$A:$A,MATCH(令和7年各保健所毎集計!R$4,カレンダー!$B:$B,0))</f>
        <v>1</v>
      </c>
      <c r="S2" s="111">
        <f>INDEX(カレンダー!$A:$A,MATCH(令和7年各保健所毎集計!S$4,カレンダー!$B:$B,0))</f>
        <v>2</v>
      </c>
      <c r="T2" s="111">
        <f>INDEX(カレンダー!$A:$A,MATCH(令和7年各保健所毎集計!T$4,カレンダー!$B:$B,0))</f>
        <v>2</v>
      </c>
      <c r="U2" s="111">
        <f>INDEX(カレンダー!$A:$A,MATCH(令和7年各保健所毎集計!U$4,カレンダー!$B:$B,0))</f>
        <v>2</v>
      </c>
      <c r="V2" s="111">
        <f>INDEX(カレンダー!$A:$A,MATCH(令和7年各保健所毎集計!V$4,カレンダー!$B:$B,0))</f>
        <v>2</v>
      </c>
      <c r="W2" s="111">
        <f>INDEX(カレンダー!$A:$A,MATCH(令和7年各保健所毎集計!W$4,カレンダー!$B:$B,0))</f>
        <v>3</v>
      </c>
      <c r="X2" s="111">
        <f>INDEX(カレンダー!$A:$A,MATCH(令和7年各保健所毎集計!X$4,カレンダー!$B:$B,0))</f>
        <v>3</v>
      </c>
      <c r="Y2" s="111">
        <f>INDEX(カレンダー!$A:$A,MATCH(令和7年各保健所毎集計!Y$4,カレンダー!$B:$B,0))</f>
        <v>3</v>
      </c>
      <c r="Z2" s="111">
        <f>INDEX(カレンダー!$A:$A,MATCH(令和7年各保健所毎集計!Z$4,カレンダー!$B:$B,0))</f>
        <v>3</v>
      </c>
      <c r="AA2" s="111">
        <f>INDEX(カレンダー!$A:$A,MATCH(令和7年各保健所毎集計!AA$4,カレンダー!$B:$B,0))</f>
        <v>3</v>
      </c>
      <c r="AB2" s="111">
        <f>INDEX(カレンダー!$A:$A,MATCH(令和7年各保健所毎集計!AB$4,カレンダー!$B:$B,0))</f>
        <v>4</v>
      </c>
      <c r="AC2" s="111">
        <f>INDEX(カレンダー!$A:$A,MATCH(令和7年各保健所毎集計!AC$4,カレンダー!$B:$B,0))</f>
        <v>4</v>
      </c>
      <c r="AD2" s="111">
        <f>INDEX(カレンダー!$A:$A,MATCH(令和7年各保健所毎集計!AD$4,カレンダー!$B:$B,0))</f>
        <v>4</v>
      </c>
      <c r="AE2" s="111">
        <f>INDEX(カレンダー!$A:$A,MATCH(令和7年各保健所毎集計!AE$4,カレンダー!$B:$B,0))</f>
        <v>4</v>
      </c>
      <c r="AF2" s="111">
        <f>INDEX(カレンダー!$A:$A,MATCH(令和7年各保健所毎集計!AF$4,カレンダー!$B:$B,0))</f>
        <v>5</v>
      </c>
      <c r="AG2" s="111">
        <f>INDEX(カレンダー!$A:$A,MATCH(令和7年各保健所毎集計!AG$4,カレンダー!$B:$B,0))</f>
        <v>5</v>
      </c>
      <c r="AH2" s="111">
        <f>INDEX(カレンダー!$A:$A,MATCH(令和7年各保健所毎集計!AH$4,カレンダー!$B:$B,0))</f>
        <v>5</v>
      </c>
      <c r="AI2" s="111">
        <f>INDEX(カレンダー!$A:$A,MATCH(令和7年各保健所毎集計!AI$4,カレンダー!$B:$B,0))</f>
        <v>5</v>
      </c>
      <c r="AJ2" s="111">
        <f>INDEX(カレンダー!$A:$A,MATCH(令和7年各保健所毎集計!AJ$4,カレンダー!$B:$B,0))</f>
        <v>6</v>
      </c>
      <c r="AK2" s="111">
        <f>INDEX(カレンダー!$A:$A,MATCH(令和7年各保健所毎集計!AK$4,カレンダー!$B:$B,0))</f>
        <v>6</v>
      </c>
      <c r="AL2" s="111">
        <f>INDEX(カレンダー!$A:$A,MATCH(令和7年各保健所毎集計!AL$4,カレンダー!$B:$B,0))</f>
        <v>6</v>
      </c>
      <c r="AM2" s="111">
        <f>INDEX(カレンダー!$A:$A,MATCH(令和7年各保健所毎集計!AM$4,カレンダー!$B:$B,0))</f>
        <v>6</v>
      </c>
      <c r="AN2" s="111">
        <f>INDEX(カレンダー!$A:$A,MATCH(令和7年各保健所毎集計!AN$4,カレンダー!$B:$B,0))</f>
        <v>6</v>
      </c>
      <c r="AO2" s="111">
        <f>INDEX(カレンダー!$A:$A,MATCH(令和7年各保健所毎集計!AO$4,カレンダー!$B:$B,0))</f>
        <v>7</v>
      </c>
      <c r="AP2" s="111">
        <f>INDEX(カレンダー!$A:$A,MATCH(令和7年各保健所毎集計!AP$4,カレンダー!$B:$B,0))</f>
        <v>7</v>
      </c>
      <c r="AQ2" s="111">
        <f>INDEX(カレンダー!$A:$A,MATCH(令和7年各保健所毎集計!AQ$4,カレンダー!$B:$B,0))</f>
        <v>7</v>
      </c>
      <c r="AR2" s="111">
        <f>INDEX(カレンダー!$A:$A,MATCH(令和7年各保健所毎集計!AR$4,カレンダー!$B:$B,0))</f>
        <v>7</v>
      </c>
      <c r="AS2" s="111">
        <f>INDEX(カレンダー!$A:$A,MATCH(令和7年各保健所毎集計!AS$4,カレンダー!$B:$B,0))</f>
        <v>8</v>
      </c>
      <c r="AT2" s="111">
        <f>INDEX(カレンダー!$A:$A,MATCH(令和7年各保健所毎集計!AT$4,カレンダー!$B:$B,0))</f>
        <v>8</v>
      </c>
      <c r="AU2" s="111">
        <f>INDEX(カレンダー!$A:$A,MATCH(令和7年各保健所毎集計!AU$4,カレンダー!$B:$B,0))</f>
        <v>8</v>
      </c>
      <c r="AV2" s="111">
        <f>INDEX(カレンダー!$A:$A,MATCH(令和7年各保健所毎集計!AV$4,カレンダー!$B:$B,0))</f>
        <v>8</v>
      </c>
      <c r="AW2" s="111">
        <f>INDEX(カレンダー!$A:$A,MATCH(令和7年各保健所毎集計!AW$4,カレンダー!$B:$B,0))</f>
        <v>9</v>
      </c>
      <c r="AX2" s="111">
        <f>INDEX(カレンダー!$A:$A,MATCH(令和7年各保健所毎集計!AX$4,カレンダー!$B:$B,0))</f>
        <v>9</v>
      </c>
      <c r="AY2" s="111">
        <f>INDEX(カレンダー!$A:$A,MATCH(令和7年各保健所毎集計!AY$4,カレンダー!$B:$B,0))</f>
        <v>9</v>
      </c>
      <c r="AZ2" s="111">
        <f>INDEX(カレンダー!$A:$A,MATCH(令和7年各保健所毎集計!AZ$4,カレンダー!$B:$B,0))</f>
        <v>9</v>
      </c>
      <c r="BA2" s="111">
        <f>INDEX(カレンダー!$A:$A,MATCH(令和7年各保健所毎集計!BA$4,カレンダー!$B:$B,0))</f>
        <v>9</v>
      </c>
      <c r="BB2" s="111">
        <f>INDEX(カレンダー!$A:$A,MATCH(令和7年各保健所毎集計!BB$4,カレンダー!$B:$B,0))</f>
        <v>10</v>
      </c>
      <c r="BC2" s="73">
        <f>INDEX(カレンダー!$A:$A,MATCH(令和7年各保健所毎集計!BC$4,カレンダー!$B:$B,0))</f>
        <v>10</v>
      </c>
      <c r="BD2" s="73">
        <f>INDEX(カレンダー!$A:$A,MATCH(令和7年各保健所毎集計!BD$4,カレンダー!$B:$B,0))</f>
        <v>10</v>
      </c>
      <c r="BE2" s="73">
        <f>INDEX(カレンダー!$A:$A,MATCH(令和7年各保健所毎集計!BE$4,カレンダー!$B:$B,0))</f>
        <v>10</v>
      </c>
      <c r="BF2" s="73">
        <f>INDEX(カレンダー!$A:$A,MATCH(令和7年各保健所毎集計!BF$4,カレンダー!$B:$B,0))</f>
        <v>11</v>
      </c>
      <c r="BG2" s="73">
        <f>INDEX(カレンダー!$A:$A,MATCH(令和7年各保健所毎集計!BG$4,カレンダー!$B:$B,0))</f>
        <v>11</v>
      </c>
      <c r="BH2" s="73">
        <f>INDEX(カレンダー!$A:$A,MATCH(令和7年各保健所毎集計!BH$4,カレンダー!$B:$B,0))</f>
        <v>11</v>
      </c>
      <c r="BI2" s="73">
        <f>INDEX(カレンダー!$A:$A,MATCH(令和7年各保健所毎集計!BI$4,カレンダー!$B:$B,0))</f>
        <v>11</v>
      </c>
      <c r="BJ2" s="73">
        <f>INDEX(カレンダー!$A:$A,MATCH(令和7年各保健所毎集計!BJ$4,カレンダー!$B:$B,0))</f>
        <v>12</v>
      </c>
      <c r="BK2" s="73">
        <f>INDEX(カレンダー!$A:$A,MATCH(令和7年各保健所毎集計!BK$4,カレンダー!$B:$B,0))</f>
        <v>12</v>
      </c>
      <c r="BL2" s="73">
        <f>INDEX(カレンダー!$A:$A,MATCH(令和7年各保健所毎集計!BL$4,カレンダー!$B:$B,0))</f>
        <v>12</v>
      </c>
      <c r="BM2" s="73">
        <f>INDEX(カレンダー!$A:$A,MATCH(令和7年各保健所毎集計!BM$4,カレンダー!$B:$B,0))</f>
        <v>12</v>
      </c>
    </row>
    <row r="3" spans="1:67" ht="22.5" customHeight="1">
      <c r="A3" s="136"/>
      <c r="B3" s="87" t="s">
        <v>245</v>
      </c>
      <c r="C3" s="40"/>
      <c r="D3" s="105"/>
      <c r="E3" s="105">
        <v>45566</v>
      </c>
      <c r="F3" s="142">
        <v>45597</v>
      </c>
      <c r="G3" s="105"/>
      <c r="H3" s="105"/>
      <c r="I3" s="105"/>
      <c r="J3" s="142">
        <v>45627</v>
      </c>
      <c r="K3" s="105"/>
      <c r="L3" s="105"/>
      <c r="M3" s="105"/>
      <c r="N3" s="112">
        <v>45658</v>
      </c>
      <c r="O3" s="113"/>
      <c r="P3" s="113"/>
      <c r="Q3" s="113"/>
      <c r="R3" s="113"/>
      <c r="S3" s="140">
        <v>45689</v>
      </c>
      <c r="T3" s="40"/>
      <c r="U3" s="143"/>
      <c r="V3" s="144">
        <v>45689</v>
      </c>
      <c r="W3" s="140">
        <v>45717</v>
      </c>
      <c r="X3" s="145"/>
      <c r="Y3" s="40"/>
      <c r="Z3" s="114"/>
      <c r="AA3" s="146">
        <v>45717</v>
      </c>
      <c r="AB3" s="139">
        <v>45748</v>
      </c>
      <c r="AC3" s="114"/>
      <c r="AD3" s="114"/>
      <c r="AE3" s="40"/>
      <c r="AF3" s="139">
        <v>45778</v>
      </c>
      <c r="AG3" s="139"/>
      <c r="AH3" s="139"/>
      <c r="AI3" s="139"/>
      <c r="AJ3" s="140">
        <v>45809</v>
      </c>
      <c r="AK3" s="139"/>
      <c r="AL3" s="114"/>
      <c r="AM3" s="114"/>
      <c r="AN3" s="139"/>
      <c r="AO3" s="139">
        <v>45839</v>
      </c>
      <c r="AP3" s="139"/>
      <c r="AQ3" s="139"/>
      <c r="AR3" s="139"/>
      <c r="AS3" s="139">
        <v>45870</v>
      </c>
      <c r="AT3" s="169"/>
      <c r="AU3" s="139"/>
      <c r="AV3" s="139"/>
      <c r="AW3" s="140">
        <v>45901</v>
      </c>
      <c r="AX3" s="115"/>
      <c r="AY3" s="139"/>
      <c r="AZ3" s="139"/>
      <c r="BA3" s="139">
        <v>45901</v>
      </c>
      <c r="BB3" s="139">
        <v>45931</v>
      </c>
      <c r="BC3" s="115"/>
      <c r="BD3" s="115"/>
      <c r="BE3" s="116"/>
      <c r="BF3" s="139">
        <v>45962</v>
      </c>
      <c r="BG3" s="41"/>
      <c r="BH3" s="41"/>
      <c r="BI3" s="117"/>
      <c r="BJ3" s="139">
        <v>45992</v>
      </c>
      <c r="BK3" s="41"/>
      <c r="BL3" s="41"/>
      <c r="BM3" s="117"/>
      <c r="BN3" s="40"/>
      <c r="BO3" s="118"/>
    </row>
    <row r="4" spans="1:67">
      <c r="A4" s="136"/>
      <c r="B4" s="39" t="s">
        <v>198</v>
      </c>
      <c r="C4" s="42" t="s">
        <v>199</v>
      </c>
      <c r="D4" s="45">
        <v>43</v>
      </c>
      <c r="E4" s="46">
        <v>44</v>
      </c>
      <c r="F4" s="45">
        <v>45</v>
      </c>
      <c r="G4" s="43">
        <v>46</v>
      </c>
      <c r="H4" s="45">
        <v>47</v>
      </c>
      <c r="I4" s="46">
        <v>48</v>
      </c>
      <c r="J4" s="44">
        <v>49</v>
      </c>
      <c r="K4" s="45">
        <v>50</v>
      </c>
      <c r="L4" s="45">
        <v>51</v>
      </c>
      <c r="M4" s="46">
        <v>52</v>
      </c>
      <c r="N4" s="45">
        <v>1</v>
      </c>
      <c r="O4" s="45">
        <v>2</v>
      </c>
      <c r="P4" s="45">
        <v>3</v>
      </c>
      <c r="Q4" s="45">
        <v>4</v>
      </c>
      <c r="R4" s="45">
        <v>5</v>
      </c>
      <c r="S4" s="44">
        <v>6</v>
      </c>
      <c r="T4" s="45">
        <v>7</v>
      </c>
      <c r="U4" s="45">
        <v>8</v>
      </c>
      <c r="V4" s="46">
        <v>9</v>
      </c>
      <c r="W4" s="45">
        <v>10</v>
      </c>
      <c r="X4" s="45">
        <v>11</v>
      </c>
      <c r="Y4" s="45">
        <v>12</v>
      </c>
      <c r="Z4" s="45">
        <v>13</v>
      </c>
      <c r="AA4" s="46">
        <v>14</v>
      </c>
      <c r="AB4" s="45">
        <v>15</v>
      </c>
      <c r="AC4" s="45">
        <v>16</v>
      </c>
      <c r="AD4" s="45">
        <v>17</v>
      </c>
      <c r="AE4" s="119">
        <v>18</v>
      </c>
      <c r="AF4" s="45">
        <v>19</v>
      </c>
      <c r="AG4" s="45">
        <v>20</v>
      </c>
      <c r="AH4" s="45">
        <v>21</v>
      </c>
      <c r="AI4" s="45">
        <v>22</v>
      </c>
      <c r="AJ4" s="44">
        <v>23</v>
      </c>
      <c r="AK4" s="45">
        <v>24</v>
      </c>
      <c r="AL4" s="45">
        <v>25</v>
      </c>
      <c r="AM4" s="45">
        <v>26</v>
      </c>
      <c r="AN4" s="46">
        <v>27</v>
      </c>
      <c r="AO4" s="45">
        <v>28</v>
      </c>
      <c r="AP4" s="45">
        <v>29</v>
      </c>
      <c r="AQ4" s="40">
        <v>30</v>
      </c>
      <c r="AR4" s="46">
        <v>31</v>
      </c>
      <c r="AS4" s="45">
        <v>32</v>
      </c>
      <c r="AT4" s="45">
        <v>33</v>
      </c>
      <c r="AU4" s="45">
        <v>34</v>
      </c>
      <c r="AV4" s="45">
        <v>35</v>
      </c>
      <c r="AW4" s="44">
        <v>36</v>
      </c>
      <c r="AX4" s="45">
        <v>37</v>
      </c>
      <c r="AY4" s="45">
        <v>38</v>
      </c>
      <c r="AZ4" s="45">
        <v>39</v>
      </c>
      <c r="BA4" s="46">
        <v>40</v>
      </c>
      <c r="BB4" s="156">
        <v>41</v>
      </c>
      <c r="BC4" s="155">
        <v>42</v>
      </c>
      <c r="BD4" s="45">
        <v>43</v>
      </c>
      <c r="BE4" s="46">
        <v>44</v>
      </c>
      <c r="BF4" s="45">
        <v>45</v>
      </c>
      <c r="BG4" s="43">
        <v>46</v>
      </c>
      <c r="BH4" s="45">
        <v>47</v>
      </c>
      <c r="BI4" s="46">
        <v>48</v>
      </c>
      <c r="BJ4" s="44">
        <v>49</v>
      </c>
      <c r="BK4" s="45">
        <v>50</v>
      </c>
      <c r="BL4" s="45">
        <v>51</v>
      </c>
      <c r="BM4" s="46">
        <v>52</v>
      </c>
      <c r="BN4" s="120" t="s">
        <v>200</v>
      </c>
      <c r="BO4" s="121" t="s">
        <v>199</v>
      </c>
    </row>
    <row r="5" spans="1:67">
      <c r="A5" s="136"/>
      <c r="B5" s="47" t="s">
        <v>201</v>
      </c>
      <c r="C5" s="48" t="s">
        <v>202</v>
      </c>
      <c r="D5" s="49">
        <v>24</v>
      </c>
      <c r="E5" s="52">
        <v>15</v>
      </c>
      <c r="F5" s="51">
        <v>4</v>
      </c>
      <c r="G5" s="50">
        <v>8</v>
      </c>
      <c r="H5" s="50">
        <v>9</v>
      </c>
      <c r="I5" s="50">
        <v>26</v>
      </c>
      <c r="J5" s="53">
        <v>15</v>
      </c>
      <c r="K5" s="50">
        <v>21</v>
      </c>
      <c r="L5" s="50">
        <v>19</v>
      </c>
      <c r="M5" s="52">
        <v>94</v>
      </c>
      <c r="N5" s="53">
        <v>114</v>
      </c>
      <c r="O5" s="50">
        <v>117</v>
      </c>
      <c r="P5" s="50">
        <v>128</v>
      </c>
      <c r="Q5" s="49">
        <v>66</v>
      </c>
      <c r="R5" s="50">
        <v>43</v>
      </c>
      <c r="S5" s="53">
        <v>27</v>
      </c>
      <c r="T5" s="50">
        <v>21</v>
      </c>
      <c r="U5" s="49">
        <v>7</v>
      </c>
      <c r="V5" s="52">
        <v>4</v>
      </c>
      <c r="W5" s="50">
        <v>13</v>
      </c>
      <c r="X5" s="50">
        <v>11</v>
      </c>
      <c r="Y5" s="50">
        <v>10</v>
      </c>
      <c r="Z5" s="50">
        <v>7</v>
      </c>
      <c r="AA5" s="52">
        <v>4</v>
      </c>
      <c r="AB5" s="50">
        <v>3</v>
      </c>
      <c r="AC5" s="50">
        <v>5</v>
      </c>
      <c r="AD5" s="50">
        <v>21</v>
      </c>
      <c r="AE5" s="52">
        <v>16</v>
      </c>
      <c r="AF5" s="50">
        <v>17</v>
      </c>
      <c r="AG5" s="50">
        <v>8</v>
      </c>
      <c r="AH5" s="50">
        <v>10</v>
      </c>
      <c r="AI5" s="50">
        <v>17</v>
      </c>
      <c r="AJ5" s="53">
        <v>15</v>
      </c>
      <c r="AK5" s="50">
        <v>8</v>
      </c>
      <c r="AL5" s="50">
        <v>6</v>
      </c>
      <c r="AM5" s="50">
        <v>4</v>
      </c>
      <c r="AN5" s="52">
        <v>2</v>
      </c>
      <c r="AO5" s="122">
        <v>0</v>
      </c>
      <c r="AP5" s="50">
        <v>4</v>
      </c>
      <c r="AQ5" s="147">
        <v>7</v>
      </c>
      <c r="AR5" s="123">
        <v>16</v>
      </c>
      <c r="AS5" s="50">
        <v>4</v>
      </c>
      <c r="AT5" s="50">
        <v>8</v>
      </c>
      <c r="AU5" s="50">
        <v>6</v>
      </c>
      <c r="AV5" s="50">
        <v>5</v>
      </c>
      <c r="AW5" s="53">
        <v>10</v>
      </c>
      <c r="AX5" s="50">
        <v>13</v>
      </c>
      <c r="AY5" s="50">
        <v>21</v>
      </c>
      <c r="AZ5" s="50">
        <v>18</v>
      </c>
      <c r="BA5" s="52">
        <v>32</v>
      </c>
      <c r="BB5" s="53">
        <v>45</v>
      </c>
      <c r="BC5" s="157">
        <v>56</v>
      </c>
      <c r="BD5" s="49">
        <v>115</v>
      </c>
      <c r="BE5" s="52">
        <v>120</v>
      </c>
      <c r="BF5" s="51">
        <v>176</v>
      </c>
      <c r="BG5" s="50">
        <v>150</v>
      </c>
      <c r="BH5" s="50">
        <v>90</v>
      </c>
      <c r="BI5" s="50">
        <v>97</v>
      </c>
      <c r="BJ5" s="53">
        <v>109</v>
      </c>
      <c r="BK5" s="50"/>
      <c r="BL5" s="50"/>
      <c r="BM5" s="52"/>
      <c r="BN5" s="124">
        <f t="shared" ref="BN5:BN68" si="0">SUM(N5:BM5)</f>
        <v>1806</v>
      </c>
      <c r="BO5" s="48" t="s">
        <v>202</v>
      </c>
    </row>
    <row r="6" spans="1:67">
      <c r="A6" s="136"/>
      <c r="B6" s="47" t="s">
        <v>203</v>
      </c>
      <c r="C6" s="48" t="s">
        <v>204</v>
      </c>
      <c r="D6" s="50">
        <v>194</v>
      </c>
      <c r="E6" s="52">
        <v>251</v>
      </c>
      <c r="F6" s="53">
        <v>143</v>
      </c>
      <c r="G6" s="50">
        <v>109</v>
      </c>
      <c r="H6" s="50">
        <v>100</v>
      </c>
      <c r="I6" s="50">
        <v>61</v>
      </c>
      <c r="J6" s="53">
        <v>60</v>
      </c>
      <c r="K6" s="50">
        <v>75</v>
      </c>
      <c r="L6" s="50">
        <v>150</v>
      </c>
      <c r="M6" s="52">
        <v>310</v>
      </c>
      <c r="N6" s="53">
        <v>258</v>
      </c>
      <c r="O6" s="50">
        <v>560</v>
      </c>
      <c r="P6" s="50">
        <v>565</v>
      </c>
      <c r="Q6" s="50">
        <v>398</v>
      </c>
      <c r="R6" s="50">
        <v>263</v>
      </c>
      <c r="S6" s="53">
        <v>287</v>
      </c>
      <c r="T6" s="50">
        <v>252</v>
      </c>
      <c r="U6" s="50">
        <v>224</v>
      </c>
      <c r="V6" s="52">
        <v>168</v>
      </c>
      <c r="W6" s="50">
        <v>132</v>
      </c>
      <c r="X6" s="50">
        <v>120</v>
      </c>
      <c r="Y6" s="50">
        <v>76</v>
      </c>
      <c r="Z6" s="50">
        <v>106</v>
      </c>
      <c r="AA6" s="52">
        <v>78</v>
      </c>
      <c r="AB6" s="50">
        <v>48</v>
      </c>
      <c r="AC6" s="50">
        <v>41</v>
      </c>
      <c r="AD6" s="50">
        <v>53</v>
      </c>
      <c r="AE6" s="52">
        <v>41</v>
      </c>
      <c r="AF6" s="50">
        <v>55</v>
      </c>
      <c r="AG6" s="50">
        <v>55</v>
      </c>
      <c r="AH6" s="50">
        <v>22</v>
      </c>
      <c r="AI6" s="50">
        <v>26</v>
      </c>
      <c r="AJ6" s="53">
        <v>24</v>
      </c>
      <c r="AK6" s="50">
        <v>22</v>
      </c>
      <c r="AL6" s="50">
        <v>45</v>
      </c>
      <c r="AM6" s="50">
        <v>69</v>
      </c>
      <c r="AN6" s="52">
        <v>72</v>
      </c>
      <c r="AO6" s="50">
        <v>48</v>
      </c>
      <c r="AP6" s="50">
        <v>32</v>
      </c>
      <c r="AQ6" s="147">
        <v>20</v>
      </c>
      <c r="AR6" s="123">
        <v>34</v>
      </c>
      <c r="AS6" s="50">
        <v>41</v>
      </c>
      <c r="AT6" s="50">
        <v>39</v>
      </c>
      <c r="AU6" s="50">
        <v>58</v>
      </c>
      <c r="AV6" s="50">
        <v>35</v>
      </c>
      <c r="AW6" s="53">
        <v>80</v>
      </c>
      <c r="AX6" s="50">
        <v>142</v>
      </c>
      <c r="AY6" s="50">
        <v>192</v>
      </c>
      <c r="AZ6" s="50">
        <v>206</v>
      </c>
      <c r="BA6" s="52">
        <v>336</v>
      </c>
      <c r="BB6" s="53">
        <v>325</v>
      </c>
      <c r="BC6" s="158">
        <v>242</v>
      </c>
      <c r="BD6" s="50">
        <v>270</v>
      </c>
      <c r="BE6" s="52">
        <v>295</v>
      </c>
      <c r="BF6" s="53">
        <v>249</v>
      </c>
      <c r="BG6" s="50">
        <v>248</v>
      </c>
      <c r="BH6" s="50">
        <v>277</v>
      </c>
      <c r="BI6" s="50">
        <v>275</v>
      </c>
      <c r="BJ6" s="53">
        <v>255</v>
      </c>
      <c r="BK6" s="50"/>
      <c r="BL6" s="50"/>
      <c r="BM6" s="52"/>
      <c r="BN6" s="125">
        <f t="shared" si="0"/>
        <v>7759</v>
      </c>
      <c r="BO6" s="48" t="s">
        <v>204</v>
      </c>
    </row>
    <row r="7" spans="1:67">
      <c r="A7" s="136"/>
      <c r="B7" s="47"/>
      <c r="C7" s="48" t="s">
        <v>205</v>
      </c>
      <c r="D7" s="50">
        <v>129</v>
      </c>
      <c r="E7" s="52">
        <v>117</v>
      </c>
      <c r="F7" s="53">
        <v>93</v>
      </c>
      <c r="G7" s="50">
        <v>42</v>
      </c>
      <c r="H7" s="50">
        <v>45</v>
      </c>
      <c r="I7" s="50">
        <v>35</v>
      </c>
      <c r="J7" s="53">
        <v>49</v>
      </c>
      <c r="K7" s="50">
        <v>82</v>
      </c>
      <c r="L7" s="50">
        <v>148</v>
      </c>
      <c r="M7" s="52">
        <v>297</v>
      </c>
      <c r="N7" s="53">
        <v>711</v>
      </c>
      <c r="O7" s="50">
        <v>431</v>
      </c>
      <c r="P7" s="50">
        <v>450</v>
      </c>
      <c r="Q7" s="50">
        <v>226</v>
      </c>
      <c r="R7" s="50">
        <v>136</v>
      </c>
      <c r="S7" s="53">
        <v>91</v>
      </c>
      <c r="T7" s="50">
        <v>164</v>
      </c>
      <c r="U7" s="50">
        <v>91</v>
      </c>
      <c r="V7" s="52">
        <v>101</v>
      </c>
      <c r="W7" s="50">
        <v>59</v>
      </c>
      <c r="X7" s="50">
        <v>43</v>
      </c>
      <c r="Y7" s="50">
        <v>51</v>
      </c>
      <c r="Z7" s="50">
        <v>35</v>
      </c>
      <c r="AA7" s="52">
        <v>19</v>
      </c>
      <c r="AB7" s="50">
        <v>23</v>
      </c>
      <c r="AC7" s="50">
        <v>22</v>
      </c>
      <c r="AD7" s="50">
        <v>16</v>
      </c>
      <c r="AE7" s="52">
        <v>35</v>
      </c>
      <c r="AF7" s="50">
        <v>48</v>
      </c>
      <c r="AG7" s="50">
        <v>15</v>
      </c>
      <c r="AH7" s="50">
        <v>19</v>
      </c>
      <c r="AI7" s="50">
        <v>27</v>
      </c>
      <c r="AJ7" s="53">
        <v>33</v>
      </c>
      <c r="AK7" s="50">
        <v>28</v>
      </c>
      <c r="AL7" s="50">
        <v>51</v>
      </c>
      <c r="AM7" s="50">
        <v>56</v>
      </c>
      <c r="AN7" s="52">
        <v>64</v>
      </c>
      <c r="AO7" s="50">
        <v>75</v>
      </c>
      <c r="AP7" s="50">
        <v>33</v>
      </c>
      <c r="AQ7" s="147">
        <v>53</v>
      </c>
      <c r="AR7" s="123">
        <v>54</v>
      </c>
      <c r="AS7" s="50">
        <v>46</v>
      </c>
      <c r="AT7" s="50">
        <v>41</v>
      </c>
      <c r="AU7" s="50">
        <v>22</v>
      </c>
      <c r="AV7" s="50">
        <v>19</v>
      </c>
      <c r="AW7" s="53">
        <v>17</v>
      </c>
      <c r="AX7" s="50">
        <v>26</v>
      </c>
      <c r="AY7" s="50">
        <v>44</v>
      </c>
      <c r="AZ7" s="50">
        <v>86</v>
      </c>
      <c r="BA7" s="52">
        <v>83</v>
      </c>
      <c r="BB7" s="53">
        <v>114</v>
      </c>
      <c r="BC7" s="158">
        <v>161</v>
      </c>
      <c r="BD7" s="50">
        <v>166</v>
      </c>
      <c r="BE7" s="52">
        <v>183</v>
      </c>
      <c r="BF7" s="53">
        <v>203</v>
      </c>
      <c r="BG7" s="50">
        <v>177</v>
      </c>
      <c r="BH7" s="50">
        <v>202</v>
      </c>
      <c r="BI7" s="50">
        <v>207</v>
      </c>
      <c r="BJ7" s="53">
        <v>160</v>
      </c>
      <c r="BK7" s="50"/>
      <c r="BL7" s="50"/>
      <c r="BM7" s="52"/>
      <c r="BN7" s="125">
        <f t="shared" si="0"/>
        <v>5217</v>
      </c>
      <c r="BO7" s="48" t="s">
        <v>205</v>
      </c>
    </row>
    <row r="8" spans="1:67">
      <c r="A8" s="136"/>
      <c r="B8" s="47"/>
      <c r="C8" s="48" t="s">
        <v>206</v>
      </c>
      <c r="D8" s="50">
        <v>183</v>
      </c>
      <c r="E8" s="52">
        <v>143</v>
      </c>
      <c r="F8" s="53">
        <v>93</v>
      </c>
      <c r="G8" s="50">
        <v>68</v>
      </c>
      <c r="H8" s="50">
        <v>101</v>
      </c>
      <c r="I8" s="50">
        <v>48</v>
      </c>
      <c r="J8" s="53">
        <v>71</v>
      </c>
      <c r="K8" s="50">
        <v>83</v>
      </c>
      <c r="L8" s="50">
        <v>127</v>
      </c>
      <c r="M8" s="52">
        <v>373</v>
      </c>
      <c r="N8" s="53">
        <v>749</v>
      </c>
      <c r="O8" s="50">
        <v>538</v>
      </c>
      <c r="P8" s="50">
        <v>597</v>
      </c>
      <c r="Q8" s="50">
        <v>300</v>
      </c>
      <c r="R8" s="50">
        <v>261</v>
      </c>
      <c r="S8" s="53">
        <v>212</v>
      </c>
      <c r="T8" s="50">
        <v>193</v>
      </c>
      <c r="U8" s="50">
        <v>148</v>
      </c>
      <c r="V8" s="52">
        <v>149</v>
      </c>
      <c r="W8" s="50">
        <v>107</v>
      </c>
      <c r="X8" s="50">
        <v>100</v>
      </c>
      <c r="Y8" s="50">
        <v>96</v>
      </c>
      <c r="Z8" s="50">
        <v>65</v>
      </c>
      <c r="AA8" s="52">
        <v>38</v>
      </c>
      <c r="AB8" s="50">
        <v>35</v>
      </c>
      <c r="AC8" s="50">
        <v>31</v>
      </c>
      <c r="AD8" s="50">
        <v>29</v>
      </c>
      <c r="AE8" s="52">
        <v>53</v>
      </c>
      <c r="AF8" s="50">
        <v>41</v>
      </c>
      <c r="AG8" s="50">
        <v>29</v>
      </c>
      <c r="AH8" s="50">
        <v>32</v>
      </c>
      <c r="AI8" s="50">
        <v>30</v>
      </c>
      <c r="AJ8" s="53">
        <v>52</v>
      </c>
      <c r="AK8" s="50">
        <v>34</v>
      </c>
      <c r="AL8" s="50">
        <v>36</v>
      </c>
      <c r="AM8" s="50">
        <v>43</v>
      </c>
      <c r="AN8" s="52">
        <v>36</v>
      </c>
      <c r="AO8" s="50">
        <v>53</v>
      </c>
      <c r="AP8" s="50">
        <v>75</v>
      </c>
      <c r="AQ8" s="147">
        <v>82</v>
      </c>
      <c r="AR8" s="123">
        <v>71</v>
      </c>
      <c r="AS8" s="50">
        <v>84</v>
      </c>
      <c r="AT8" s="50">
        <v>72</v>
      </c>
      <c r="AU8" s="50">
        <v>37</v>
      </c>
      <c r="AV8" s="50">
        <v>37</v>
      </c>
      <c r="AW8" s="53">
        <v>21</v>
      </c>
      <c r="AX8" s="50">
        <v>33</v>
      </c>
      <c r="AY8" s="50">
        <v>49</v>
      </c>
      <c r="AZ8" s="50">
        <v>64</v>
      </c>
      <c r="BA8" s="52">
        <v>81</v>
      </c>
      <c r="BB8" s="53">
        <v>123</v>
      </c>
      <c r="BC8" s="158">
        <v>167</v>
      </c>
      <c r="BD8" s="50">
        <v>187</v>
      </c>
      <c r="BE8" s="52">
        <v>219</v>
      </c>
      <c r="BF8" s="53">
        <v>228</v>
      </c>
      <c r="BG8" s="50">
        <v>246</v>
      </c>
      <c r="BH8" s="50">
        <v>273</v>
      </c>
      <c r="BI8" s="50">
        <v>247</v>
      </c>
      <c r="BJ8" s="53">
        <v>171</v>
      </c>
      <c r="BK8" s="50"/>
      <c r="BL8" s="50"/>
      <c r="BM8" s="52"/>
      <c r="BN8" s="125">
        <f t="shared" si="0"/>
        <v>6654</v>
      </c>
      <c r="BO8" s="48" t="s">
        <v>206</v>
      </c>
    </row>
    <row r="9" spans="1:67">
      <c r="A9" s="136"/>
      <c r="B9" s="47"/>
      <c r="C9" s="48" t="s">
        <v>207</v>
      </c>
      <c r="D9" s="50">
        <v>79</v>
      </c>
      <c r="E9" s="52">
        <v>43</v>
      </c>
      <c r="F9" s="53">
        <v>50</v>
      </c>
      <c r="G9" s="50">
        <v>32</v>
      </c>
      <c r="H9" s="50">
        <v>29</v>
      </c>
      <c r="I9" s="50">
        <v>17</v>
      </c>
      <c r="J9" s="53">
        <v>18</v>
      </c>
      <c r="K9" s="50">
        <v>10</v>
      </c>
      <c r="L9" s="50">
        <v>33</v>
      </c>
      <c r="M9" s="52">
        <v>123</v>
      </c>
      <c r="N9" s="53">
        <v>121</v>
      </c>
      <c r="O9" s="50">
        <v>140</v>
      </c>
      <c r="P9" s="50">
        <v>62</v>
      </c>
      <c r="Q9" s="50">
        <v>39</v>
      </c>
      <c r="R9" s="50">
        <v>22</v>
      </c>
      <c r="S9" s="53">
        <v>22</v>
      </c>
      <c r="T9" s="50">
        <v>16</v>
      </c>
      <c r="U9" s="50">
        <v>8</v>
      </c>
      <c r="V9" s="52">
        <v>1</v>
      </c>
      <c r="W9" s="50">
        <v>1</v>
      </c>
      <c r="X9" s="50">
        <v>0</v>
      </c>
      <c r="Y9" s="50">
        <v>0</v>
      </c>
      <c r="Z9" s="50">
        <v>2</v>
      </c>
      <c r="AA9" s="52">
        <v>6</v>
      </c>
      <c r="AB9" s="50">
        <v>3</v>
      </c>
      <c r="AC9" s="50">
        <v>1</v>
      </c>
      <c r="AD9" s="50">
        <v>1</v>
      </c>
      <c r="AE9" s="52">
        <v>0</v>
      </c>
      <c r="AF9" s="50">
        <v>0</v>
      </c>
      <c r="AG9" s="50">
        <v>0</v>
      </c>
      <c r="AH9" s="50">
        <v>2</v>
      </c>
      <c r="AI9" s="50">
        <v>0</v>
      </c>
      <c r="AJ9" s="53">
        <v>1</v>
      </c>
      <c r="AK9" s="50">
        <v>1</v>
      </c>
      <c r="AL9" s="50">
        <v>6</v>
      </c>
      <c r="AM9" s="50">
        <v>13</v>
      </c>
      <c r="AN9" s="52">
        <v>8</v>
      </c>
      <c r="AO9" s="50">
        <v>6</v>
      </c>
      <c r="AP9" s="50">
        <v>2</v>
      </c>
      <c r="AQ9" s="147">
        <v>1</v>
      </c>
      <c r="AR9" s="123">
        <v>0</v>
      </c>
      <c r="AS9" s="50">
        <v>1</v>
      </c>
      <c r="AT9" s="50">
        <v>0</v>
      </c>
      <c r="AU9" s="50">
        <v>0</v>
      </c>
      <c r="AV9" s="50">
        <v>1</v>
      </c>
      <c r="AW9" s="53">
        <v>0</v>
      </c>
      <c r="AX9" s="50">
        <v>1</v>
      </c>
      <c r="AY9" s="50">
        <v>0</v>
      </c>
      <c r="AZ9" s="50">
        <v>1</v>
      </c>
      <c r="BA9" s="52">
        <v>2</v>
      </c>
      <c r="BB9" s="53">
        <v>10</v>
      </c>
      <c r="BC9" s="158">
        <v>6</v>
      </c>
      <c r="BD9" s="50">
        <v>39</v>
      </c>
      <c r="BE9" s="52">
        <v>64</v>
      </c>
      <c r="BF9" s="53">
        <v>89</v>
      </c>
      <c r="BG9" s="50">
        <v>40</v>
      </c>
      <c r="BH9" s="50">
        <v>40</v>
      </c>
      <c r="BI9" s="50">
        <v>28</v>
      </c>
      <c r="BJ9" s="53">
        <v>18</v>
      </c>
      <c r="BK9" s="50"/>
      <c r="BL9" s="50"/>
      <c r="BM9" s="52"/>
      <c r="BN9" s="125">
        <f t="shared" si="0"/>
        <v>825</v>
      </c>
      <c r="BO9" s="48" t="s">
        <v>207</v>
      </c>
    </row>
    <row r="10" spans="1:67">
      <c r="A10" s="136"/>
      <c r="B10" s="47"/>
      <c r="C10" s="48" t="s">
        <v>208</v>
      </c>
      <c r="D10" s="50">
        <v>13</v>
      </c>
      <c r="E10" s="52">
        <v>27</v>
      </c>
      <c r="F10" s="53">
        <v>30</v>
      </c>
      <c r="G10" s="50">
        <v>22</v>
      </c>
      <c r="H10" s="50">
        <v>25</v>
      </c>
      <c r="I10" s="50">
        <v>15</v>
      </c>
      <c r="J10" s="53">
        <v>11</v>
      </c>
      <c r="K10" s="50">
        <v>19</v>
      </c>
      <c r="L10" s="50">
        <v>107</v>
      </c>
      <c r="M10" s="52">
        <v>164</v>
      </c>
      <c r="N10" s="53">
        <v>121</v>
      </c>
      <c r="O10" s="50">
        <v>138</v>
      </c>
      <c r="P10" s="50">
        <v>63</v>
      </c>
      <c r="Q10" s="50">
        <v>22</v>
      </c>
      <c r="R10" s="50">
        <v>21</v>
      </c>
      <c r="S10" s="53">
        <v>3</v>
      </c>
      <c r="T10" s="50">
        <v>1</v>
      </c>
      <c r="U10" s="50">
        <v>7</v>
      </c>
      <c r="V10" s="52">
        <v>3</v>
      </c>
      <c r="W10" s="50">
        <v>0</v>
      </c>
      <c r="X10" s="50">
        <v>4</v>
      </c>
      <c r="Y10" s="50">
        <v>2</v>
      </c>
      <c r="Z10" s="50">
        <v>0</v>
      </c>
      <c r="AA10" s="52">
        <v>6</v>
      </c>
      <c r="AB10" s="50">
        <v>1</v>
      </c>
      <c r="AC10" s="50">
        <v>4</v>
      </c>
      <c r="AD10" s="50">
        <v>0</v>
      </c>
      <c r="AE10" s="52">
        <v>1</v>
      </c>
      <c r="AF10" s="50">
        <v>1</v>
      </c>
      <c r="AG10" s="50">
        <v>0</v>
      </c>
      <c r="AH10" s="50">
        <v>12</v>
      </c>
      <c r="AI10" s="50">
        <v>70</v>
      </c>
      <c r="AJ10" s="53">
        <v>40</v>
      </c>
      <c r="AK10" s="50">
        <v>50</v>
      </c>
      <c r="AL10" s="50">
        <v>28</v>
      </c>
      <c r="AM10" s="50">
        <v>45</v>
      </c>
      <c r="AN10" s="52">
        <v>41</v>
      </c>
      <c r="AO10" s="50">
        <v>23</v>
      </c>
      <c r="AP10" s="50">
        <v>19</v>
      </c>
      <c r="AQ10" s="148">
        <v>5</v>
      </c>
      <c r="AR10" s="123">
        <v>2</v>
      </c>
      <c r="AS10" s="50">
        <v>1</v>
      </c>
      <c r="AT10" s="50">
        <v>4</v>
      </c>
      <c r="AU10" s="50">
        <v>1</v>
      </c>
      <c r="AV10" s="50">
        <v>6</v>
      </c>
      <c r="AW10" s="53">
        <v>14</v>
      </c>
      <c r="AX10" s="50">
        <v>7</v>
      </c>
      <c r="AY10" s="50">
        <v>14</v>
      </c>
      <c r="AZ10" s="50">
        <v>29</v>
      </c>
      <c r="BA10" s="52">
        <v>14</v>
      </c>
      <c r="BB10" s="53">
        <v>30</v>
      </c>
      <c r="BC10" s="159">
        <v>45</v>
      </c>
      <c r="BD10" s="50">
        <v>96</v>
      </c>
      <c r="BE10" s="52">
        <v>190</v>
      </c>
      <c r="BF10" s="53">
        <v>110</v>
      </c>
      <c r="BG10" s="50">
        <v>116</v>
      </c>
      <c r="BH10" s="50">
        <v>148</v>
      </c>
      <c r="BI10" s="50">
        <v>128</v>
      </c>
      <c r="BJ10" s="53">
        <v>100</v>
      </c>
      <c r="BK10" s="50"/>
      <c r="BL10" s="50"/>
      <c r="BM10" s="52"/>
      <c r="BN10" s="125">
        <f t="shared" si="0"/>
        <v>1786</v>
      </c>
      <c r="BO10" s="48" t="s">
        <v>208</v>
      </c>
    </row>
    <row r="11" spans="1:67">
      <c r="A11" s="136"/>
      <c r="B11" s="47"/>
      <c r="C11" s="76" t="s">
        <v>209</v>
      </c>
      <c r="D11" s="77">
        <v>622</v>
      </c>
      <c r="E11" s="78">
        <v>596</v>
      </c>
      <c r="F11" s="79">
        <v>413</v>
      </c>
      <c r="G11" s="77">
        <v>281</v>
      </c>
      <c r="H11" s="77">
        <v>309</v>
      </c>
      <c r="I11" s="77">
        <v>202</v>
      </c>
      <c r="J11" s="79">
        <v>224</v>
      </c>
      <c r="K11" s="77">
        <v>290</v>
      </c>
      <c r="L11" s="77">
        <v>584</v>
      </c>
      <c r="M11" s="78">
        <v>1361</v>
      </c>
      <c r="N11" s="79">
        <v>2074</v>
      </c>
      <c r="O11" s="77">
        <v>1924</v>
      </c>
      <c r="P11" s="77">
        <v>1865</v>
      </c>
      <c r="Q11" s="77">
        <v>1051</v>
      </c>
      <c r="R11" s="77">
        <v>746</v>
      </c>
      <c r="S11" s="79">
        <v>642</v>
      </c>
      <c r="T11" s="77">
        <v>647</v>
      </c>
      <c r="U11" s="77">
        <v>485</v>
      </c>
      <c r="V11" s="78">
        <v>426</v>
      </c>
      <c r="W11" s="77">
        <v>312</v>
      </c>
      <c r="X11" s="77">
        <v>278</v>
      </c>
      <c r="Y11" s="77">
        <v>235</v>
      </c>
      <c r="Z11" s="77">
        <v>215</v>
      </c>
      <c r="AA11" s="78">
        <v>151</v>
      </c>
      <c r="AB11" s="77">
        <v>113</v>
      </c>
      <c r="AC11" s="77">
        <v>104</v>
      </c>
      <c r="AD11" s="77">
        <v>120</v>
      </c>
      <c r="AE11" s="78">
        <v>146</v>
      </c>
      <c r="AF11" s="77">
        <v>162</v>
      </c>
      <c r="AG11" s="77">
        <v>107</v>
      </c>
      <c r="AH11" s="77">
        <v>97</v>
      </c>
      <c r="AI11" s="77">
        <v>170</v>
      </c>
      <c r="AJ11" s="79">
        <v>165</v>
      </c>
      <c r="AK11" s="77">
        <v>143</v>
      </c>
      <c r="AL11" s="77">
        <v>172</v>
      </c>
      <c r="AM11" s="77">
        <v>230</v>
      </c>
      <c r="AN11" s="78">
        <v>223</v>
      </c>
      <c r="AO11" s="77">
        <v>205</v>
      </c>
      <c r="AP11" s="77">
        <v>165</v>
      </c>
      <c r="AQ11" s="148">
        <v>168</v>
      </c>
      <c r="AR11" s="126">
        <v>177</v>
      </c>
      <c r="AS11" s="77">
        <v>177</v>
      </c>
      <c r="AT11" s="77">
        <v>164</v>
      </c>
      <c r="AU11" s="77">
        <v>124</v>
      </c>
      <c r="AV11" s="77">
        <v>103</v>
      </c>
      <c r="AW11" s="79">
        <v>142</v>
      </c>
      <c r="AX11" s="77">
        <v>222</v>
      </c>
      <c r="AY11" s="77">
        <v>320</v>
      </c>
      <c r="AZ11" s="77">
        <v>404</v>
      </c>
      <c r="BA11" s="78">
        <v>548</v>
      </c>
      <c r="BB11" s="79">
        <v>647</v>
      </c>
      <c r="BC11" s="159">
        <v>677</v>
      </c>
      <c r="BD11" s="77">
        <v>873</v>
      </c>
      <c r="BE11" s="78">
        <v>1071</v>
      </c>
      <c r="BF11" s="79">
        <v>1055</v>
      </c>
      <c r="BG11" s="77">
        <v>977</v>
      </c>
      <c r="BH11" s="77">
        <v>1030</v>
      </c>
      <c r="BI11" s="77">
        <v>982</v>
      </c>
      <c r="BJ11" s="79">
        <v>813</v>
      </c>
      <c r="BK11" s="77"/>
      <c r="BL11" s="77"/>
      <c r="BM11" s="78"/>
      <c r="BN11" s="127">
        <f>SUM(N11:BM11)</f>
        <v>24047</v>
      </c>
      <c r="BO11" s="76" t="s">
        <v>209</v>
      </c>
    </row>
    <row r="12" spans="1:67">
      <c r="A12" s="136"/>
      <c r="B12" s="54"/>
      <c r="C12" s="55" t="s">
        <v>210</v>
      </c>
      <c r="D12" s="56">
        <v>4298</v>
      </c>
      <c r="E12" s="58">
        <v>5127</v>
      </c>
      <c r="F12" s="57">
        <v>5252</v>
      </c>
      <c r="G12" s="56">
        <v>9309</v>
      </c>
      <c r="H12" s="56">
        <v>11678</v>
      </c>
      <c r="I12" s="56">
        <v>24027</v>
      </c>
      <c r="J12" s="57">
        <v>44673</v>
      </c>
      <c r="K12" s="56">
        <v>94259</v>
      </c>
      <c r="L12" s="56">
        <v>211049</v>
      </c>
      <c r="M12" s="58">
        <v>317812</v>
      </c>
      <c r="N12" s="57">
        <v>141998</v>
      </c>
      <c r="O12" s="56">
        <v>172417</v>
      </c>
      <c r="P12" s="56">
        <v>90712</v>
      </c>
      <c r="Q12" s="56">
        <v>54594</v>
      </c>
      <c r="R12" s="56">
        <v>28943</v>
      </c>
      <c r="S12" s="57">
        <v>18592</v>
      </c>
      <c r="T12" s="56">
        <v>12964</v>
      </c>
      <c r="U12" s="56">
        <v>10866</v>
      </c>
      <c r="V12" s="58">
        <v>9302</v>
      </c>
      <c r="W12" s="56">
        <v>9941</v>
      </c>
      <c r="X12" s="56">
        <v>10960</v>
      </c>
      <c r="Y12" s="56">
        <v>9714</v>
      </c>
      <c r="Z12" s="56">
        <v>9093</v>
      </c>
      <c r="AA12" s="58">
        <v>5667</v>
      </c>
      <c r="AB12" s="56">
        <v>4621</v>
      </c>
      <c r="AC12" s="56">
        <v>4627</v>
      </c>
      <c r="AD12" s="56">
        <v>4209</v>
      </c>
      <c r="AE12" s="58">
        <v>3039</v>
      </c>
      <c r="AF12" s="56">
        <v>2580</v>
      </c>
      <c r="AG12" s="56">
        <v>2910</v>
      </c>
      <c r="AH12" s="56">
        <v>2035</v>
      </c>
      <c r="AI12" s="56">
        <v>1677</v>
      </c>
      <c r="AJ12" s="57">
        <v>1415</v>
      </c>
      <c r="AK12" s="56">
        <v>1141</v>
      </c>
      <c r="AL12" s="56">
        <v>1048</v>
      </c>
      <c r="AM12" s="56">
        <v>1023</v>
      </c>
      <c r="AN12" s="58">
        <v>1095</v>
      </c>
      <c r="AO12" s="56">
        <v>956</v>
      </c>
      <c r="AP12" s="56">
        <v>1146</v>
      </c>
      <c r="AQ12" s="149">
        <v>1223</v>
      </c>
      <c r="AR12" s="46">
        <v>1153</v>
      </c>
      <c r="AS12" s="56">
        <v>1131</v>
      </c>
      <c r="AT12" s="56">
        <v>980</v>
      </c>
      <c r="AU12" s="56">
        <v>1183</v>
      </c>
      <c r="AV12" s="56">
        <v>1347</v>
      </c>
      <c r="AW12" s="57">
        <v>1949</v>
      </c>
      <c r="AX12" s="56">
        <v>2732</v>
      </c>
      <c r="AY12" s="56">
        <v>3073</v>
      </c>
      <c r="AZ12" s="56">
        <v>4030</v>
      </c>
      <c r="BA12" s="58">
        <v>6013</v>
      </c>
      <c r="BB12" s="57">
        <v>9074</v>
      </c>
      <c r="BC12" s="160">
        <v>12576</v>
      </c>
      <c r="BD12" s="56">
        <v>24276</v>
      </c>
      <c r="BE12" s="58">
        <v>57424</v>
      </c>
      <c r="BF12" s="57">
        <v>84183</v>
      </c>
      <c r="BG12" s="56">
        <v>145526</v>
      </c>
      <c r="BH12" s="56">
        <v>196895</v>
      </c>
      <c r="BI12" s="56">
        <v>173380</v>
      </c>
      <c r="BJ12" s="57">
        <v>148314</v>
      </c>
      <c r="BK12" s="56"/>
      <c r="BL12" s="56"/>
      <c r="BM12" s="58"/>
      <c r="BN12" s="128">
        <f t="shared" si="0"/>
        <v>1495747</v>
      </c>
      <c r="BO12" s="55" t="s">
        <v>210</v>
      </c>
    </row>
    <row r="13" spans="1:67">
      <c r="A13" s="136"/>
      <c r="B13" s="59" t="s">
        <v>201</v>
      </c>
      <c r="C13" s="60" t="s">
        <v>202</v>
      </c>
      <c r="D13" s="61">
        <v>4.8</v>
      </c>
      <c r="E13" s="62">
        <v>3</v>
      </c>
      <c r="F13" s="59">
        <v>0.8</v>
      </c>
      <c r="G13" s="61">
        <v>1.6</v>
      </c>
      <c r="H13" s="61">
        <v>1.8</v>
      </c>
      <c r="I13" s="61">
        <v>5.2</v>
      </c>
      <c r="J13" s="59">
        <v>3</v>
      </c>
      <c r="K13" s="61">
        <v>4.2</v>
      </c>
      <c r="L13" s="61">
        <v>3.8</v>
      </c>
      <c r="M13" s="74">
        <v>18.8</v>
      </c>
      <c r="N13" s="64">
        <v>22.8</v>
      </c>
      <c r="O13" s="71">
        <v>23.4</v>
      </c>
      <c r="P13" s="71">
        <v>25.6</v>
      </c>
      <c r="Q13" s="71">
        <v>13.2</v>
      </c>
      <c r="R13" s="61">
        <v>8.6</v>
      </c>
      <c r="S13" s="59">
        <v>5.4</v>
      </c>
      <c r="T13" s="61">
        <v>4.2</v>
      </c>
      <c r="U13" s="61">
        <v>1.4</v>
      </c>
      <c r="V13" s="62">
        <v>0.8</v>
      </c>
      <c r="W13" s="61">
        <v>2.6</v>
      </c>
      <c r="X13" s="61">
        <v>2.2000000000000002</v>
      </c>
      <c r="Y13" s="61">
        <v>2</v>
      </c>
      <c r="Z13" s="61">
        <v>1.4</v>
      </c>
      <c r="AA13" s="62">
        <v>0.8</v>
      </c>
      <c r="AB13" s="61">
        <v>0.6</v>
      </c>
      <c r="AC13" s="61">
        <v>1</v>
      </c>
      <c r="AD13" s="61">
        <v>4.2</v>
      </c>
      <c r="AE13" s="62">
        <v>3.2</v>
      </c>
      <c r="AF13" s="61">
        <v>3.4</v>
      </c>
      <c r="AG13" s="61">
        <v>1.6</v>
      </c>
      <c r="AH13" s="61">
        <v>2</v>
      </c>
      <c r="AI13" s="61">
        <v>3.4</v>
      </c>
      <c r="AJ13" s="59">
        <v>3</v>
      </c>
      <c r="AK13" s="61">
        <v>1.6</v>
      </c>
      <c r="AL13" s="61">
        <v>1.2</v>
      </c>
      <c r="AM13" s="61">
        <v>0.8</v>
      </c>
      <c r="AN13" s="62">
        <v>0.4</v>
      </c>
      <c r="AO13" s="61">
        <v>0</v>
      </c>
      <c r="AP13" s="61">
        <v>0.8</v>
      </c>
      <c r="AQ13" s="150">
        <v>1.4</v>
      </c>
      <c r="AR13" s="62">
        <v>3.2</v>
      </c>
      <c r="AS13" s="61">
        <v>0.8</v>
      </c>
      <c r="AT13" s="61">
        <v>1.6</v>
      </c>
      <c r="AU13" s="61">
        <v>1.2</v>
      </c>
      <c r="AV13" s="61">
        <v>1</v>
      </c>
      <c r="AW13" s="59">
        <v>2</v>
      </c>
      <c r="AX13" s="61">
        <v>2.6</v>
      </c>
      <c r="AY13" s="61">
        <v>4.2</v>
      </c>
      <c r="AZ13" s="61">
        <v>3.6</v>
      </c>
      <c r="BA13" s="62">
        <v>6.4</v>
      </c>
      <c r="BB13" s="59">
        <v>9</v>
      </c>
      <c r="BC13" s="161">
        <v>11.2</v>
      </c>
      <c r="BD13" s="71">
        <v>23</v>
      </c>
      <c r="BE13" s="74">
        <v>24</v>
      </c>
      <c r="BF13" s="63">
        <v>35.200000000000003</v>
      </c>
      <c r="BG13" s="69">
        <v>30</v>
      </c>
      <c r="BH13" s="69">
        <v>18</v>
      </c>
      <c r="BI13" s="69">
        <v>19.399999999999999</v>
      </c>
      <c r="BJ13" s="63">
        <v>21.8</v>
      </c>
      <c r="BK13" s="61"/>
      <c r="BL13" s="61"/>
      <c r="BM13" s="62"/>
      <c r="BN13" s="60">
        <f t="shared" si="0"/>
        <v>361.2</v>
      </c>
      <c r="BO13" s="60" t="s">
        <v>202</v>
      </c>
    </row>
    <row r="14" spans="1:67">
      <c r="A14" s="136"/>
      <c r="B14" s="59" t="s">
        <v>211</v>
      </c>
      <c r="C14" s="60" t="s">
        <v>204</v>
      </c>
      <c r="D14" s="71">
        <v>10.78</v>
      </c>
      <c r="E14" s="74">
        <v>13.94</v>
      </c>
      <c r="F14" s="59">
        <v>7.94</v>
      </c>
      <c r="G14" s="61">
        <v>6.06</v>
      </c>
      <c r="H14" s="61">
        <v>5.56</v>
      </c>
      <c r="I14" s="61">
        <v>3.39</v>
      </c>
      <c r="J14" s="59">
        <v>3.33</v>
      </c>
      <c r="K14" s="61">
        <v>4.17</v>
      </c>
      <c r="L14" s="61">
        <v>8.33</v>
      </c>
      <c r="M14" s="74">
        <v>17.22</v>
      </c>
      <c r="N14" s="64">
        <v>14.33</v>
      </c>
      <c r="O14" s="69">
        <v>31.11</v>
      </c>
      <c r="P14" s="69">
        <v>31.39</v>
      </c>
      <c r="Q14" s="69">
        <v>22.11</v>
      </c>
      <c r="R14" s="69">
        <v>14.61</v>
      </c>
      <c r="S14" s="63">
        <v>15.94</v>
      </c>
      <c r="T14" s="69">
        <v>14</v>
      </c>
      <c r="U14" s="69">
        <v>12.44</v>
      </c>
      <c r="V14" s="62">
        <v>9.33</v>
      </c>
      <c r="W14" s="61">
        <v>7.33</v>
      </c>
      <c r="X14" s="61">
        <v>6.67</v>
      </c>
      <c r="Y14" s="61">
        <v>4.22</v>
      </c>
      <c r="Z14" s="61">
        <v>5.89</v>
      </c>
      <c r="AA14" s="62">
        <v>4.33</v>
      </c>
      <c r="AB14" s="61">
        <v>3.69</v>
      </c>
      <c r="AC14" s="61">
        <v>3.15</v>
      </c>
      <c r="AD14" s="61">
        <v>4.08</v>
      </c>
      <c r="AE14" s="62">
        <v>3.15</v>
      </c>
      <c r="AF14" s="61">
        <v>4.2300000000000004</v>
      </c>
      <c r="AG14" s="61">
        <v>4.2300000000000004</v>
      </c>
      <c r="AH14" s="61">
        <v>1.69</v>
      </c>
      <c r="AI14" s="61">
        <v>2</v>
      </c>
      <c r="AJ14" s="59">
        <v>1.85</v>
      </c>
      <c r="AK14" s="61">
        <v>1.69</v>
      </c>
      <c r="AL14" s="61">
        <v>3.46</v>
      </c>
      <c r="AM14" s="61">
        <v>5.31</v>
      </c>
      <c r="AN14" s="62">
        <v>5.54</v>
      </c>
      <c r="AO14" s="61">
        <v>3.69</v>
      </c>
      <c r="AP14" s="61">
        <v>2.46</v>
      </c>
      <c r="AQ14" s="150">
        <v>1.54</v>
      </c>
      <c r="AR14" s="62">
        <v>2.62</v>
      </c>
      <c r="AS14" s="61">
        <v>3.15</v>
      </c>
      <c r="AT14" s="61">
        <v>3</v>
      </c>
      <c r="AU14" s="61">
        <v>4.46</v>
      </c>
      <c r="AV14" s="61">
        <v>2.69</v>
      </c>
      <c r="AW14" s="59">
        <v>6.15</v>
      </c>
      <c r="AX14" s="71">
        <v>10.92</v>
      </c>
      <c r="AY14" s="71">
        <v>14.77</v>
      </c>
      <c r="AZ14" s="71">
        <v>15.85</v>
      </c>
      <c r="BA14" s="74">
        <v>25.85</v>
      </c>
      <c r="BB14" s="64">
        <v>25</v>
      </c>
      <c r="BC14" s="161">
        <v>18.62</v>
      </c>
      <c r="BD14" s="71">
        <v>20.77</v>
      </c>
      <c r="BE14" s="74">
        <v>22.69</v>
      </c>
      <c r="BF14" s="64">
        <v>19.149999999999999</v>
      </c>
      <c r="BG14" s="71">
        <v>19.079999999999998</v>
      </c>
      <c r="BH14" s="71">
        <v>21.31</v>
      </c>
      <c r="BI14" s="71">
        <v>21.15</v>
      </c>
      <c r="BJ14" s="64">
        <v>19.62</v>
      </c>
      <c r="BK14" s="61"/>
      <c r="BL14" s="61"/>
      <c r="BM14" s="62"/>
      <c r="BN14" s="60">
        <f t="shared" si="0"/>
        <v>522.30999999999995</v>
      </c>
      <c r="BO14" s="60" t="s">
        <v>204</v>
      </c>
    </row>
    <row r="15" spans="1:67">
      <c r="A15" s="136"/>
      <c r="B15" s="63" t="s">
        <v>212</v>
      </c>
      <c r="C15" s="60" t="s">
        <v>205</v>
      </c>
      <c r="D15" s="71">
        <v>10.75</v>
      </c>
      <c r="E15" s="62">
        <v>9.75</v>
      </c>
      <c r="F15" s="59">
        <v>7.75</v>
      </c>
      <c r="G15" s="61">
        <v>3.5</v>
      </c>
      <c r="H15" s="61">
        <v>3.75</v>
      </c>
      <c r="I15" s="61">
        <v>2.92</v>
      </c>
      <c r="J15" s="59">
        <v>4.08</v>
      </c>
      <c r="K15" s="61">
        <v>6.83</v>
      </c>
      <c r="L15" s="71">
        <v>12.33</v>
      </c>
      <c r="M15" s="74">
        <v>24.75</v>
      </c>
      <c r="N15" s="63">
        <v>59.25</v>
      </c>
      <c r="O15" s="69">
        <v>35.92</v>
      </c>
      <c r="P15" s="69">
        <v>37.5</v>
      </c>
      <c r="Q15" s="69">
        <v>18.829999999999998</v>
      </c>
      <c r="R15" s="69">
        <v>11.33</v>
      </c>
      <c r="S15" s="59">
        <v>7.58</v>
      </c>
      <c r="T15" s="71">
        <v>13.67</v>
      </c>
      <c r="U15" s="61">
        <v>7.58</v>
      </c>
      <c r="V15" s="62">
        <v>8.42</v>
      </c>
      <c r="W15" s="61">
        <v>4.92</v>
      </c>
      <c r="X15" s="61">
        <v>3.58</v>
      </c>
      <c r="Y15" s="61">
        <v>4.25</v>
      </c>
      <c r="Z15" s="61">
        <v>2.92</v>
      </c>
      <c r="AA15" s="62">
        <v>1.58</v>
      </c>
      <c r="AB15" s="61">
        <v>2.2999999999999998</v>
      </c>
      <c r="AC15" s="61">
        <v>2.2000000000000002</v>
      </c>
      <c r="AD15" s="61">
        <v>1.6</v>
      </c>
      <c r="AE15" s="62">
        <v>3.5</v>
      </c>
      <c r="AF15" s="61">
        <v>4.8</v>
      </c>
      <c r="AG15" s="61">
        <v>1.5</v>
      </c>
      <c r="AH15" s="61">
        <v>1.9</v>
      </c>
      <c r="AI15" s="61">
        <v>2.7</v>
      </c>
      <c r="AJ15" s="59">
        <v>3.3</v>
      </c>
      <c r="AK15" s="61">
        <v>2.8</v>
      </c>
      <c r="AL15" s="61">
        <v>5.0999999999999996</v>
      </c>
      <c r="AM15" s="61">
        <v>5.6</v>
      </c>
      <c r="AN15" s="62">
        <v>6.4</v>
      </c>
      <c r="AO15" s="61">
        <v>7.5</v>
      </c>
      <c r="AP15" s="61">
        <v>3.3</v>
      </c>
      <c r="AQ15" s="150">
        <v>5.3</v>
      </c>
      <c r="AR15" s="62">
        <v>5.4</v>
      </c>
      <c r="AS15" s="61">
        <v>4.5999999999999996</v>
      </c>
      <c r="AT15" s="61">
        <v>4.0999999999999996</v>
      </c>
      <c r="AU15" s="61">
        <v>2.2000000000000002</v>
      </c>
      <c r="AV15" s="61">
        <v>1.9</v>
      </c>
      <c r="AW15" s="59">
        <v>1.7</v>
      </c>
      <c r="AX15" s="61">
        <v>2.6</v>
      </c>
      <c r="AY15" s="61">
        <v>4.4000000000000004</v>
      </c>
      <c r="AZ15" s="61">
        <v>8.6</v>
      </c>
      <c r="BA15" s="62">
        <v>8.3000000000000007</v>
      </c>
      <c r="BB15" s="64">
        <v>11.4</v>
      </c>
      <c r="BC15" s="161">
        <v>16.100000000000001</v>
      </c>
      <c r="BD15" s="71">
        <v>16.600000000000001</v>
      </c>
      <c r="BE15" s="74">
        <v>18.3</v>
      </c>
      <c r="BF15" s="64">
        <v>20.3</v>
      </c>
      <c r="BG15" s="71">
        <v>17.7</v>
      </c>
      <c r="BH15" s="71">
        <v>20.2</v>
      </c>
      <c r="BI15" s="71">
        <v>20.7</v>
      </c>
      <c r="BJ15" s="64">
        <v>16</v>
      </c>
      <c r="BK15" s="61"/>
      <c r="BL15" s="61"/>
      <c r="BM15" s="62"/>
      <c r="BN15" s="60">
        <f t="shared" si="0"/>
        <v>478.23000000000008</v>
      </c>
      <c r="BO15" s="60" t="s">
        <v>205</v>
      </c>
    </row>
    <row r="16" spans="1:67">
      <c r="A16" s="136"/>
      <c r="B16" s="64" t="s">
        <v>213</v>
      </c>
      <c r="C16" s="60" t="s">
        <v>206</v>
      </c>
      <c r="D16" s="71">
        <v>13.07</v>
      </c>
      <c r="E16" s="74">
        <v>10.210000000000001</v>
      </c>
      <c r="F16" s="59">
        <v>6.64</v>
      </c>
      <c r="G16" s="61">
        <v>4.8600000000000003</v>
      </c>
      <c r="H16" s="61">
        <v>7.21</v>
      </c>
      <c r="I16" s="61">
        <v>3.43</v>
      </c>
      <c r="J16" s="59">
        <v>5.07</v>
      </c>
      <c r="K16" s="61">
        <v>5.93</v>
      </c>
      <c r="L16" s="61">
        <v>9.07</v>
      </c>
      <c r="M16" s="74">
        <v>26.64</v>
      </c>
      <c r="N16" s="63">
        <v>53.5</v>
      </c>
      <c r="O16" s="69">
        <v>38.43</v>
      </c>
      <c r="P16" s="69">
        <v>42.64</v>
      </c>
      <c r="Q16" s="69">
        <v>21.43</v>
      </c>
      <c r="R16" s="69">
        <v>18.64</v>
      </c>
      <c r="S16" s="63">
        <v>15.14</v>
      </c>
      <c r="T16" s="69">
        <v>13.79</v>
      </c>
      <c r="U16" s="69">
        <v>10.57</v>
      </c>
      <c r="V16" s="70">
        <v>10.64</v>
      </c>
      <c r="W16" s="61">
        <v>7.64</v>
      </c>
      <c r="X16" s="61">
        <v>7.14</v>
      </c>
      <c r="Y16" s="61">
        <v>6.86</v>
      </c>
      <c r="Z16" s="61">
        <v>4.6399999999999997</v>
      </c>
      <c r="AA16" s="62">
        <v>2.71</v>
      </c>
      <c r="AB16" s="61">
        <v>2.92</v>
      </c>
      <c r="AC16" s="61">
        <v>2.58</v>
      </c>
      <c r="AD16" s="61">
        <v>2.42</v>
      </c>
      <c r="AE16" s="62">
        <v>4.42</v>
      </c>
      <c r="AF16" s="61">
        <v>3.42</v>
      </c>
      <c r="AG16" s="61">
        <v>2.42</v>
      </c>
      <c r="AH16" s="61">
        <v>2.67</v>
      </c>
      <c r="AI16" s="61">
        <v>2.5</v>
      </c>
      <c r="AJ16" s="59">
        <v>4.33</v>
      </c>
      <c r="AK16" s="61">
        <v>2.83</v>
      </c>
      <c r="AL16" s="61">
        <v>3</v>
      </c>
      <c r="AM16" s="61">
        <v>3.58</v>
      </c>
      <c r="AN16" s="62">
        <v>3</v>
      </c>
      <c r="AO16" s="61">
        <v>4.42</v>
      </c>
      <c r="AP16" s="61">
        <v>6.25</v>
      </c>
      <c r="AQ16" s="150">
        <v>6.83</v>
      </c>
      <c r="AR16" s="62">
        <v>5.92</v>
      </c>
      <c r="AS16" s="61">
        <v>7</v>
      </c>
      <c r="AT16" s="61">
        <v>6</v>
      </c>
      <c r="AU16" s="61">
        <v>3.08</v>
      </c>
      <c r="AV16" s="61">
        <v>3.08</v>
      </c>
      <c r="AW16" s="59">
        <v>1.75</v>
      </c>
      <c r="AX16" s="61">
        <v>2.75</v>
      </c>
      <c r="AY16" s="61">
        <v>4.08</v>
      </c>
      <c r="AZ16" s="61">
        <v>5.33</v>
      </c>
      <c r="BA16" s="62">
        <v>6.75</v>
      </c>
      <c r="BB16" s="64">
        <v>10.25</v>
      </c>
      <c r="BC16" s="161">
        <v>13.92</v>
      </c>
      <c r="BD16" s="71">
        <v>15.58</v>
      </c>
      <c r="BE16" s="74">
        <v>18.25</v>
      </c>
      <c r="BF16" s="64">
        <v>19</v>
      </c>
      <c r="BG16" s="71">
        <v>20.5</v>
      </c>
      <c r="BH16" s="71">
        <v>22.75</v>
      </c>
      <c r="BI16" s="71">
        <v>20.58</v>
      </c>
      <c r="BJ16" s="64">
        <v>14.25</v>
      </c>
      <c r="BK16" s="61"/>
      <c r="BL16" s="61"/>
      <c r="BM16" s="62"/>
      <c r="BN16" s="60">
        <f t="shared" si="0"/>
        <v>512.17999999999984</v>
      </c>
      <c r="BO16" s="60" t="s">
        <v>206</v>
      </c>
    </row>
    <row r="17" spans="1:67">
      <c r="A17" s="136"/>
      <c r="B17" s="59"/>
      <c r="C17" s="60" t="s">
        <v>207</v>
      </c>
      <c r="D17" s="69">
        <v>19.75</v>
      </c>
      <c r="E17" s="70">
        <v>10.75</v>
      </c>
      <c r="F17" s="63">
        <v>12.5</v>
      </c>
      <c r="G17" s="61">
        <v>8</v>
      </c>
      <c r="H17" s="61">
        <v>7.25</v>
      </c>
      <c r="I17" s="61">
        <v>4.25</v>
      </c>
      <c r="J17" s="59">
        <v>4.5</v>
      </c>
      <c r="K17" s="61">
        <v>2.5</v>
      </c>
      <c r="L17" s="61">
        <v>8.25</v>
      </c>
      <c r="M17" s="70">
        <v>30.75</v>
      </c>
      <c r="N17" s="63">
        <v>30.25</v>
      </c>
      <c r="O17" s="69">
        <v>35</v>
      </c>
      <c r="P17" s="69">
        <v>15.5</v>
      </c>
      <c r="Q17" s="61">
        <v>9.75</v>
      </c>
      <c r="R17" s="61">
        <v>5.5</v>
      </c>
      <c r="S17" s="59">
        <v>5.5</v>
      </c>
      <c r="T17" s="61">
        <v>4</v>
      </c>
      <c r="U17" s="61">
        <v>2</v>
      </c>
      <c r="V17" s="62">
        <v>0.25</v>
      </c>
      <c r="W17" s="61">
        <v>0.25</v>
      </c>
      <c r="X17" s="61">
        <v>0</v>
      </c>
      <c r="Y17" s="61">
        <v>0</v>
      </c>
      <c r="Z17" s="61">
        <v>0.5</v>
      </c>
      <c r="AA17" s="62">
        <v>1.5</v>
      </c>
      <c r="AB17" s="61">
        <v>1.5</v>
      </c>
      <c r="AC17" s="61">
        <v>0.5</v>
      </c>
      <c r="AD17" s="61">
        <v>0.5</v>
      </c>
      <c r="AE17" s="62">
        <v>0</v>
      </c>
      <c r="AF17" s="61">
        <v>0</v>
      </c>
      <c r="AG17" s="61">
        <v>0</v>
      </c>
      <c r="AH17" s="61">
        <v>1</v>
      </c>
      <c r="AI17" s="61">
        <v>0</v>
      </c>
      <c r="AJ17" s="59">
        <v>0.5</v>
      </c>
      <c r="AK17" s="61">
        <v>0.5</v>
      </c>
      <c r="AL17" s="61">
        <v>3</v>
      </c>
      <c r="AM17" s="61">
        <v>6.5</v>
      </c>
      <c r="AN17" s="62">
        <v>4</v>
      </c>
      <c r="AO17" s="61">
        <v>3</v>
      </c>
      <c r="AP17" s="61">
        <v>1</v>
      </c>
      <c r="AQ17" s="150">
        <v>0.5</v>
      </c>
      <c r="AR17" s="62">
        <v>0</v>
      </c>
      <c r="AS17" s="61">
        <v>0.5</v>
      </c>
      <c r="AT17" s="61">
        <v>0</v>
      </c>
      <c r="AU17" s="61">
        <v>0</v>
      </c>
      <c r="AV17" s="61">
        <v>0.5</v>
      </c>
      <c r="AW17" s="59">
        <v>0</v>
      </c>
      <c r="AX17" s="61">
        <v>0.5</v>
      </c>
      <c r="AY17" s="61">
        <v>0</v>
      </c>
      <c r="AZ17" s="61">
        <v>0.5</v>
      </c>
      <c r="BA17" s="62">
        <v>1</v>
      </c>
      <c r="BB17" s="59">
        <v>5</v>
      </c>
      <c r="BC17" s="162">
        <v>3</v>
      </c>
      <c r="BD17" s="71">
        <v>19.5</v>
      </c>
      <c r="BE17" s="70">
        <v>32</v>
      </c>
      <c r="BF17" s="63">
        <v>44.5</v>
      </c>
      <c r="BG17" s="69">
        <v>20</v>
      </c>
      <c r="BH17" s="69">
        <v>20</v>
      </c>
      <c r="BI17" s="69">
        <v>14</v>
      </c>
      <c r="BJ17" s="59">
        <v>9</v>
      </c>
      <c r="BK17" s="61"/>
      <c r="BL17" s="61"/>
      <c r="BM17" s="62"/>
      <c r="BN17" s="60">
        <f t="shared" si="0"/>
        <v>302.5</v>
      </c>
      <c r="BO17" s="60" t="s">
        <v>207</v>
      </c>
    </row>
    <row r="18" spans="1:67">
      <c r="A18" s="136"/>
      <c r="B18" s="59"/>
      <c r="C18" s="60" t="s">
        <v>208</v>
      </c>
      <c r="D18" s="61">
        <v>4.33</v>
      </c>
      <c r="E18" s="62">
        <v>9</v>
      </c>
      <c r="F18" s="64">
        <v>10</v>
      </c>
      <c r="G18" s="61">
        <v>7.33</v>
      </c>
      <c r="H18" s="61">
        <v>8.33</v>
      </c>
      <c r="I18" s="61">
        <v>5</v>
      </c>
      <c r="J18" s="59">
        <v>3.67</v>
      </c>
      <c r="K18" s="61">
        <v>6.33</v>
      </c>
      <c r="L18" s="69">
        <v>35.67</v>
      </c>
      <c r="M18" s="70">
        <v>54.67</v>
      </c>
      <c r="N18" s="63">
        <v>40.33</v>
      </c>
      <c r="O18" s="69">
        <v>46</v>
      </c>
      <c r="P18" s="69">
        <v>21</v>
      </c>
      <c r="Q18" s="61">
        <v>7.33</v>
      </c>
      <c r="R18" s="61">
        <v>7</v>
      </c>
      <c r="S18" s="59">
        <v>1</v>
      </c>
      <c r="T18" s="61">
        <v>0.33</v>
      </c>
      <c r="U18" s="61">
        <v>2.33</v>
      </c>
      <c r="V18" s="62">
        <v>1</v>
      </c>
      <c r="W18" s="61">
        <v>0</v>
      </c>
      <c r="X18" s="61">
        <v>1.33</v>
      </c>
      <c r="Y18" s="61">
        <v>0.67</v>
      </c>
      <c r="Z18" s="61">
        <v>0</v>
      </c>
      <c r="AA18" s="62">
        <v>2</v>
      </c>
      <c r="AB18" s="61">
        <v>0.33</v>
      </c>
      <c r="AC18" s="61">
        <v>1.33</v>
      </c>
      <c r="AD18" s="61">
        <v>0</v>
      </c>
      <c r="AE18" s="62">
        <v>0.33</v>
      </c>
      <c r="AF18" s="61">
        <v>0.33</v>
      </c>
      <c r="AG18" s="61">
        <v>0</v>
      </c>
      <c r="AH18" s="61">
        <v>4</v>
      </c>
      <c r="AI18" s="71">
        <v>23.33</v>
      </c>
      <c r="AJ18" s="64">
        <v>13.33</v>
      </c>
      <c r="AK18" s="71">
        <v>16.670000000000002</v>
      </c>
      <c r="AL18" s="61">
        <v>9.33</v>
      </c>
      <c r="AM18" s="71">
        <v>15</v>
      </c>
      <c r="AN18" s="74">
        <v>13.67</v>
      </c>
      <c r="AO18" s="61">
        <v>7.67</v>
      </c>
      <c r="AP18" s="61">
        <v>6.33</v>
      </c>
      <c r="AQ18" s="151">
        <v>1.67</v>
      </c>
      <c r="AR18" s="62">
        <v>0.67</v>
      </c>
      <c r="AS18" s="61">
        <v>0.33</v>
      </c>
      <c r="AT18" s="61">
        <v>1.33</v>
      </c>
      <c r="AU18" s="61">
        <v>0.33</v>
      </c>
      <c r="AV18" s="61">
        <v>2</v>
      </c>
      <c r="AW18" s="59">
        <v>4.67</v>
      </c>
      <c r="AX18" s="61">
        <v>2.33</v>
      </c>
      <c r="AY18" s="61">
        <v>4.67</v>
      </c>
      <c r="AZ18" s="61">
        <v>9.67</v>
      </c>
      <c r="BA18" s="62">
        <v>4.67</v>
      </c>
      <c r="BB18" s="64">
        <v>10</v>
      </c>
      <c r="BC18" s="163">
        <v>15</v>
      </c>
      <c r="BD18" s="69">
        <v>32</v>
      </c>
      <c r="BE18" s="70">
        <v>63.33</v>
      </c>
      <c r="BF18" s="63">
        <v>36.67</v>
      </c>
      <c r="BG18" s="69">
        <v>38.67</v>
      </c>
      <c r="BH18" s="69">
        <v>49.33</v>
      </c>
      <c r="BI18" s="69">
        <v>42.67</v>
      </c>
      <c r="BJ18" s="63">
        <v>33.33</v>
      </c>
      <c r="BK18" s="61"/>
      <c r="BL18" s="61"/>
      <c r="BM18" s="62"/>
      <c r="BN18" s="60">
        <f t="shared" si="0"/>
        <v>595.31000000000006</v>
      </c>
      <c r="BO18" s="60" t="s">
        <v>208</v>
      </c>
    </row>
    <row r="19" spans="1:67">
      <c r="A19" s="136"/>
      <c r="B19" s="59"/>
      <c r="C19" s="80" t="s">
        <v>209</v>
      </c>
      <c r="D19" s="88">
        <v>11.11</v>
      </c>
      <c r="E19" s="103">
        <v>10.64</v>
      </c>
      <c r="F19" s="83">
        <v>7.38</v>
      </c>
      <c r="G19" s="81">
        <v>5.0199999999999996</v>
      </c>
      <c r="H19" s="81">
        <v>5.52</v>
      </c>
      <c r="I19" s="81">
        <v>3.61</v>
      </c>
      <c r="J19" s="83">
        <v>4</v>
      </c>
      <c r="K19" s="81">
        <v>5.18</v>
      </c>
      <c r="L19" s="88">
        <v>10.43</v>
      </c>
      <c r="M19" s="103">
        <v>24.3</v>
      </c>
      <c r="N19" s="86">
        <v>37.04</v>
      </c>
      <c r="O19" s="84">
        <v>34.36</v>
      </c>
      <c r="P19" s="84">
        <v>33.299999999999997</v>
      </c>
      <c r="Q19" s="84">
        <v>18.77</v>
      </c>
      <c r="R19" s="84">
        <v>13.32</v>
      </c>
      <c r="S19" s="86">
        <v>11.46</v>
      </c>
      <c r="T19" s="84">
        <v>11.55</v>
      </c>
      <c r="U19" s="81">
        <v>8.66</v>
      </c>
      <c r="V19" s="82">
        <v>7.61</v>
      </c>
      <c r="W19" s="81">
        <v>5.57</v>
      </c>
      <c r="X19" s="81">
        <v>4.96</v>
      </c>
      <c r="Y19" s="81">
        <v>4.2</v>
      </c>
      <c r="Z19" s="81">
        <v>3.84</v>
      </c>
      <c r="AA19" s="82">
        <v>2.7</v>
      </c>
      <c r="AB19" s="81">
        <v>2.5099999999999998</v>
      </c>
      <c r="AC19" s="81">
        <v>2.31</v>
      </c>
      <c r="AD19" s="81">
        <v>2.67</v>
      </c>
      <c r="AE19" s="82">
        <v>3.24</v>
      </c>
      <c r="AF19" s="81">
        <v>3.6</v>
      </c>
      <c r="AG19" s="81">
        <v>2.38</v>
      </c>
      <c r="AH19" s="81">
        <v>2.16</v>
      </c>
      <c r="AI19" s="81">
        <v>3.78</v>
      </c>
      <c r="AJ19" s="83">
        <v>3.67</v>
      </c>
      <c r="AK19" s="81">
        <v>3.18</v>
      </c>
      <c r="AL19" s="81">
        <v>3.82</v>
      </c>
      <c r="AM19" s="81">
        <v>5.1100000000000003</v>
      </c>
      <c r="AN19" s="82">
        <v>4.96</v>
      </c>
      <c r="AO19" s="81">
        <v>4.5599999999999996</v>
      </c>
      <c r="AP19" s="81">
        <v>3.67</v>
      </c>
      <c r="AQ19" s="151">
        <v>3.73</v>
      </c>
      <c r="AR19" s="82">
        <v>3.93</v>
      </c>
      <c r="AS19" s="81">
        <v>3.93</v>
      </c>
      <c r="AT19" s="81">
        <v>3.64</v>
      </c>
      <c r="AU19" s="81">
        <v>2.76</v>
      </c>
      <c r="AV19" s="81">
        <v>2.29</v>
      </c>
      <c r="AW19" s="83">
        <v>3.16</v>
      </c>
      <c r="AX19" s="81">
        <v>4.93</v>
      </c>
      <c r="AY19" s="81">
        <v>7.11</v>
      </c>
      <c r="AZ19" s="81">
        <v>8.98</v>
      </c>
      <c r="BA19" s="103">
        <v>12.18</v>
      </c>
      <c r="BB19" s="168">
        <v>14.38</v>
      </c>
      <c r="BC19" s="163">
        <v>15.04</v>
      </c>
      <c r="BD19" s="88">
        <v>19.399999999999999</v>
      </c>
      <c r="BE19" s="103">
        <v>23.8</v>
      </c>
      <c r="BF19" s="168">
        <v>23.44</v>
      </c>
      <c r="BG19" s="88">
        <v>21.71</v>
      </c>
      <c r="BH19" s="88">
        <v>22.89</v>
      </c>
      <c r="BI19" s="88">
        <v>21.82</v>
      </c>
      <c r="BJ19" s="168">
        <v>18.07</v>
      </c>
      <c r="BK19" s="81"/>
      <c r="BL19" s="81"/>
      <c r="BM19" s="82"/>
      <c r="BN19" s="80">
        <f t="shared" si="0"/>
        <v>486.15</v>
      </c>
      <c r="BO19" s="80" t="s">
        <v>209</v>
      </c>
    </row>
    <row r="20" spans="1:67">
      <c r="A20" s="136"/>
      <c r="B20" s="65"/>
      <c r="C20" s="66" t="s">
        <v>210</v>
      </c>
      <c r="D20" s="67">
        <v>0.87</v>
      </c>
      <c r="E20" s="68">
        <v>1.04</v>
      </c>
      <c r="F20" s="65">
        <v>1.06</v>
      </c>
      <c r="G20" s="67">
        <v>1.88</v>
      </c>
      <c r="H20" s="67">
        <v>2.36</v>
      </c>
      <c r="I20" s="67">
        <v>4.8600000000000003</v>
      </c>
      <c r="J20" s="65">
        <v>9.0299999999999994</v>
      </c>
      <c r="K20" s="85">
        <v>19.059999999999999</v>
      </c>
      <c r="L20" s="102">
        <v>42.66</v>
      </c>
      <c r="M20" s="101">
        <v>64.39</v>
      </c>
      <c r="N20" s="104">
        <v>33.82</v>
      </c>
      <c r="O20" s="102">
        <v>35.020000000000003</v>
      </c>
      <c r="P20" s="102">
        <v>18.38</v>
      </c>
      <c r="Q20" s="102">
        <v>11.06</v>
      </c>
      <c r="R20" s="67">
        <v>5.87</v>
      </c>
      <c r="S20" s="65">
        <v>3.78</v>
      </c>
      <c r="T20" s="67">
        <v>2.63</v>
      </c>
      <c r="U20" s="67">
        <v>2.21</v>
      </c>
      <c r="V20" s="68">
        <v>1.89</v>
      </c>
      <c r="W20" s="67">
        <v>2.02</v>
      </c>
      <c r="X20" s="67">
        <v>2.23</v>
      </c>
      <c r="Y20" s="67">
        <v>1.98</v>
      </c>
      <c r="Z20" s="67">
        <v>1.85</v>
      </c>
      <c r="AA20" s="68">
        <v>1.2</v>
      </c>
      <c r="AB20" s="67">
        <v>1.19</v>
      </c>
      <c r="AC20" s="67">
        <v>1.2</v>
      </c>
      <c r="AD20" s="67">
        <v>1.0900000000000001</v>
      </c>
      <c r="AE20" s="68">
        <v>0.79</v>
      </c>
      <c r="AF20" s="67">
        <v>0.67</v>
      </c>
      <c r="AG20" s="67">
        <v>0.75</v>
      </c>
      <c r="AH20" s="67">
        <v>0.53</v>
      </c>
      <c r="AI20" s="67">
        <v>0.44</v>
      </c>
      <c r="AJ20" s="65">
        <v>0.37</v>
      </c>
      <c r="AK20" s="67">
        <v>0.3</v>
      </c>
      <c r="AL20" s="67">
        <v>0.27</v>
      </c>
      <c r="AM20" s="67">
        <v>0.27</v>
      </c>
      <c r="AN20" s="68">
        <v>0.28000000000000003</v>
      </c>
      <c r="AO20" s="67">
        <v>0.25</v>
      </c>
      <c r="AP20" s="67">
        <v>0.3</v>
      </c>
      <c r="AQ20" s="152">
        <v>0.32</v>
      </c>
      <c r="AR20" s="68">
        <v>0.3</v>
      </c>
      <c r="AS20" s="67">
        <v>0.3</v>
      </c>
      <c r="AT20" s="67">
        <v>0.28000000000000003</v>
      </c>
      <c r="AU20" s="67">
        <v>0.31</v>
      </c>
      <c r="AV20" s="67">
        <v>0.35</v>
      </c>
      <c r="AW20" s="65">
        <v>0.5</v>
      </c>
      <c r="AX20" s="67">
        <v>0.72</v>
      </c>
      <c r="AY20" s="67">
        <v>0.8</v>
      </c>
      <c r="AZ20" s="67">
        <v>1.04</v>
      </c>
      <c r="BA20" s="68">
        <v>1.56</v>
      </c>
      <c r="BB20" s="65">
        <v>2.36</v>
      </c>
      <c r="BC20" s="164">
        <v>3.26</v>
      </c>
      <c r="BD20" s="67">
        <v>6.29</v>
      </c>
      <c r="BE20" s="170">
        <v>14.9</v>
      </c>
      <c r="BF20" s="171">
        <v>21.82</v>
      </c>
      <c r="BG20" s="102">
        <v>37.729999999999997</v>
      </c>
      <c r="BH20" s="102">
        <v>51.12</v>
      </c>
      <c r="BI20" s="102">
        <v>44.99</v>
      </c>
      <c r="BJ20" s="104">
        <v>38.51</v>
      </c>
      <c r="BK20" s="67"/>
      <c r="BL20" s="67"/>
      <c r="BM20" s="68"/>
      <c r="BN20" s="66">
        <f t="shared" si="0"/>
        <v>360.1</v>
      </c>
      <c r="BO20" s="66" t="s">
        <v>210</v>
      </c>
    </row>
    <row r="21" spans="1:67">
      <c r="B21" s="47" t="s">
        <v>214</v>
      </c>
      <c r="C21" s="48" t="s">
        <v>202</v>
      </c>
      <c r="D21" s="50">
        <v>0</v>
      </c>
      <c r="E21" s="52">
        <v>0</v>
      </c>
      <c r="F21" s="53">
        <v>0</v>
      </c>
      <c r="G21" s="50">
        <v>0</v>
      </c>
      <c r="H21" s="50">
        <v>0</v>
      </c>
      <c r="I21" s="50">
        <v>0</v>
      </c>
      <c r="J21" s="53">
        <v>0</v>
      </c>
      <c r="K21" s="50">
        <v>1</v>
      </c>
      <c r="L21" s="50">
        <v>1</v>
      </c>
      <c r="M21" s="52">
        <v>3</v>
      </c>
      <c r="N21" s="53">
        <v>0</v>
      </c>
      <c r="O21" s="50">
        <v>0</v>
      </c>
      <c r="P21" s="50">
        <v>0</v>
      </c>
      <c r="Q21" s="50">
        <v>0</v>
      </c>
      <c r="R21" s="50">
        <v>0</v>
      </c>
      <c r="S21" s="53">
        <v>0</v>
      </c>
      <c r="T21" s="50">
        <v>0</v>
      </c>
      <c r="U21" s="50">
        <v>0</v>
      </c>
      <c r="V21" s="52">
        <v>0</v>
      </c>
      <c r="W21" s="50">
        <v>0</v>
      </c>
      <c r="X21" s="50">
        <v>3</v>
      </c>
      <c r="Y21" s="50">
        <v>1</v>
      </c>
      <c r="Z21" s="50">
        <v>5</v>
      </c>
      <c r="AA21" s="52">
        <v>2</v>
      </c>
      <c r="AB21" s="50">
        <v>5</v>
      </c>
      <c r="AC21" s="50">
        <v>3</v>
      </c>
      <c r="AD21" s="50">
        <v>5</v>
      </c>
      <c r="AE21" s="52">
        <v>6</v>
      </c>
      <c r="AF21" s="50">
        <v>7</v>
      </c>
      <c r="AG21" s="50">
        <v>4</v>
      </c>
      <c r="AH21" s="50">
        <v>12</v>
      </c>
      <c r="AI21" s="50">
        <v>10</v>
      </c>
      <c r="AJ21" s="53">
        <v>15</v>
      </c>
      <c r="AK21" s="50">
        <v>17</v>
      </c>
      <c r="AL21" s="50">
        <v>27</v>
      </c>
      <c r="AM21" s="50">
        <v>28</v>
      </c>
      <c r="AN21" s="52">
        <v>19</v>
      </c>
      <c r="AO21" s="50">
        <v>19</v>
      </c>
      <c r="AP21" s="50">
        <v>8</v>
      </c>
      <c r="AQ21" s="147">
        <v>6</v>
      </c>
      <c r="AR21" s="123">
        <v>7</v>
      </c>
      <c r="AS21" s="50">
        <v>12</v>
      </c>
      <c r="AT21" s="50">
        <v>3</v>
      </c>
      <c r="AU21" s="50">
        <v>3</v>
      </c>
      <c r="AV21" s="50">
        <v>4</v>
      </c>
      <c r="AW21" s="53">
        <v>1</v>
      </c>
      <c r="AX21" s="50">
        <v>1</v>
      </c>
      <c r="AY21" s="50">
        <v>4</v>
      </c>
      <c r="AZ21" s="50">
        <v>1</v>
      </c>
      <c r="BA21" s="52">
        <v>1</v>
      </c>
      <c r="BB21" s="53">
        <v>0</v>
      </c>
      <c r="BC21" s="158">
        <v>2</v>
      </c>
      <c r="BD21" s="50">
        <v>1</v>
      </c>
      <c r="BE21" s="52">
        <v>1</v>
      </c>
      <c r="BF21" s="53">
        <v>1</v>
      </c>
      <c r="BG21" s="50">
        <v>4</v>
      </c>
      <c r="BH21" s="50">
        <v>2</v>
      </c>
      <c r="BI21" s="50">
        <v>4</v>
      </c>
      <c r="BJ21" s="53">
        <v>3</v>
      </c>
      <c r="BK21" s="50"/>
      <c r="BL21" s="50"/>
      <c r="BM21" s="52"/>
      <c r="BN21" s="125">
        <f t="shared" si="0"/>
        <v>257</v>
      </c>
      <c r="BO21" s="48" t="s">
        <v>202</v>
      </c>
    </row>
    <row r="22" spans="1:67">
      <c r="B22" s="47" t="s">
        <v>203</v>
      </c>
      <c r="C22" s="48" t="s">
        <v>204</v>
      </c>
      <c r="D22" s="50">
        <v>0</v>
      </c>
      <c r="E22" s="52">
        <v>0</v>
      </c>
      <c r="F22" s="53">
        <v>0</v>
      </c>
      <c r="G22" s="50">
        <v>2</v>
      </c>
      <c r="H22" s="50">
        <v>2</v>
      </c>
      <c r="I22" s="50">
        <v>4</v>
      </c>
      <c r="J22" s="53">
        <v>3</v>
      </c>
      <c r="K22" s="50">
        <v>1</v>
      </c>
      <c r="L22" s="50">
        <v>2</v>
      </c>
      <c r="M22" s="52">
        <v>4</v>
      </c>
      <c r="N22" s="53">
        <v>0</v>
      </c>
      <c r="O22" s="50">
        <v>0</v>
      </c>
      <c r="P22" s="50">
        <v>1</v>
      </c>
      <c r="Q22" s="50">
        <v>0</v>
      </c>
      <c r="R22" s="50">
        <v>2</v>
      </c>
      <c r="S22" s="53">
        <v>1</v>
      </c>
      <c r="T22" s="50">
        <v>1</v>
      </c>
      <c r="U22" s="50">
        <v>4</v>
      </c>
      <c r="V22" s="52">
        <v>1</v>
      </c>
      <c r="W22" s="50">
        <v>5</v>
      </c>
      <c r="X22" s="50">
        <v>8</v>
      </c>
      <c r="Y22" s="50">
        <v>9</v>
      </c>
      <c r="Z22" s="50">
        <v>12</v>
      </c>
      <c r="AA22" s="52">
        <v>12</v>
      </c>
      <c r="AB22" s="50">
        <v>16</v>
      </c>
      <c r="AC22" s="50">
        <v>17</v>
      </c>
      <c r="AD22" s="50">
        <v>12</v>
      </c>
      <c r="AE22" s="52">
        <v>10</v>
      </c>
      <c r="AF22" s="50">
        <v>6</v>
      </c>
      <c r="AG22" s="50">
        <v>17</v>
      </c>
      <c r="AH22" s="50">
        <v>30</v>
      </c>
      <c r="AI22" s="50">
        <v>21</v>
      </c>
      <c r="AJ22" s="53">
        <v>28</v>
      </c>
      <c r="AK22" s="50">
        <v>36</v>
      </c>
      <c r="AL22" s="50">
        <v>40</v>
      </c>
      <c r="AM22" s="50">
        <v>27</v>
      </c>
      <c r="AN22" s="52">
        <v>31</v>
      </c>
      <c r="AO22" s="50">
        <v>22</v>
      </c>
      <c r="AP22" s="50">
        <v>25</v>
      </c>
      <c r="AQ22" s="147">
        <v>11</v>
      </c>
      <c r="AR22" s="123">
        <v>10</v>
      </c>
      <c r="AS22" s="50">
        <v>14</v>
      </c>
      <c r="AT22" s="50">
        <v>7</v>
      </c>
      <c r="AU22" s="50">
        <v>2</v>
      </c>
      <c r="AV22" s="50">
        <v>17</v>
      </c>
      <c r="AW22" s="53">
        <v>2</v>
      </c>
      <c r="AX22" s="50">
        <v>0</v>
      </c>
      <c r="AY22" s="50">
        <v>0</v>
      </c>
      <c r="AZ22" s="50">
        <v>3</v>
      </c>
      <c r="BA22" s="52">
        <v>1</v>
      </c>
      <c r="BB22" s="53">
        <v>2</v>
      </c>
      <c r="BC22" s="158">
        <v>1</v>
      </c>
      <c r="BD22" s="50">
        <v>1</v>
      </c>
      <c r="BE22" s="52">
        <v>2</v>
      </c>
      <c r="BF22" s="53">
        <v>0</v>
      </c>
      <c r="BG22" s="50">
        <v>3</v>
      </c>
      <c r="BH22" s="50">
        <v>2</v>
      </c>
      <c r="BI22" s="50">
        <v>0</v>
      </c>
      <c r="BJ22" s="53">
        <v>0</v>
      </c>
      <c r="BK22" s="50"/>
      <c r="BL22" s="50"/>
      <c r="BM22" s="52"/>
      <c r="BN22" s="125">
        <f t="shared" si="0"/>
        <v>472</v>
      </c>
      <c r="BO22" s="48" t="s">
        <v>204</v>
      </c>
    </row>
    <row r="23" spans="1:67">
      <c r="B23" s="47"/>
      <c r="C23" s="48" t="s">
        <v>205</v>
      </c>
      <c r="D23" s="50">
        <v>0</v>
      </c>
      <c r="E23" s="52">
        <v>6</v>
      </c>
      <c r="F23" s="53">
        <v>1</v>
      </c>
      <c r="G23" s="50">
        <v>0</v>
      </c>
      <c r="H23" s="50">
        <v>1</v>
      </c>
      <c r="I23" s="50">
        <v>1</v>
      </c>
      <c r="J23" s="53">
        <v>0</v>
      </c>
      <c r="K23" s="50">
        <v>1</v>
      </c>
      <c r="L23" s="50">
        <v>0</v>
      </c>
      <c r="M23" s="52">
        <v>0</v>
      </c>
      <c r="N23" s="53">
        <v>0</v>
      </c>
      <c r="O23" s="50">
        <v>0</v>
      </c>
      <c r="P23" s="50">
        <v>0</v>
      </c>
      <c r="Q23" s="50">
        <v>3</v>
      </c>
      <c r="R23" s="50">
        <v>1</v>
      </c>
      <c r="S23" s="53">
        <v>3</v>
      </c>
      <c r="T23" s="50">
        <v>1</v>
      </c>
      <c r="U23" s="50">
        <v>0</v>
      </c>
      <c r="V23" s="52">
        <v>5</v>
      </c>
      <c r="W23" s="50">
        <v>2</v>
      </c>
      <c r="X23" s="50">
        <v>1</v>
      </c>
      <c r="Y23" s="50">
        <v>1</v>
      </c>
      <c r="Z23" s="50">
        <v>1</v>
      </c>
      <c r="AA23" s="52">
        <v>3</v>
      </c>
      <c r="AB23" s="50">
        <v>8</v>
      </c>
      <c r="AC23" s="50">
        <v>5</v>
      </c>
      <c r="AD23" s="50">
        <v>1</v>
      </c>
      <c r="AE23" s="52">
        <v>9</v>
      </c>
      <c r="AF23" s="50">
        <v>10</v>
      </c>
      <c r="AG23" s="50">
        <v>8</v>
      </c>
      <c r="AH23" s="50">
        <v>8</v>
      </c>
      <c r="AI23" s="50">
        <v>21</v>
      </c>
      <c r="AJ23" s="53">
        <v>16</v>
      </c>
      <c r="AK23" s="50">
        <v>9</v>
      </c>
      <c r="AL23" s="50">
        <v>12</v>
      </c>
      <c r="AM23" s="50">
        <v>15</v>
      </c>
      <c r="AN23" s="52">
        <v>10</v>
      </c>
      <c r="AO23" s="50">
        <v>6</v>
      </c>
      <c r="AP23" s="50">
        <v>17</v>
      </c>
      <c r="AQ23" s="147">
        <v>4</v>
      </c>
      <c r="AR23" s="123">
        <v>3</v>
      </c>
      <c r="AS23" s="50">
        <v>9</v>
      </c>
      <c r="AT23" s="50">
        <v>4</v>
      </c>
      <c r="AU23" s="50">
        <v>5</v>
      </c>
      <c r="AV23" s="50">
        <v>2</v>
      </c>
      <c r="AW23" s="53">
        <v>2</v>
      </c>
      <c r="AX23" s="50">
        <v>2</v>
      </c>
      <c r="AY23" s="50">
        <v>2</v>
      </c>
      <c r="AZ23" s="50">
        <v>5</v>
      </c>
      <c r="BA23" s="52">
        <v>1</v>
      </c>
      <c r="BB23" s="53">
        <v>0</v>
      </c>
      <c r="BC23" s="158">
        <v>1</v>
      </c>
      <c r="BD23" s="50">
        <v>1</v>
      </c>
      <c r="BE23" s="52">
        <v>1</v>
      </c>
      <c r="BF23" s="53">
        <v>2</v>
      </c>
      <c r="BG23" s="50">
        <v>1</v>
      </c>
      <c r="BH23" s="50">
        <v>1</v>
      </c>
      <c r="BI23" s="50">
        <v>0</v>
      </c>
      <c r="BJ23" s="53">
        <v>1</v>
      </c>
      <c r="BK23" s="50"/>
      <c r="BL23" s="50"/>
      <c r="BM23" s="52"/>
      <c r="BN23" s="125">
        <f t="shared" si="0"/>
        <v>223</v>
      </c>
      <c r="BO23" s="48" t="s">
        <v>205</v>
      </c>
    </row>
    <row r="24" spans="1:67">
      <c r="B24" s="47"/>
      <c r="C24" s="48" t="s">
        <v>206</v>
      </c>
      <c r="D24" s="50">
        <v>0</v>
      </c>
      <c r="E24" s="52">
        <v>1</v>
      </c>
      <c r="F24" s="53">
        <v>1</v>
      </c>
      <c r="G24" s="50">
        <v>1</v>
      </c>
      <c r="H24" s="50">
        <v>0</v>
      </c>
      <c r="I24" s="50">
        <v>0</v>
      </c>
      <c r="J24" s="53">
        <v>1</v>
      </c>
      <c r="K24" s="50">
        <v>1</v>
      </c>
      <c r="L24" s="50">
        <v>1</v>
      </c>
      <c r="M24" s="52">
        <v>0</v>
      </c>
      <c r="N24" s="53">
        <v>0</v>
      </c>
      <c r="O24" s="50">
        <v>1</v>
      </c>
      <c r="P24" s="50">
        <v>0</v>
      </c>
      <c r="Q24" s="50">
        <v>1</v>
      </c>
      <c r="R24" s="50">
        <v>1</v>
      </c>
      <c r="S24" s="53">
        <v>2</v>
      </c>
      <c r="T24" s="50">
        <v>3</v>
      </c>
      <c r="U24" s="50">
        <v>1</v>
      </c>
      <c r="V24" s="52">
        <v>3</v>
      </c>
      <c r="W24" s="50">
        <v>1</v>
      </c>
      <c r="X24" s="50">
        <v>4</v>
      </c>
      <c r="Y24" s="50">
        <v>6</v>
      </c>
      <c r="Z24" s="50">
        <v>4</v>
      </c>
      <c r="AA24" s="52">
        <v>9</v>
      </c>
      <c r="AB24" s="50">
        <v>6</v>
      </c>
      <c r="AC24" s="50">
        <v>7</v>
      </c>
      <c r="AD24" s="50">
        <v>5</v>
      </c>
      <c r="AE24" s="52">
        <v>8</v>
      </c>
      <c r="AF24" s="50">
        <v>11</v>
      </c>
      <c r="AG24" s="50">
        <v>11</v>
      </c>
      <c r="AH24" s="50">
        <v>19</v>
      </c>
      <c r="AI24" s="50">
        <v>21</v>
      </c>
      <c r="AJ24" s="53">
        <v>17</v>
      </c>
      <c r="AK24" s="50">
        <v>31</v>
      </c>
      <c r="AL24" s="50">
        <v>29</v>
      </c>
      <c r="AM24" s="50">
        <v>34</v>
      </c>
      <c r="AN24" s="52">
        <v>17</v>
      </c>
      <c r="AO24" s="50">
        <v>22</v>
      </c>
      <c r="AP24" s="50">
        <v>14</v>
      </c>
      <c r="AQ24" s="147">
        <v>16</v>
      </c>
      <c r="AR24" s="123">
        <v>5</v>
      </c>
      <c r="AS24" s="50">
        <v>1</v>
      </c>
      <c r="AT24" s="50">
        <v>3</v>
      </c>
      <c r="AU24" s="50">
        <v>4</v>
      </c>
      <c r="AV24" s="50">
        <v>2</v>
      </c>
      <c r="AW24" s="53">
        <v>0</v>
      </c>
      <c r="AX24" s="50">
        <v>0</v>
      </c>
      <c r="AY24" s="50">
        <v>2</v>
      </c>
      <c r="AZ24" s="50">
        <v>1</v>
      </c>
      <c r="BA24" s="52">
        <v>2</v>
      </c>
      <c r="BB24" s="53">
        <v>1</v>
      </c>
      <c r="BC24" s="158">
        <v>1</v>
      </c>
      <c r="BD24" s="50">
        <v>3</v>
      </c>
      <c r="BE24" s="52">
        <v>2</v>
      </c>
      <c r="BF24" s="53">
        <v>0</v>
      </c>
      <c r="BG24" s="50">
        <v>0</v>
      </c>
      <c r="BH24" s="50">
        <v>5</v>
      </c>
      <c r="BI24" s="50">
        <v>2</v>
      </c>
      <c r="BJ24" s="53">
        <v>1</v>
      </c>
      <c r="BK24" s="50"/>
      <c r="BL24" s="50"/>
      <c r="BM24" s="52"/>
      <c r="BN24" s="125">
        <f t="shared" si="0"/>
        <v>339</v>
      </c>
      <c r="BO24" s="48" t="s">
        <v>206</v>
      </c>
    </row>
    <row r="25" spans="1:67">
      <c r="B25" s="47"/>
      <c r="C25" s="48" t="s">
        <v>207</v>
      </c>
      <c r="D25" s="50">
        <v>1</v>
      </c>
      <c r="E25" s="52">
        <v>0</v>
      </c>
      <c r="F25" s="53">
        <v>2</v>
      </c>
      <c r="G25" s="50">
        <v>0</v>
      </c>
      <c r="H25" s="50">
        <v>0</v>
      </c>
      <c r="I25" s="50">
        <v>0</v>
      </c>
      <c r="J25" s="53">
        <v>0</v>
      </c>
      <c r="K25" s="50">
        <v>0</v>
      </c>
      <c r="L25" s="50">
        <v>0</v>
      </c>
      <c r="M25" s="52">
        <v>0</v>
      </c>
      <c r="N25" s="53">
        <v>0</v>
      </c>
      <c r="O25" s="50">
        <v>0</v>
      </c>
      <c r="P25" s="50">
        <v>0</v>
      </c>
      <c r="Q25" s="50">
        <v>0</v>
      </c>
      <c r="R25" s="50">
        <v>0</v>
      </c>
      <c r="S25" s="53">
        <v>0</v>
      </c>
      <c r="T25" s="50">
        <v>0</v>
      </c>
      <c r="U25" s="50">
        <v>0</v>
      </c>
      <c r="V25" s="52">
        <v>1</v>
      </c>
      <c r="W25" s="50">
        <v>0</v>
      </c>
      <c r="X25" s="50">
        <v>0</v>
      </c>
      <c r="Y25" s="50">
        <v>0</v>
      </c>
      <c r="Z25" s="50">
        <v>0</v>
      </c>
      <c r="AA25" s="52">
        <v>0</v>
      </c>
      <c r="AB25" s="50">
        <v>0</v>
      </c>
      <c r="AC25" s="50">
        <v>0</v>
      </c>
      <c r="AD25" s="50">
        <v>1</v>
      </c>
      <c r="AE25" s="52">
        <v>1</v>
      </c>
      <c r="AF25" s="50">
        <v>1</v>
      </c>
      <c r="AG25" s="50">
        <v>0</v>
      </c>
      <c r="AH25" s="50">
        <v>0</v>
      </c>
      <c r="AI25" s="50">
        <v>1</v>
      </c>
      <c r="AJ25" s="53">
        <v>2</v>
      </c>
      <c r="AK25" s="50">
        <v>4</v>
      </c>
      <c r="AL25" s="50">
        <v>2</v>
      </c>
      <c r="AM25" s="50">
        <v>5</v>
      </c>
      <c r="AN25" s="52">
        <v>2</v>
      </c>
      <c r="AO25" s="50">
        <v>1</v>
      </c>
      <c r="AP25" s="50">
        <v>0</v>
      </c>
      <c r="AQ25" s="147">
        <v>0</v>
      </c>
      <c r="AR25" s="123">
        <v>1</v>
      </c>
      <c r="AS25" s="50">
        <v>0</v>
      </c>
      <c r="AT25" s="50">
        <v>0</v>
      </c>
      <c r="AU25" s="50">
        <v>0</v>
      </c>
      <c r="AV25" s="50">
        <v>1</v>
      </c>
      <c r="AW25" s="53">
        <v>0</v>
      </c>
      <c r="AX25" s="50">
        <v>0</v>
      </c>
      <c r="AY25" s="50">
        <v>0</v>
      </c>
      <c r="AZ25" s="50">
        <v>0</v>
      </c>
      <c r="BA25" s="52">
        <v>0</v>
      </c>
      <c r="BB25" s="53">
        <v>0</v>
      </c>
      <c r="BC25" s="158">
        <v>0</v>
      </c>
      <c r="BD25" s="50">
        <v>0</v>
      </c>
      <c r="BE25" s="52">
        <v>0</v>
      </c>
      <c r="BF25" s="53">
        <v>0</v>
      </c>
      <c r="BG25" s="50">
        <v>0</v>
      </c>
      <c r="BH25" s="50">
        <v>0</v>
      </c>
      <c r="BI25" s="50">
        <v>0</v>
      </c>
      <c r="BJ25" s="53">
        <v>0</v>
      </c>
      <c r="BK25" s="50"/>
      <c r="BL25" s="50"/>
      <c r="BM25" s="52"/>
      <c r="BN25" s="125">
        <f t="shared" si="0"/>
        <v>23</v>
      </c>
      <c r="BO25" s="48" t="s">
        <v>207</v>
      </c>
    </row>
    <row r="26" spans="1:67">
      <c r="B26" s="47"/>
      <c r="C26" s="48" t="s">
        <v>208</v>
      </c>
      <c r="D26" s="50">
        <v>0</v>
      </c>
      <c r="E26" s="52">
        <v>0</v>
      </c>
      <c r="F26" s="53">
        <v>0</v>
      </c>
      <c r="G26" s="50">
        <v>0</v>
      </c>
      <c r="H26" s="50">
        <v>0</v>
      </c>
      <c r="I26" s="50">
        <v>0</v>
      </c>
      <c r="J26" s="53">
        <v>0</v>
      </c>
      <c r="K26" s="50">
        <v>0</v>
      </c>
      <c r="L26" s="50">
        <v>0</v>
      </c>
      <c r="M26" s="52">
        <v>0</v>
      </c>
      <c r="N26" s="53">
        <v>0</v>
      </c>
      <c r="O26" s="50">
        <v>0</v>
      </c>
      <c r="P26" s="50">
        <v>0</v>
      </c>
      <c r="Q26" s="50">
        <v>1</v>
      </c>
      <c r="R26" s="50">
        <v>1</v>
      </c>
      <c r="S26" s="53">
        <v>0</v>
      </c>
      <c r="T26" s="50">
        <v>0</v>
      </c>
      <c r="U26" s="50">
        <v>0</v>
      </c>
      <c r="V26" s="52">
        <v>0</v>
      </c>
      <c r="W26" s="50">
        <v>0</v>
      </c>
      <c r="X26" s="50">
        <v>0</v>
      </c>
      <c r="Y26" s="50">
        <v>0</v>
      </c>
      <c r="Z26" s="50">
        <v>0</v>
      </c>
      <c r="AA26" s="52">
        <v>0</v>
      </c>
      <c r="AB26" s="50">
        <v>0</v>
      </c>
      <c r="AC26" s="50">
        <v>2</v>
      </c>
      <c r="AD26" s="50">
        <v>0</v>
      </c>
      <c r="AE26" s="52">
        <v>1</v>
      </c>
      <c r="AF26" s="50">
        <v>0</v>
      </c>
      <c r="AG26" s="50">
        <v>4</v>
      </c>
      <c r="AH26" s="50">
        <v>10</v>
      </c>
      <c r="AI26" s="50">
        <v>3</v>
      </c>
      <c r="AJ26" s="53">
        <v>4</v>
      </c>
      <c r="AK26" s="50">
        <v>0</v>
      </c>
      <c r="AL26" s="50">
        <v>2</v>
      </c>
      <c r="AM26" s="50">
        <v>5</v>
      </c>
      <c r="AN26" s="52">
        <v>14</v>
      </c>
      <c r="AO26" s="50">
        <v>9</v>
      </c>
      <c r="AP26" s="50">
        <v>11</v>
      </c>
      <c r="AQ26" s="148">
        <v>6</v>
      </c>
      <c r="AR26" s="123">
        <v>13</v>
      </c>
      <c r="AS26" s="50">
        <v>6</v>
      </c>
      <c r="AT26" s="50">
        <v>8</v>
      </c>
      <c r="AU26" s="50">
        <v>6</v>
      </c>
      <c r="AV26" s="50">
        <v>2</v>
      </c>
      <c r="AW26" s="53">
        <v>1</v>
      </c>
      <c r="AX26" s="50">
        <v>0</v>
      </c>
      <c r="AY26" s="50">
        <v>0</v>
      </c>
      <c r="AZ26" s="50">
        <v>2</v>
      </c>
      <c r="BA26" s="52">
        <v>0</v>
      </c>
      <c r="BB26" s="53">
        <v>1</v>
      </c>
      <c r="BC26" s="159">
        <v>0</v>
      </c>
      <c r="BD26" s="50">
        <v>0</v>
      </c>
      <c r="BE26" s="52">
        <v>0</v>
      </c>
      <c r="BF26" s="53">
        <v>1</v>
      </c>
      <c r="BG26" s="50">
        <v>0</v>
      </c>
      <c r="BH26" s="50">
        <v>0</v>
      </c>
      <c r="BI26" s="50">
        <v>0</v>
      </c>
      <c r="BJ26" s="53">
        <v>0</v>
      </c>
      <c r="BK26" s="50"/>
      <c r="BL26" s="50"/>
      <c r="BM26" s="52"/>
      <c r="BN26" s="125">
        <f t="shared" si="0"/>
        <v>113</v>
      </c>
      <c r="BO26" s="48" t="s">
        <v>208</v>
      </c>
    </row>
    <row r="27" spans="1:67">
      <c r="B27" s="47"/>
      <c r="C27" s="76" t="s">
        <v>209</v>
      </c>
      <c r="D27" s="77">
        <v>1</v>
      </c>
      <c r="E27" s="78">
        <v>7</v>
      </c>
      <c r="F27" s="79">
        <v>4</v>
      </c>
      <c r="G27" s="77">
        <v>3</v>
      </c>
      <c r="H27" s="77">
        <v>3</v>
      </c>
      <c r="I27" s="77">
        <v>5</v>
      </c>
      <c r="J27" s="79">
        <v>4</v>
      </c>
      <c r="K27" s="77">
        <v>4</v>
      </c>
      <c r="L27" s="77">
        <v>4</v>
      </c>
      <c r="M27" s="78">
        <v>7</v>
      </c>
      <c r="N27" s="79">
        <v>0</v>
      </c>
      <c r="O27" s="77">
        <v>1</v>
      </c>
      <c r="P27" s="77">
        <v>1</v>
      </c>
      <c r="Q27" s="77">
        <v>5</v>
      </c>
      <c r="R27" s="77">
        <v>5</v>
      </c>
      <c r="S27" s="79">
        <v>6</v>
      </c>
      <c r="T27" s="77">
        <v>5</v>
      </c>
      <c r="U27" s="77">
        <v>5</v>
      </c>
      <c r="V27" s="78">
        <v>10</v>
      </c>
      <c r="W27" s="77">
        <v>8</v>
      </c>
      <c r="X27" s="77">
        <v>16</v>
      </c>
      <c r="Y27" s="77">
        <v>17</v>
      </c>
      <c r="Z27" s="77">
        <v>22</v>
      </c>
      <c r="AA27" s="78">
        <v>26</v>
      </c>
      <c r="AB27" s="77">
        <v>35</v>
      </c>
      <c r="AC27" s="77">
        <v>34</v>
      </c>
      <c r="AD27" s="77">
        <v>24</v>
      </c>
      <c r="AE27" s="78">
        <v>35</v>
      </c>
      <c r="AF27" s="77">
        <v>35</v>
      </c>
      <c r="AG27" s="77">
        <v>44</v>
      </c>
      <c r="AH27" s="77">
        <v>79</v>
      </c>
      <c r="AI27" s="77">
        <v>77</v>
      </c>
      <c r="AJ27" s="79">
        <v>82</v>
      </c>
      <c r="AK27" s="77">
        <v>97</v>
      </c>
      <c r="AL27" s="77">
        <v>112</v>
      </c>
      <c r="AM27" s="77">
        <v>114</v>
      </c>
      <c r="AN27" s="78">
        <v>93</v>
      </c>
      <c r="AO27" s="77">
        <v>79</v>
      </c>
      <c r="AP27" s="77">
        <v>75</v>
      </c>
      <c r="AQ27" s="148">
        <v>43</v>
      </c>
      <c r="AR27" s="126">
        <v>39</v>
      </c>
      <c r="AS27" s="77">
        <v>42</v>
      </c>
      <c r="AT27" s="77">
        <v>25</v>
      </c>
      <c r="AU27" s="77">
        <v>20</v>
      </c>
      <c r="AV27" s="77">
        <v>28</v>
      </c>
      <c r="AW27" s="79">
        <v>6</v>
      </c>
      <c r="AX27" s="77">
        <v>3</v>
      </c>
      <c r="AY27" s="77">
        <v>8</v>
      </c>
      <c r="AZ27" s="77">
        <v>12</v>
      </c>
      <c r="BA27" s="78">
        <v>5</v>
      </c>
      <c r="BB27" s="79">
        <v>4</v>
      </c>
      <c r="BC27" s="159">
        <v>5</v>
      </c>
      <c r="BD27" s="77">
        <v>6</v>
      </c>
      <c r="BE27" s="78">
        <v>6</v>
      </c>
      <c r="BF27" s="79">
        <v>4</v>
      </c>
      <c r="BG27" s="77">
        <v>8</v>
      </c>
      <c r="BH27" s="77">
        <v>10</v>
      </c>
      <c r="BI27" s="77">
        <v>6</v>
      </c>
      <c r="BJ27" s="79">
        <v>5</v>
      </c>
      <c r="BK27" s="77"/>
      <c r="BL27" s="77"/>
      <c r="BM27" s="78"/>
      <c r="BN27" s="127">
        <f t="shared" si="0"/>
        <v>1427</v>
      </c>
      <c r="BO27" s="76" t="s">
        <v>209</v>
      </c>
    </row>
    <row r="28" spans="1:67">
      <c r="B28" s="54"/>
      <c r="C28" s="55" t="s">
        <v>210</v>
      </c>
      <c r="D28" s="56">
        <v>743</v>
      </c>
      <c r="E28" s="58">
        <v>822</v>
      </c>
      <c r="F28" s="57">
        <v>739</v>
      </c>
      <c r="G28" s="56">
        <v>805</v>
      </c>
      <c r="H28" s="56">
        <v>734</v>
      </c>
      <c r="I28" s="56">
        <v>858</v>
      </c>
      <c r="J28" s="57">
        <v>961</v>
      </c>
      <c r="K28" s="56">
        <v>1048</v>
      </c>
      <c r="L28" s="56">
        <v>1164</v>
      </c>
      <c r="M28" s="58">
        <v>1272</v>
      </c>
      <c r="N28" s="57">
        <v>446</v>
      </c>
      <c r="O28" s="56">
        <v>1058</v>
      </c>
      <c r="P28" s="56">
        <v>1273</v>
      </c>
      <c r="Q28" s="56">
        <v>2283</v>
      </c>
      <c r="R28" s="56">
        <v>2677</v>
      </c>
      <c r="S28" s="57">
        <v>2989</v>
      </c>
      <c r="T28" s="56">
        <v>3315</v>
      </c>
      <c r="U28" s="56">
        <v>3775</v>
      </c>
      <c r="V28" s="58">
        <v>3984</v>
      </c>
      <c r="W28" s="56">
        <v>4391</v>
      </c>
      <c r="X28" s="56">
        <v>4611</v>
      </c>
      <c r="Y28" s="56">
        <v>3663</v>
      </c>
      <c r="Z28" s="56">
        <v>3177</v>
      </c>
      <c r="AA28" s="58">
        <v>2404</v>
      </c>
      <c r="AB28" s="56">
        <v>2205</v>
      </c>
      <c r="AC28" s="56">
        <v>2012</v>
      </c>
      <c r="AD28" s="56">
        <v>1686</v>
      </c>
      <c r="AE28" s="58">
        <v>1160</v>
      </c>
      <c r="AF28" s="56">
        <v>710</v>
      </c>
      <c r="AG28" s="56">
        <v>726</v>
      </c>
      <c r="AH28" s="56">
        <v>746</v>
      </c>
      <c r="AI28" s="56">
        <v>619</v>
      </c>
      <c r="AJ28" s="57">
        <v>590</v>
      </c>
      <c r="AK28" s="56">
        <v>528</v>
      </c>
      <c r="AL28" s="56">
        <v>560</v>
      </c>
      <c r="AM28" s="56">
        <v>661</v>
      </c>
      <c r="AN28" s="58">
        <v>821</v>
      </c>
      <c r="AO28" s="56">
        <v>905</v>
      </c>
      <c r="AP28" s="56">
        <v>1180</v>
      </c>
      <c r="AQ28" s="149">
        <v>1239</v>
      </c>
      <c r="AR28" s="46">
        <v>1629</v>
      </c>
      <c r="AS28" s="56">
        <v>1976</v>
      </c>
      <c r="AT28" s="56">
        <v>1358</v>
      </c>
      <c r="AU28" s="56">
        <v>1790</v>
      </c>
      <c r="AV28" s="56">
        <v>3013</v>
      </c>
      <c r="AW28" s="57">
        <v>3896</v>
      </c>
      <c r="AX28" s="56">
        <v>3781</v>
      </c>
      <c r="AY28" s="56">
        <v>3834</v>
      </c>
      <c r="AZ28" s="56">
        <v>3546</v>
      </c>
      <c r="BA28" s="58">
        <v>3631</v>
      </c>
      <c r="BB28" s="57">
        <v>3806</v>
      </c>
      <c r="BC28" s="160">
        <v>2966</v>
      </c>
      <c r="BD28" s="56">
        <v>2924</v>
      </c>
      <c r="BE28" s="58">
        <v>2821</v>
      </c>
      <c r="BF28" s="57">
        <v>2067</v>
      </c>
      <c r="BG28" s="56">
        <v>1809</v>
      </c>
      <c r="BH28" s="56">
        <v>1699</v>
      </c>
      <c r="BI28" s="56">
        <v>1362</v>
      </c>
      <c r="BJ28" s="57">
        <v>1342</v>
      </c>
      <c r="BK28" s="56"/>
      <c r="BL28" s="56"/>
      <c r="BM28" s="58"/>
      <c r="BN28" s="128">
        <f t="shared" si="0"/>
        <v>105644</v>
      </c>
      <c r="BO28" s="55" t="s">
        <v>210</v>
      </c>
    </row>
    <row r="29" spans="1:67">
      <c r="B29" s="59" t="s">
        <v>214</v>
      </c>
      <c r="C29" s="60" t="s">
        <v>202</v>
      </c>
      <c r="D29" s="61">
        <v>0</v>
      </c>
      <c r="E29" s="62">
        <v>0</v>
      </c>
      <c r="F29" s="59">
        <v>0</v>
      </c>
      <c r="G29" s="61">
        <v>0</v>
      </c>
      <c r="H29" s="61">
        <v>0</v>
      </c>
      <c r="I29" s="61">
        <v>0</v>
      </c>
      <c r="J29" s="59">
        <v>0</v>
      </c>
      <c r="K29" s="61">
        <v>0.33</v>
      </c>
      <c r="L29" s="61">
        <v>0.33</v>
      </c>
      <c r="M29" s="62">
        <v>1</v>
      </c>
      <c r="N29" s="59">
        <v>0</v>
      </c>
      <c r="O29" s="61">
        <v>0</v>
      </c>
      <c r="P29" s="61">
        <v>0</v>
      </c>
      <c r="Q29" s="61">
        <v>0</v>
      </c>
      <c r="R29" s="61">
        <v>0</v>
      </c>
      <c r="S29" s="59">
        <v>0</v>
      </c>
      <c r="T29" s="61">
        <v>0</v>
      </c>
      <c r="U29" s="61">
        <v>0</v>
      </c>
      <c r="V29" s="62">
        <v>0</v>
      </c>
      <c r="W29" s="61">
        <v>0</v>
      </c>
      <c r="X29" s="61">
        <v>1</v>
      </c>
      <c r="Y29" s="129">
        <v>0.33</v>
      </c>
      <c r="Z29" s="61">
        <v>1.67</v>
      </c>
      <c r="AA29" s="62">
        <v>0.67</v>
      </c>
      <c r="AB29" s="61">
        <v>1.67</v>
      </c>
      <c r="AC29" s="61">
        <v>1</v>
      </c>
      <c r="AD29" s="61">
        <v>1.67</v>
      </c>
      <c r="AE29" s="62">
        <v>2</v>
      </c>
      <c r="AF29" s="61">
        <v>2.33</v>
      </c>
      <c r="AG29" s="61">
        <v>1.33</v>
      </c>
      <c r="AH29" s="61">
        <v>4</v>
      </c>
      <c r="AI29" s="61">
        <v>3.33</v>
      </c>
      <c r="AJ29" s="59">
        <v>5</v>
      </c>
      <c r="AK29" s="61">
        <v>5.67</v>
      </c>
      <c r="AL29" s="61">
        <v>9</v>
      </c>
      <c r="AM29" s="61">
        <v>9.33</v>
      </c>
      <c r="AN29" s="62">
        <v>6.33</v>
      </c>
      <c r="AO29" s="61">
        <v>6.33</v>
      </c>
      <c r="AP29" s="61">
        <v>2.67</v>
      </c>
      <c r="AQ29" s="150">
        <v>2</v>
      </c>
      <c r="AR29" s="62">
        <v>2.33</v>
      </c>
      <c r="AS29" s="61">
        <v>4</v>
      </c>
      <c r="AT29" s="61">
        <v>1</v>
      </c>
      <c r="AU29" s="61">
        <v>1</v>
      </c>
      <c r="AV29" s="61">
        <v>1.33</v>
      </c>
      <c r="AW29" s="59">
        <v>0.33</v>
      </c>
      <c r="AX29" s="61">
        <v>0.33</v>
      </c>
      <c r="AY29" s="61">
        <v>1.33</v>
      </c>
      <c r="AZ29" s="61">
        <v>0.33</v>
      </c>
      <c r="BA29" s="62">
        <v>0.33</v>
      </c>
      <c r="BB29" s="59">
        <v>0</v>
      </c>
      <c r="BC29" s="162">
        <v>0.67</v>
      </c>
      <c r="BD29" s="61">
        <v>0.33</v>
      </c>
      <c r="BE29" s="62">
        <v>0.33</v>
      </c>
      <c r="BF29" s="59">
        <v>0.33</v>
      </c>
      <c r="BG29" s="61">
        <v>1.33</v>
      </c>
      <c r="BH29" s="61">
        <v>0.67</v>
      </c>
      <c r="BI29" s="61">
        <v>1.33</v>
      </c>
      <c r="BJ29" s="59">
        <v>1</v>
      </c>
      <c r="BK29" s="61"/>
      <c r="BL29" s="61"/>
      <c r="BM29" s="62"/>
      <c r="BN29" s="60">
        <f t="shared" si="0"/>
        <v>85.629999999999981</v>
      </c>
      <c r="BO29" s="60" t="s">
        <v>202</v>
      </c>
    </row>
    <row r="30" spans="1:67">
      <c r="B30" s="59" t="s">
        <v>211</v>
      </c>
      <c r="C30" s="60" t="s">
        <v>204</v>
      </c>
      <c r="D30" s="61">
        <v>0</v>
      </c>
      <c r="E30" s="62">
        <v>0</v>
      </c>
      <c r="F30" s="59">
        <v>0</v>
      </c>
      <c r="G30" s="61">
        <v>0.2</v>
      </c>
      <c r="H30" s="61">
        <v>0.2</v>
      </c>
      <c r="I30" s="61">
        <v>0.4</v>
      </c>
      <c r="J30" s="59">
        <v>0.3</v>
      </c>
      <c r="K30" s="61">
        <v>0.1</v>
      </c>
      <c r="L30" s="61">
        <v>0.2</v>
      </c>
      <c r="M30" s="62">
        <v>0.4</v>
      </c>
      <c r="N30" s="59">
        <v>0</v>
      </c>
      <c r="O30" s="61">
        <v>0</v>
      </c>
      <c r="P30" s="61">
        <v>0.1</v>
      </c>
      <c r="Q30" s="61">
        <v>0</v>
      </c>
      <c r="R30" s="61">
        <v>0.2</v>
      </c>
      <c r="S30" s="59">
        <v>0.1</v>
      </c>
      <c r="T30" s="61">
        <v>0.1</v>
      </c>
      <c r="U30" s="61">
        <v>0.4</v>
      </c>
      <c r="V30" s="62">
        <v>0.1</v>
      </c>
      <c r="W30" s="61">
        <v>0.5</v>
      </c>
      <c r="X30" s="61">
        <v>0.8</v>
      </c>
      <c r="Y30" s="61">
        <v>0.9</v>
      </c>
      <c r="Z30" s="61">
        <v>1.2</v>
      </c>
      <c r="AA30" s="62">
        <v>1.2</v>
      </c>
      <c r="AB30" s="61">
        <v>2.29</v>
      </c>
      <c r="AC30" s="61">
        <v>2.4300000000000002</v>
      </c>
      <c r="AD30" s="61">
        <v>1.71</v>
      </c>
      <c r="AE30" s="62">
        <v>1.43</v>
      </c>
      <c r="AF30" s="61">
        <v>0.86</v>
      </c>
      <c r="AG30" s="61">
        <v>2.4300000000000002</v>
      </c>
      <c r="AH30" s="61">
        <v>4.29</v>
      </c>
      <c r="AI30" s="61">
        <v>3</v>
      </c>
      <c r="AJ30" s="59">
        <v>4</v>
      </c>
      <c r="AK30" s="61">
        <v>5.14</v>
      </c>
      <c r="AL30" s="61">
        <v>5.71</v>
      </c>
      <c r="AM30" s="61">
        <v>3.86</v>
      </c>
      <c r="AN30" s="62">
        <v>4.43</v>
      </c>
      <c r="AO30" s="61">
        <v>3.14</v>
      </c>
      <c r="AP30" s="61">
        <v>3.57</v>
      </c>
      <c r="AQ30" s="150">
        <v>1.57</v>
      </c>
      <c r="AR30" s="62">
        <v>1.43</v>
      </c>
      <c r="AS30" s="61">
        <v>2</v>
      </c>
      <c r="AT30" s="61">
        <v>1</v>
      </c>
      <c r="AU30" s="61">
        <v>0.28999999999999998</v>
      </c>
      <c r="AV30" s="61">
        <v>2.4300000000000002</v>
      </c>
      <c r="AW30" s="59">
        <v>0.28999999999999998</v>
      </c>
      <c r="AX30" s="61">
        <v>0</v>
      </c>
      <c r="AY30" s="61">
        <v>0</v>
      </c>
      <c r="AZ30" s="61">
        <v>0.43</v>
      </c>
      <c r="BA30" s="62">
        <v>0.14000000000000001</v>
      </c>
      <c r="BB30" s="59">
        <v>0.28999999999999998</v>
      </c>
      <c r="BC30" s="162">
        <v>0.14000000000000001</v>
      </c>
      <c r="BD30" s="61">
        <v>0.14000000000000001</v>
      </c>
      <c r="BE30" s="62">
        <v>0.28999999999999998</v>
      </c>
      <c r="BF30" s="59">
        <v>0</v>
      </c>
      <c r="BG30" s="61">
        <v>0.43</v>
      </c>
      <c r="BH30" s="61">
        <v>0.28999999999999998</v>
      </c>
      <c r="BI30" s="61">
        <v>0</v>
      </c>
      <c r="BJ30" s="59">
        <v>0</v>
      </c>
      <c r="BK30" s="61"/>
      <c r="BL30" s="61"/>
      <c r="BM30" s="62"/>
      <c r="BN30" s="60">
        <f t="shared" si="0"/>
        <v>65.050000000000011</v>
      </c>
      <c r="BO30" s="60" t="s">
        <v>204</v>
      </c>
    </row>
    <row r="31" spans="1:67">
      <c r="B31" s="59"/>
      <c r="C31" s="60" t="s">
        <v>205</v>
      </c>
      <c r="D31" s="61">
        <v>0</v>
      </c>
      <c r="E31" s="62">
        <v>0.86</v>
      </c>
      <c r="F31" s="59">
        <v>0.14000000000000001</v>
      </c>
      <c r="G31" s="61">
        <v>0</v>
      </c>
      <c r="H31" s="61">
        <v>0.14000000000000001</v>
      </c>
      <c r="I31" s="61">
        <v>0.14000000000000001</v>
      </c>
      <c r="J31" s="59">
        <v>0</v>
      </c>
      <c r="K31" s="61">
        <v>0.14000000000000001</v>
      </c>
      <c r="L31" s="61">
        <v>0</v>
      </c>
      <c r="M31" s="62">
        <v>0</v>
      </c>
      <c r="N31" s="59">
        <v>0</v>
      </c>
      <c r="O31" s="61">
        <v>0</v>
      </c>
      <c r="P31" s="61">
        <v>0</v>
      </c>
      <c r="Q31" s="61">
        <v>0.43</v>
      </c>
      <c r="R31" s="61">
        <v>0.14000000000000001</v>
      </c>
      <c r="S31" s="59">
        <v>0.43</v>
      </c>
      <c r="T31" s="61">
        <v>0.14000000000000001</v>
      </c>
      <c r="U31" s="61">
        <v>0</v>
      </c>
      <c r="V31" s="62">
        <v>0.71</v>
      </c>
      <c r="W31" s="61">
        <v>0.28999999999999998</v>
      </c>
      <c r="X31" s="61">
        <v>0.14000000000000001</v>
      </c>
      <c r="Y31" s="61">
        <v>0.14000000000000001</v>
      </c>
      <c r="Z31" s="61">
        <v>0.14000000000000001</v>
      </c>
      <c r="AA31" s="62">
        <v>0.43</v>
      </c>
      <c r="AB31" s="61">
        <v>1.33</v>
      </c>
      <c r="AC31" s="61">
        <v>0.83</v>
      </c>
      <c r="AD31" s="61">
        <v>0.17</v>
      </c>
      <c r="AE31" s="62">
        <v>1.5</v>
      </c>
      <c r="AF31" s="61">
        <v>1.67</v>
      </c>
      <c r="AG31" s="61">
        <v>1.33</v>
      </c>
      <c r="AH31" s="61">
        <v>1.33</v>
      </c>
      <c r="AI31" s="61">
        <v>3.5</v>
      </c>
      <c r="AJ31" s="59">
        <v>2.67</v>
      </c>
      <c r="AK31" s="61">
        <v>1.5</v>
      </c>
      <c r="AL31" s="61">
        <v>2</v>
      </c>
      <c r="AM31" s="61">
        <v>2.5</v>
      </c>
      <c r="AN31" s="62">
        <v>1.67</v>
      </c>
      <c r="AO31" s="61">
        <v>1</v>
      </c>
      <c r="AP31" s="61">
        <v>2.83</v>
      </c>
      <c r="AQ31" s="150">
        <v>0.67</v>
      </c>
      <c r="AR31" s="62">
        <v>0.5</v>
      </c>
      <c r="AS31" s="61">
        <v>1.5</v>
      </c>
      <c r="AT31" s="61">
        <v>0.67</v>
      </c>
      <c r="AU31" s="61">
        <v>0.83</v>
      </c>
      <c r="AV31" s="61">
        <v>0.33</v>
      </c>
      <c r="AW31" s="59">
        <v>0.33</v>
      </c>
      <c r="AX31" s="61">
        <v>0.33</v>
      </c>
      <c r="AY31" s="61">
        <v>0.33</v>
      </c>
      <c r="AZ31" s="61">
        <v>0.83</v>
      </c>
      <c r="BA31" s="62">
        <v>0.17</v>
      </c>
      <c r="BB31" s="59">
        <v>0</v>
      </c>
      <c r="BC31" s="162">
        <v>0.17</v>
      </c>
      <c r="BD31" s="61">
        <v>0.17</v>
      </c>
      <c r="BE31" s="62">
        <v>0.17</v>
      </c>
      <c r="BF31" s="59">
        <v>0.33</v>
      </c>
      <c r="BG31" s="61">
        <v>0.17</v>
      </c>
      <c r="BH31" s="61">
        <v>0.17</v>
      </c>
      <c r="BI31" s="61">
        <v>0</v>
      </c>
      <c r="BJ31" s="59">
        <v>0.17</v>
      </c>
      <c r="BK31" s="61"/>
      <c r="BL31" s="61"/>
      <c r="BM31" s="62"/>
      <c r="BN31" s="60">
        <f t="shared" si="0"/>
        <v>36.660000000000004</v>
      </c>
      <c r="BO31" s="60" t="s">
        <v>205</v>
      </c>
    </row>
    <row r="32" spans="1:67">
      <c r="B32" s="59"/>
      <c r="C32" s="60" t="s">
        <v>206</v>
      </c>
      <c r="D32" s="61">
        <v>0</v>
      </c>
      <c r="E32" s="62">
        <v>0.13</v>
      </c>
      <c r="F32" s="59">
        <v>0.13</v>
      </c>
      <c r="G32" s="61">
        <v>0.13</v>
      </c>
      <c r="H32" s="61">
        <v>0</v>
      </c>
      <c r="I32" s="61">
        <v>0</v>
      </c>
      <c r="J32" s="59">
        <v>0.13</v>
      </c>
      <c r="K32" s="61">
        <v>0.13</v>
      </c>
      <c r="L32" s="61">
        <v>0.13</v>
      </c>
      <c r="M32" s="62">
        <v>0</v>
      </c>
      <c r="N32" s="59">
        <v>0</v>
      </c>
      <c r="O32" s="61">
        <v>0.13</v>
      </c>
      <c r="P32" s="61">
        <v>0</v>
      </c>
      <c r="Q32" s="61">
        <v>0.13</v>
      </c>
      <c r="R32" s="61">
        <v>0.13</v>
      </c>
      <c r="S32" s="59">
        <v>0.25</v>
      </c>
      <c r="T32" s="61">
        <v>0.38</v>
      </c>
      <c r="U32" s="61">
        <v>0.13</v>
      </c>
      <c r="V32" s="62">
        <v>0.38</v>
      </c>
      <c r="W32" s="61">
        <v>0.13</v>
      </c>
      <c r="X32" s="61">
        <v>0.5</v>
      </c>
      <c r="Y32" s="61">
        <v>0.75</v>
      </c>
      <c r="Z32" s="61">
        <v>0.5</v>
      </c>
      <c r="AA32" s="62">
        <v>1.1299999999999999</v>
      </c>
      <c r="AB32" s="61">
        <v>1</v>
      </c>
      <c r="AC32" s="61">
        <v>1.17</v>
      </c>
      <c r="AD32" s="61">
        <v>0.83</v>
      </c>
      <c r="AE32" s="62">
        <v>1.33</v>
      </c>
      <c r="AF32" s="61">
        <v>1.83</v>
      </c>
      <c r="AG32" s="61">
        <v>1.83</v>
      </c>
      <c r="AH32" s="61">
        <v>3.17</v>
      </c>
      <c r="AI32" s="61">
        <v>3.5</v>
      </c>
      <c r="AJ32" s="59">
        <v>3.4</v>
      </c>
      <c r="AK32" s="61">
        <v>5.17</v>
      </c>
      <c r="AL32" s="61">
        <v>4.83</v>
      </c>
      <c r="AM32" s="61">
        <v>5.67</v>
      </c>
      <c r="AN32" s="62">
        <v>2.83</v>
      </c>
      <c r="AO32" s="61">
        <v>3.67</v>
      </c>
      <c r="AP32" s="61">
        <v>2.33</v>
      </c>
      <c r="AQ32" s="150">
        <v>2.67</v>
      </c>
      <c r="AR32" s="62">
        <v>0.83</v>
      </c>
      <c r="AS32" s="61">
        <v>0.17</v>
      </c>
      <c r="AT32" s="61">
        <v>0.5</v>
      </c>
      <c r="AU32" s="61">
        <v>0.67</v>
      </c>
      <c r="AV32" s="61">
        <v>0.33</v>
      </c>
      <c r="AW32" s="59">
        <v>0</v>
      </c>
      <c r="AX32" s="61">
        <v>0</v>
      </c>
      <c r="AY32" s="61">
        <v>0.33</v>
      </c>
      <c r="AZ32" s="61">
        <v>0.17</v>
      </c>
      <c r="BA32" s="62">
        <v>0.33</v>
      </c>
      <c r="BB32" s="59">
        <v>0.17</v>
      </c>
      <c r="BC32" s="162">
        <v>0.17</v>
      </c>
      <c r="BD32" s="61">
        <v>0.5</v>
      </c>
      <c r="BE32" s="62">
        <v>0.33</v>
      </c>
      <c r="BF32" s="59">
        <v>0</v>
      </c>
      <c r="BG32" s="61">
        <v>0</v>
      </c>
      <c r="BH32" s="61">
        <v>0.83</v>
      </c>
      <c r="BI32" s="61">
        <v>0.33</v>
      </c>
      <c r="BJ32" s="59">
        <v>0.17</v>
      </c>
      <c r="BK32" s="61"/>
      <c r="BL32" s="61"/>
      <c r="BM32" s="62"/>
      <c r="BN32" s="60">
        <f t="shared" si="0"/>
        <v>55.599999999999994</v>
      </c>
      <c r="BO32" s="60" t="s">
        <v>206</v>
      </c>
    </row>
    <row r="33" spans="2:67">
      <c r="B33" s="59"/>
      <c r="C33" s="60" t="s">
        <v>207</v>
      </c>
      <c r="D33" s="61">
        <v>0.5</v>
      </c>
      <c r="E33" s="62">
        <v>0</v>
      </c>
      <c r="F33" s="59">
        <v>1</v>
      </c>
      <c r="G33" s="61">
        <v>0</v>
      </c>
      <c r="H33" s="61">
        <v>0</v>
      </c>
      <c r="I33" s="61">
        <v>0</v>
      </c>
      <c r="J33" s="59">
        <v>0</v>
      </c>
      <c r="K33" s="61">
        <v>0</v>
      </c>
      <c r="L33" s="61">
        <v>0</v>
      </c>
      <c r="M33" s="62">
        <v>0</v>
      </c>
      <c r="N33" s="59">
        <v>0</v>
      </c>
      <c r="O33" s="61">
        <v>0</v>
      </c>
      <c r="P33" s="61">
        <v>0</v>
      </c>
      <c r="Q33" s="61">
        <v>0</v>
      </c>
      <c r="R33" s="61">
        <v>0</v>
      </c>
      <c r="S33" s="59">
        <v>0</v>
      </c>
      <c r="T33" s="61">
        <v>0</v>
      </c>
      <c r="U33" s="61">
        <v>0</v>
      </c>
      <c r="V33" s="62">
        <v>0.5</v>
      </c>
      <c r="W33" s="61">
        <v>0</v>
      </c>
      <c r="X33" s="61">
        <v>0</v>
      </c>
      <c r="Y33" s="61">
        <v>0</v>
      </c>
      <c r="Z33" s="61">
        <v>0</v>
      </c>
      <c r="AA33" s="62">
        <v>0</v>
      </c>
      <c r="AB33" s="61">
        <v>0</v>
      </c>
      <c r="AC33" s="61">
        <v>0</v>
      </c>
      <c r="AD33" s="61">
        <v>1</v>
      </c>
      <c r="AE33" s="62">
        <v>1</v>
      </c>
      <c r="AF33" s="61">
        <v>1</v>
      </c>
      <c r="AG33" s="61">
        <v>0</v>
      </c>
      <c r="AH33" s="61">
        <v>0</v>
      </c>
      <c r="AI33" s="61">
        <v>1</v>
      </c>
      <c r="AJ33" s="59">
        <v>2</v>
      </c>
      <c r="AK33" s="61">
        <v>4</v>
      </c>
      <c r="AL33" s="61">
        <v>2</v>
      </c>
      <c r="AM33" s="61">
        <v>5</v>
      </c>
      <c r="AN33" s="62">
        <v>2</v>
      </c>
      <c r="AO33" s="61">
        <v>1</v>
      </c>
      <c r="AP33" s="61">
        <v>0</v>
      </c>
      <c r="AQ33" s="150">
        <v>0</v>
      </c>
      <c r="AR33" s="62">
        <v>1</v>
      </c>
      <c r="AS33" s="61">
        <v>0</v>
      </c>
      <c r="AT33" s="61">
        <v>0</v>
      </c>
      <c r="AU33" s="61">
        <v>0</v>
      </c>
      <c r="AV33" s="61">
        <v>1</v>
      </c>
      <c r="AW33" s="59">
        <v>0</v>
      </c>
      <c r="AX33" s="61">
        <v>0</v>
      </c>
      <c r="AY33" s="61">
        <v>0</v>
      </c>
      <c r="AZ33" s="61">
        <v>0</v>
      </c>
      <c r="BA33" s="62">
        <v>0</v>
      </c>
      <c r="BB33" s="59">
        <v>0</v>
      </c>
      <c r="BC33" s="162">
        <v>0</v>
      </c>
      <c r="BD33" s="61">
        <v>0</v>
      </c>
      <c r="BE33" s="62">
        <v>0</v>
      </c>
      <c r="BF33" s="59">
        <v>0</v>
      </c>
      <c r="BG33" s="61">
        <v>0</v>
      </c>
      <c r="BH33" s="61">
        <v>0</v>
      </c>
      <c r="BI33" s="61">
        <v>0</v>
      </c>
      <c r="BJ33" s="59">
        <v>0</v>
      </c>
      <c r="BK33" s="61"/>
      <c r="BL33" s="61"/>
      <c r="BM33" s="62"/>
      <c r="BN33" s="60">
        <f t="shared" si="0"/>
        <v>22.5</v>
      </c>
      <c r="BO33" s="60" t="s">
        <v>207</v>
      </c>
    </row>
    <row r="34" spans="2:67">
      <c r="B34" s="59"/>
      <c r="C34" s="60" t="s">
        <v>208</v>
      </c>
      <c r="D34" s="61">
        <v>0</v>
      </c>
      <c r="E34" s="62">
        <v>0</v>
      </c>
      <c r="F34" s="59">
        <v>0</v>
      </c>
      <c r="G34" s="61">
        <v>0</v>
      </c>
      <c r="H34" s="61">
        <v>0</v>
      </c>
      <c r="I34" s="61">
        <v>0</v>
      </c>
      <c r="J34" s="59">
        <v>0</v>
      </c>
      <c r="K34" s="61">
        <v>0</v>
      </c>
      <c r="L34" s="61">
        <v>0</v>
      </c>
      <c r="M34" s="62">
        <v>0</v>
      </c>
      <c r="N34" s="59">
        <v>0</v>
      </c>
      <c r="O34" s="61">
        <v>0</v>
      </c>
      <c r="P34" s="61">
        <v>0</v>
      </c>
      <c r="Q34" s="61">
        <v>0.5</v>
      </c>
      <c r="R34" s="61">
        <v>0.5</v>
      </c>
      <c r="S34" s="59">
        <v>0</v>
      </c>
      <c r="T34" s="61">
        <v>0</v>
      </c>
      <c r="U34" s="61">
        <v>0</v>
      </c>
      <c r="V34" s="62">
        <v>0</v>
      </c>
      <c r="W34" s="61">
        <v>0</v>
      </c>
      <c r="X34" s="61">
        <v>0</v>
      </c>
      <c r="Y34" s="61">
        <v>0</v>
      </c>
      <c r="Z34" s="61">
        <v>0</v>
      </c>
      <c r="AA34" s="62">
        <v>0</v>
      </c>
      <c r="AB34" s="61">
        <v>0</v>
      </c>
      <c r="AC34" s="61">
        <v>1</v>
      </c>
      <c r="AD34" s="61">
        <v>0</v>
      </c>
      <c r="AE34" s="62">
        <v>0.5</v>
      </c>
      <c r="AF34" s="61">
        <v>0</v>
      </c>
      <c r="AG34" s="61">
        <v>2</v>
      </c>
      <c r="AH34" s="61">
        <v>5</v>
      </c>
      <c r="AI34" s="61">
        <v>1.5</v>
      </c>
      <c r="AJ34" s="59">
        <v>2</v>
      </c>
      <c r="AK34" s="61">
        <v>0</v>
      </c>
      <c r="AL34" s="61">
        <v>1</v>
      </c>
      <c r="AM34" s="61">
        <v>2.5</v>
      </c>
      <c r="AN34" s="62">
        <v>7</v>
      </c>
      <c r="AO34" s="61">
        <v>4.5</v>
      </c>
      <c r="AP34" s="61">
        <v>5.5</v>
      </c>
      <c r="AQ34" s="151">
        <v>3</v>
      </c>
      <c r="AR34" s="62">
        <v>6.5</v>
      </c>
      <c r="AS34" s="61">
        <v>3</v>
      </c>
      <c r="AT34" s="61">
        <v>4</v>
      </c>
      <c r="AU34" s="61">
        <v>3</v>
      </c>
      <c r="AV34" s="61">
        <v>1</v>
      </c>
      <c r="AW34" s="59">
        <v>0.5</v>
      </c>
      <c r="AX34" s="61">
        <v>0</v>
      </c>
      <c r="AY34" s="61">
        <v>0</v>
      </c>
      <c r="AZ34" s="61">
        <v>1</v>
      </c>
      <c r="BA34" s="62">
        <v>0</v>
      </c>
      <c r="BB34" s="59">
        <v>0.5</v>
      </c>
      <c r="BC34" s="165">
        <v>0</v>
      </c>
      <c r="BD34" s="61">
        <v>0</v>
      </c>
      <c r="BE34" s="62">
        <v>0</v>
      </c>
      <c r="BF34" s="59">
        <v>0.5</v>
      </c>
      <c r="BG34" s="61">
        <v>0</v>
      </c>
      <c r="BH34" s="61">
        <v>0</v>
      </c>
      <c r="BI34" s="61">
        <v>0</v>
      </c>
      <c r="BJ34" s="59">
        <v>0</v>
      </c>
      <c r="BK34" s="61"/>
      <c r="BL34" s="61"/>
      <c r="BM34" s="62"/>
      <c r="BN34" s="60">
        <f t="shared" si="0"/>
        <v>56.5</v>
      </c>
      <c r="BO34" s="60" t="s">
        <v>208</v>
      </c>
    </row>
    <row r="35" spans="2:67">
      <c r="B35" s="59"/>
      <c r="C35" s="80" t="s">
        <v>209</v>
      </c>
      <c r="D35" s="81">
        <v>0.03</v>
      </c>
      <c r="E35" s="82">
        <v>0.22</v>
      </c>
      <c r="F35" s="83">
        <v>0.13</v>
      </c>
      <c r="G35" s="81">
        <v>0.09</v>
      </c>
      <c r="H35" s="81">
        <v>0.09</v>
      </c>
      <c r="I35" s="81">
        <v>0.16</v>
      </c>
      <c r="J35" s="83">
        <v>0.13</v>
      </c>
      <c r="K35" s="81">
        <v>0.13</v>
      </c>
      <c r="L35" s="81">
        <v>0.13</v>
      </c>
      <c r="M35" s="82">
        <v>0.22</v>
      </c>
      <c r="N35" s="83">
        <v>0</v>
      </c>
      <c r="O35" s="81">
        <v>0.03</v>
      </c>
      <c r="P35" s="81">
        <v>0.03</v>
      </c>
      <c r="Q35" s="81">
        <v>0.16</v>
      </c>
      <c r="R35" s="81">
        <v>0.16</v>
      </c>
      <c r="S35" s="83">
        <v>0.19</v>
      </c>
      <c r="T35" s="81">
        <v>0.16</v>
      </c>
      <c r="U35" s="81">
        <v>0.16</v>
      </c>
      <c r="V35" s="82">
        <v>0.31</v>
      </c>
      <c r="W35" s="81">
        <v>0.25</v>
      </c>
      <c r="X35" s="81">
        <v>0.5</v>
      </c>
      <c r="Y35" s="81">
        <v>0.53</v>
      </c>
      <c r="Z35" s="81">
        <v>0.69</v>
      </c>
      <c r="AA35" s="82">
        <v>0.81</v>
      </c>
      <c r="AB35" s="81">
        <v>1.4</v>
      </c>
      <c r="AC35" s="81">
        <v>1.36</v>
      </c>
      <c r="AD35" s="81">
        <v>0.96</v>
      </c>
      <c r="AE35" s="82">
        <v>1.4</v>
      </c>
      <c r="AF35" s="81">
        <v>1.4</v>
      </c>
      <c r="AG35" s="81">
        <v>1.76</v>
      </c>
      <c r="AH35" s="81">
        <v>3.16</v>
      </c>
      <c r="AI35" s="81">
        <v>3.08</v>
      </c>
      <c r="AJ35" s="83">
        <v>3.42</v>
      </c>
      <c r="AK35" s="81">
        <v>3.88</v>
      </c>
      <c r="AL35" s="81">
        <v>4.4800000000000004</v>
      </c>
      <c r="AM35" s="81">
        <v>4.5599999999999996</v>
      </c>
      <c r="AN35" s="82">
        <v>3.72</v>
      </c>
      <c r="AO35" s="81">
        <v>3.16</v>
      </c>
      <c r="AP35" s="81">
        <v>3</v>
      </c>
      <c r="AQ35" s="151">
        <v>1.72</v>
      </c>
      <c r="AR35" s="82">
        <v>1.56</v>
      </c>
      <c r="AS35" s="81">
        <v>1.68</v>
      </c>
      <c r="AT35" s="81">
        <v>1</v>
      </c>
      <c r="AU35" s="81">
        <v>0.8</v>
      </c>
      <c r="AV35" s="81">
        <v>1.1200000000000001</v>
      </c>
      <c r="AW35" s="83">
        <v>0.24</v>
      </c>
      <c r="AX35" s="81">
        <v>0.12</v>
      </c>
      <c r="AY35" s="81">
        <v>0.32</v>
      </c>
      <c r="AZ35" s="81">
        <v>0.48</v>
      </c>
      <c r="BA35" s="82">
        <v>0.2</v>
      </c>
      <c r="BB35" s="83">
        <v>0.16</v>
      </c>
      <c r="BC35" s="165">
        <v>0.2</v>
      </c>
      <c r="BD35" s="81">
        <v>0.24</v>
      </c>
      <c r="BE35" s="82">
        <v>0.24</v>
      </c>
      <c r="BF35" s="83">
        <v>0.16</v>
      </c>
      <c r="BG35" s="81">
        <v>0.32</v>
      </c>
      <c r="BH35" s="81">
        <v>0.4</v>
      </c>
      <c r="BI35" s="81">
        <v>0.24</v>
      </c>
      <c r="BJ35" s="83">
        <v>0.2</v>
      </c>
      <c r="BK35" s="81"/>
      <c r="BL35" s="81"/>
      <c r="BM35" s="82"/>
      <c r="BN35" s="80">
        <f t="shared" si="0"/>
        <v>56.12</v>
      </c>
      <c r="BO35" s="80" t="s">
        <v>209</v>
      </c>
    </row>
    <row r="36" spans="2:67">
      <c r="B36" s="65"/>
      <c r="C36" s="66" t="s">
        <v>210</v>
      </c>
      <c r="D36" s="67">
        <v>0.24</v>
      </c>
      <c r="E36" s="68">
        <v>0.26</v>
      </c>
      <c r="F36" s="65">
        <v>0.24</v>
      </c>
      <c r="G36" s="67">
        <v>0.26</v>
      </c>
      <c r="H36" s="67">
        <v>0.23</v>
      </c>
      <c r="I36" s="67">
        <v>0.27</v>
      </c>
      <c r="J36" s="65">
        <v>0.31</v>
      </c>
      <c r="K36" s="67">
        <v>0.33</v>
      </c>
      <c r="L36" s="67">
        <v>0.37</v>
      </c>
      <c r="M36" s="68">
        <v>0.41</v>
      </c>
      <c r="N36" s="65">
        <v>0.17</v>
      </c>
      <c r="O36" s="67">
        <v>0.34</v>
      </c>
      <c r="P36" s="67">
        <v>0.41</v>
      </c>
      <c r="Q36" s="67">
        <v>0.73</v>
      </c>
      <c r="R36" s="67">
        <v>0.86</v>
      </c>
      <c r="S36" s="65">
        <v>0.96</v>
      </c>
      <c r="T36" s="67">
        <v>1.06</v>
      </c>
      <c r="U36" s="67">
        <v>1.21</v>
      </c>
      <c r="V36" s="68">
        <v>1.27</v>
      </c>
      <c r="W36" s="67">
        <v>1.41</v>
      </c>
      <c r="X36" s="67">
        <v>1.48</v>
      </c>
      <c r="Y36" s="67">
        <v>1.18</v>
      </c>
      <c r="Z36" s="67">
        <v>1.02</v>
      </c>
      <c r="AA36" s="68">
        <v>0.8</v>
      </c>
      <c r="AB36" s="67">
        <v>0.93</v>
      </c>
      <c r="AC36" s="67">
        <v>0.85</v>
      </c>
      <c r="AD36" s="67">
        <v>0.72</v>
      </c>
      <c r="AE36" s="68">
        <v>0.5</v>
      </c>
      <c r="AF36" s="67">
        <v>0.3</v>
      </c>
      <c r="AG36" s="67">
        <v>0.31</v>
      </c>
      <c r="AH36" s="67">
        <v>0.32</v>
      </c>
      <c r="AI36" s="67">
        <v>0.26</v>
      </c>
      <c r="AJ36" s="65">
        <v>0.25</v>
      </c>
      <c r="AK36" s="67">
        <v>0.22</v>
      </c>
      <c r="AL36" s="67">
        <v>0.24</v>
      </c>
      <c r="AM36" s="67">
        <v>0.28000000000000003</v>
      </c>
      <c r="AN36" s="68">
        <v>0.35</v>
      </c>
      <c r="AO36" s="67">
        <v>0.38</v>
      </c>
      <c r="AP36" s="67">
        <v>0.5</v>
      </c>
      <c r="AQ36" s="152">
        <v>0.53</v>
      </c>
      <c r="AR36" s="68">
        <v>0.69</v>
      </c>
      <c r="AS36" s="67">
        <v>0.86</v>
      </c>
      <c r="AT36" s="67">
        <v>0.63</v>
      </c>
      <c r="AU36" s="67">
        <v>0.77</v>
      </c>
      <c r="AV36" s="67">
        <v>1.28</v>
      </c>
      <c r="AW36" s="65">
        <v>1.66</v>
      </c>
      <c r="AX36" s="67">
        <v>1.65</v>
      </c>
      <c r="AY36" s="67">
        <v>1.64</v>
      </c>
      <c r="AZ36" s="67">
        <v>1.51</v>
      </c>
      <c r="BA36" s="68">
        <v>1.55</v>
      </c>
      <c r="BB36" s="65">
        <v>1.63</v>
      </c>
      <c r="BC36" s="164">
        <v>1.26</v>
      </c>
      <c r="BD36" s="67">
        <v>1.24</v>
      </c>
      <c r="BE36" s="68">
        <v>1.21</v>
      </c>
      <c r="BF36" s="65">
        <v>0.88</v>
      </c>
      <c r="BG36" s="67">
        <v>0.77</v>
      </c>
      <c r="BH36" s="67">
        <v>0.73</v>
      </c>
      <c r="BI36" s="67">
        <v>0.57999999999999996</v>
      </c>
      <c r="BJ36" s="65">
        <v>0.56999999999999995</v>
      </c>
      <c r="BK36" s="67"/>
      <c r="BL36" s="67"/>
      <c r="BM36" s="68"/>
      <c r="BN36" s="66">
        <f t="shared" si="0"/>
        <v>40.950000000000003</v>
      </c>
      <c r="BO36" s="66" t="s">
        <v>210</v>
      </c>
    </row>
    <row r="37" spans="2:67">
      <c r="B37" s="47" t="s">
        <v>215</v>
      </c>
      <c r="C37" s="48" t="s">
        <v>202</v>
      </c>
      <c r="D37" s="50">
        <v>0</v>
      </c>
      <c r="E37" s="52">
        <v>0</v>
      </c>
      <c r="F37" s="53">
        <v>0</v>
      </c>
      <c r="G37" s="50">
        <v>0</v>
      </c>
      <c r="H37" s="50">
        <v>0</v>
      </c>
      <c r="I37" s="50">
        <v>0</v>
      </c>
      <c r="J37" s="53">
        <v>0</v>
      </c>
      <c r="K37" s="50">
        <v>0</v>
      </c>
      <c r="L37" s="50">
        <v>0</v>
      </c>
      <c r="M37" s="52">
        <v>0</v>
      </c>
      <c r="N37" s="53">
        <v>0</v>
      </c>
      <c r="O37" s="50">
        <v>0</v>
      </c>
      <c r="P37" s="50">
        <v>0</v>
      </c>
      <c r="Q37" s="50">
        <v>0</v>
      </c>
      <c r="R37" s="50">
        <v>0</v>
      </c>
      <c r="S37" s="53">
        <v>0</v>
      </c>
      <c r="T37" s="50">
        <v>0</v>
      </c>
      <c r="U37" s="50">
        <v>0</v>
      </c>
      <c r="V37" s="52">
        <v>0</v>
      </c>
      <c r="W37" s="50">
        <v>0</v>
      </c>
      <c r="X37" s="50">
        <v>0</v>
      </c>
      <c r="Y37" s="50">
        <v>0</v>
      </c>
      <c r="Z37" s="50">
        <v>0</v>
      </c>
      <c r="AA37" s="52">
        <v>0</v>
      </c>
      <c r="AB37" s="50">
        <v>0</v>
      </c>
      <c r="AC37" s="50">
        <v>2</v>
      </c>
      <c r="AD37" s="50">
        <v>0</v>
      </c>
      <c r="AE37" s="52">
        <v>0</v>
      </c>
      <c r="AF37" s="50">
        <v>2</v>
      </c>
      <c r="AG37" s="50">
        <v>1</v>
      </c>
      <c r="AH37" s="50">
        <v>0</v>
      </c>
      <c r="AI37" s="50">
        <v>1</v>
      </c>
      <c r="AJ37" s="53">
        <v>1</v>
      </c>
      <c r="AK37" s="50">
        <v>2</v>
      </c>
      <c r="AL37" s="50">
        <v>0</v>
      </c>
      <c r="AM37" s="50">
        <v>0</v>
      </c>
      <c r="AN37" s="52">
        <v>1</v>
      </c>
      <c r="AO37" s="50">
        <v>2</v>
      </c>
      <c r="AP37" s="50">
        <v>1</v>
      </c>
      <c r="AQ37" s="147">
        <v>1</v>
      </c>
      <c r="AR37" s="123">
        <v>1</v>
      </c>
      <c r="AS37" s="50">
        <v>0</v>
      </c>
      <c r="AT37" s="50">
        <v>0</v>
      </c>
      <c r="AU37" s="50">
        <v>0</v>
      </c>
      <c r="AV37" s="50">
        <v>0</v>
      </c>
      <c r="AW37" s="53">
        <v>3</v>
      </c>
      <c r="AX37" s="50">
        <v>0</v>
      </c>
      <c r="AY37" s="50">
        <v>1</v>
      </c>
      <c r="AZ37" s="50">
        <v>1</v>
      </c>
      <c r="BA37" s="52">
        <v>0</v>
      </c>
      <c r="BB37" s="53">
        <v>1</v>
      </c>
      <c r="BC37" s="158">
        <v>1</v>
      </c>
      <c r="BD37" s="50">
        <v>1</v>
      </c>
      <c r="BE37" s="52">
        <v>1</v>
      </c>
      <c r="BF37" s="53">
        <v>1</v>
      </c>
      <c r="BG37" s="50">
        <v>2</v>
      </c>
      <c r="BH37" s="50">
        <v>0</v>
      </c>
      <c r="BI37" s="50">
        <v>1</v>
      </c>
      <c r="BJ37" s="53">
        <v>0</v>
      </c>
      <c r="BK37" s="50"/>
      <c r="BL37" s="50"/>
      <c r="BM37" s="52"/>
      <c r="BN37" s="125">
        <f t="shared" si="0"/>
        <v>28</v>
      </c>
      <c r="BO37" s="48" t="s">
        <v>202</v>
      </c>
    </row>
    <row r="38" spans="2:67">
      <c r="B38" s="47" t="s">
        <v>203</v>
      </c>
      <c r="C38" s="48" t="s">
        <v>204</v>
      </c>
      <c r="D38" s="50">
        <v>2</v>
      </c>
      <c r="E38" s="52">
        <v>0</v>
      </c>
      <c r="F38" s="53">
        <v>4</v>
      </c>
      <c r="G38" s="50">
        <v>0</v>
      </c>
      <c r="H38" s="50">
        <v>2</v>
      </c>
      <c r="I38" s="50">
        <v>1</v>
      </c>
      <c r="J38" s="53">
        <v>2</v>
      </c>
      <c r="K38" s="50">
        <v>2</v>
      </c>
      <c r="L38" s="50">
        <v>0</v>
      </c>
      <c r="M38" s="52">
        <v>5</v>
      </c>
      <c r="N38" s="53">
        <v>0</v>
      </c>
      <c r="O38" s="50">
        <v>4</v>
      </c>
      <c r="P38" s="50">
        <v>0</v>
      </c>
      <c r="Q38" s="50">
        <v>1</v>
      </c>
      <c r="R38" s="50">
        <v>2</v>
      </c>
      <c r="S38" s="53">
        <v>2</v>
      </c>
      <c r="T38" s="50">
        <v>1</v>
      </c>
      <c r="U38" s="50">
        <v>1</v>
      </c>
      <c r="V38" s="52">
        <v>0</v>
      </c>
      <c r="W38" s="50">
        <v>2</v>
      </c>
      <c r="X38" s="50">
        <v>6</v>
      </c>
      <c r="Y38" s="50">
        <v>0</v>
      </c>
      <c r="Z38" s="50">
        <v>4</v>
      </c>
      <c r="AA38" s="52">
        <v>3</v>
      </c>
      <c r="AB38" s="50">
        <v>0</v>
      </c>
      <c r="AC38" s="50">
        <v>1</v>
      </c>
      <c r="AD38" s="50">
        <v>2</v>
      </c>
      <c r="AE38" s="52">
        <v>4</v>
      </c>
      <c r="AF38" s="50">
        <v>4</v>
      </c>
      <c r="AG38" s="50">
        <v>5</v>
      </c>
      <c r="AH38" s="50">
        <v>8</v>
      </c>
      <c r="AI38" s="50">
        <v>14</v>
      </c>
      <c r="AJ38" s="53">
        <v>3</v>
      </c>
      <c r="AK38" s="50">
        <v>14</v>
      </c>
      <c r="AL38" s="50">
        <v>13</v>
      </c>
      <c r="AM38" s="50">
        <v>6</v>
      </c>
      <c r="AN38" s="52">
        <v>12</v>
      </c>
      <c r="AO38" s="50">
        <v>6</v>
      </c>
      <c r="AP38" s="50">
        <v>7</v>
      </c>
      <c r="AQ38" s="147">
        <v>7</v>
      </c>
      <c r="AR38" s="123">
        <v>8</v>
      </c>
      <c r="AS38" s="50">
        <v>7</v>
      </c>
      <c r="AT38" s="50">
        <v>15</v>
      </c>
      <c r="AU38" s="50">
        <v>8</v>
      </c>
      <c r="AV38" s="50">
        <v>10</v>
      </c>
      <c r="AW38" s="53">
        <v>6</v>
      </c>
      <c r="AX38" s="50">
        <v>10</v>
      </c>
      <c r="AY38" s="50">
        <v>6</v>
      </c>
      <c r="AZ38" s="50">
        <v>5</v>
      </c>
      <c r="BA38" s="52">
        <v>4</v>
      </c>
      <c r="BB38" s="53">
        <v>3</v>
      </c>
      <c r="BC38" s="158">
        <v>5</v>
      </c>
      <c r="BD38" s="50">
        <v>6</v>
      </c>
      <c r="BE38" s="52">
        <v>9</v>
      </c>
      <c r="BF38" s="53">
        <v>3</v>
      </c>
      <c r="BG38" s="50">
        <v>4</v>
      </c>
      <c r="BH38" s="50">
        <v>3</v>
      </c>
      <c r="BI38" s="50">
        <v>1</v>
      </c>
      <c r="BJ38" s="53">
        <v>4</v>
      </c>
      <c r="BK38" s="50"/>
      <c r="BL38" s="50"/>
      <c r="BM38" s="52"/>
      <c r="BN38" s="125">
        <f t="shared" si="0"/>
        <v>249</v>
      </c>
      <c r="BO38" s="48" t="s">
        <v>204</v>
      </c>
    </row>
    <row r="39" spans="2:67">
      <c r="B39" s="47"/>
      <c r="C39" s="48" t="s">
        <v>205</v>
      </c>
      <c r="D39" s="50">
        <v>0</v>
      </c>
      <c r="E39" s="52">
        <v>1</v>
      </c>
      <c r="F39" s="53">
        <v>0</v>
      </c>
      <c r="G39" s="50">
        <v>0</v>
      </c>
      <c r="H39" s="50">
        <v>0</v>
      </c>
      <c r="I39" s="50">
        <v>1</v>
      </c>
      <c r="J39" s="53">
        <v>0</v>
      </c>
      <c r="K39" s="50">
        <v>2</v>
      </c>
      <c r="L39" s="50">
        <v>0</v>
      </c>
      <c r="M39" s="52">
        <v>1</v>
      </c>
      <c r="N39" s="53">
        <v>0</v>
      </c>
      <c r="O39" s="50">
        <v>2</v>
      </c>
      <c r="P39" s="50">
        <v>0</v>
      </c>
      <c r="Q39" s="50">
        <v>0</v>
      </c>
      <c r="R39" s="50">
        <v>3</v>
      </c>
      <c r="S39" s="53">
        <v>0</v>
      </c>
      <c r="T39" s="50">
        <v>1</v>
      </c>
      <c r="U39" s="50">
        <v>2</v>
      </c>
      <c r="V39" s="52">
        <v>1</v>
      </c>
      <c r="W39" s="50">
        <v>1</v>
      </c>
      <c r="X39" s="50">
        <v>3</v>
      </c>
      <c r="Y39" s="50">
        <v>2</v>
      </c>
      <c r="Z39" s="50">
        <v>0</v>
      </c>
      <c r="AA39" s="52">
        <v>3</v>
      </c>
      <c r="AB39" s="50">
        <v>0</v>
      </c>
      <c r="AC39" s="50">
        <v>1</v>
      </c>
      <c r="AD39" s="50">
        <v>1</v>
      </c>
      <c r="AE39" s="52">
        <v>0</v>
      </c>
      <c r="AF39" s="50">
        <v>1</v>
      </c>
      <c r="AG39" s="50">
        <v>0</v>
      </c>
      <c r="AH39" s="50">
        <v>1</v>
      </c>
      <c r="AI39" s="50">
        <v>11</v>
      </c>
      <c r="AJ39" s="53">
        <v>0</v>
      </c>
      <c r="AK39" s="50">
        <v>4</v>
      </c>
      <c r="AL39" s="50">
        <v>1</v>
      </c>
      <c r="AM39" s="50">
        <v>2</v>
      </c>
      <c r="AN39" s="52">
        <v>0</v>
      </c>
      <c r="AO39" s="50">
        <v>4</v>
      </c>
      <c r="AP39" s="50">
        <v>5</v>
      </c>
      <c r="AQ39" s="147">
        <v>5</v>
      </c>
      <c r="AR39" s="123">
        <v>2</v>
      </c>
      <c r="AS39" s="50">
        <v>0</v>
      </c>
      <c r="AT39" s="50">
        <v>0</v>
      </c>
      <c r="AU39" s="50">
        <v>2</v>
      </c>
      <c r="AV39" s="50">
        <v>1</v>
      </c>
      <c r="AW39" s="53">
        <v>8</v>
      </c>
      <c r="AX39" s="50">
        <v>6</v>
      </c>
      <c r="AY39" s="50">
        <v>1</v>
      </c>
      <c r="AZ39" s="50">
        <v>2</v>
      </c>
      <c r="BA39" s="52">
        <v>4</v>
      </c>
      <c r="BB39" s="53">
        <v>0</v>
      </c>
      <c r="BC39" s="158">
        <v>0</v>
      </c>
      <c r="BD39" s="50">
        <v>3</v>
      </c>
      <c r="BE39" s="52">
        <v>0</v>
      </c>
      <c r="BF39" s="53">
        <v>0</v>
      </c>
      <c r="BG39" s="50">
        <v>1</v>
      </c>
      <c r="BH39" s="50">
        <v>0</v>
      </c>
      <c r="BI39" s="50">
        <v>1</v>
      </c>
      <c r="BJ39" s="53">
        <v>1</v>
      </c>
      <c r="BK39" s="50"/>
      <c r="BL39" s="50"/>
      <c r="BM39" s="52"/>
      <c r="BN39" s="125">
        <f t="shared" si="0"/>
        <v>86</v>
      </c>
      <c r="BO39" s="48" t="s">
        <v>205</v>
      </c>
    </row>
    <row r="40" spans="2:67">
      <c r="B40" s="47"/>
      <c r="C40" s="48" t="s">
        <v>206</v>
      </c>
      <c r="D40" s="50">
        <v>2</v>
      </c>
      <c r="E40" s="52">
        <v>0</v>
      </c>
      <c r="F40" s="53">
        <v>0</v>
      </c>
      <c r="G40" s="50">
        <v>0</v>
      </c>
      <c r="H40" s="50">
        <v>1</v>
      </c>
      <c r="I40" s="50">
        <v>0</v>
      </c>
      <c r="J40" s="53">
        <v>2</v>
      </c>
      <c r="K40" s="50">
        <v>1</v>
      </c>
      <c r="L40" s="50">
        <v>1</v>
      </c>
      <c r="M40" s="52">
        <v>3</v>
      </c>
      <c r="N40" s="53">
        <v>0</v>
      </c>
      <c r="O40" s="50">
        <v>3</v>
      </c>
      <c r="P40" s="50">
        <v>2</v>
      </c>
      <c r="Q40" s="50">
        <v>3</v>
      </c>
      <c r="R40" s="50">
        <v>1</v>
      </c>
      <c r="S40" s="53">
        <v>2</v>
      </c>
      <c r="T40" s="50">
        <v>3</v>
      </c>
      <c r="U40" s="50">
        <v>0</v>
      </c>
      <c r="V40" s="52">
        <v>4</v>
      </c>
      <c r="W40" s="50">
        <v>2</v>
      </c>
      <c r="X40" s="50">
        <v>2</v>
      </c>
      <c r="Y40" s="50">
        <v>0</v>
      </c>
      <c r="Z40" s="50">
        <v>0</v>
      </c>
      <c r="AA40" s="52">
        <v>2</v>
      </c>
      <c r="AB40" s="50">
        <v>1</v>
      </c>
      <c r="AC40" s="50">
        <v>6</v>
      </c>
      <c r="AD40" s="50">
        <v>1</v>
      </c>
      <c r="AE40" s="52">
        <v>3</v>
      </c>
      <c r="AF40" s="50">
        <v>2</v>
      </c>
      <c r="AG40" s="50">
        <v>0</v>
      </c>
      <c r="AH40" s="50">
        <v>5</v>
      </c>
      <c r="AI40" s="50">
        <v>7</v>
      </c>
      <c r="AJ40" s="53">
        <v>3</v>
      </c>
      <c r="AK40" s="50">
        <v>3</v>
      </c>
      <c r="AL40" s="50">
        <v>2</v>
      </c>
      <c r="AM40" s="50">
        <v>1</v>
      </c>
      <c r="AN40" s="52">
        <v>2</v>
      </c>
      <c r="AO40" s="50">
        <v>6</v>
      </c>
      <c r="AP40" s="50">
        <v>10</v>
      </c>
      <c r="AQ40" s="147">
        <v>4</v>
      </c>
      <c r="AR40" s="123">
        <v>1</v>
      </c>
      <c r="AS40" s="50">
        <v>3</v>
      </c>
      <c r="AT40" s="50">
        <v>0</v>
      </c>
      <c r="AU40" s="50">
        <v>7</v>
      </c>
      <c r="AV40" s="50">
        <v>3</v>
      </c>
      <c r="AW40" s="53">
        <v>6</v>
      </c>
      <c r="AX40" s="50">
        <v>3</v>
      </c>
      <c r="AY40" s="50">
        <v>3</v>
      </c>
      <c r="AZ40" s="50">
        <v>3</v>
      </c>
      <c r="BA40" s="52">
        <v>6</v>
      </c>
      <c r="BB40" s="53">
        <v>2</v>
      </c>
      <c r="BC40" s="158">
        <v>11</v>
      </c>
      <c r="BD40" s="50">
        <v>6</v>
      </c>
      <c r="BE40" s="52">
        <v>12</v>
      </c>
      <c r="BF40" s="53">
        <v>2</v>
      </c>
      <c r="BG40" s="50">
        <v>4</v>
      </c>
      <c r="BH40" s="50">
        <v>1</v>
      </c>
      <c r="BI40" s="50">
        <v>1</v>
      </c>
      <c r="BJ40" s="53">
        <v>3</v>
      </c>
      <c r="BK40" s="50"/>
      <c r="BL40" s="50"/>
      <c r="BM40" s="52"/>
      <c r="BN40" s="125">
        <f t="shared" si="0"/>
        <v>157</v>
      </c>
      <c r="BO40" s="48" t="s">
        <v>206</v>
      </c>
    </row>
    <row r="41" spans="2:67">
      <c r="B41" s="47"/>
      <c r="C41" s="48" t="s">
        <v>207</v>
      </c>
      <c r="D41" s="50">
        <v>1</v>
      </c>
      <c r="E41" s="52">
        <v>0</v>
      </c>
      <c r="F41" s="53">
        <v>0</v>
      </c>
      <c r="G41" s="50">
        <v>0</v>
      </c>
      <c r="H41" s="50">
        <v>0</v>
      </c>
      <c r="I41" s="50">
        <v>0</v>
      </c>
      <c r="J41" s="53">
        <v>0</v>
      </c>
      <c r="K41" s="50">
        <v>0</v>
      </c>
      <c r="L41" s="50">
        <v>0</v>
      </c>
      <c r="M41" s="52">
        <v>0</v>
      </c>
      <c r="N41" s="53">
        <v>0</v>
      </c>
      <c r="O41" s="50">
        <v>0</v>
      </c>
      <c r="P41" s="50">
        <v>0</v>
      </c>
      <c r="Q41" s="50">
        <v>2</v>
      </c>
      <c r="R41" s="50">
        <v>1</v>
      </c>
      <c r="S41" s="53">
        <v>0</v>
      </c>
      <c r="T41" s="50">
        <v>0</v>
      </c>
      <c r="U41" s="50">
        <v>0</v>
      </c>
      <c r="V41" s="52">
        <v>0</v>
      </c>
      <c r="W41" s="50">
        <v>2</v>
      </c>
      <c r="X41" s="50">
        <v>1</v>
      </c>
      <c r="Y41" s="50">
        <v>0</v>
      </c>
      <c r="Z41" s="50">
        <v>0</v>
      </c>
      <c r="AA41" s="52">
        <v>0</v>
      </c>
      <c r="AB41" s="50">
        <v>0</v>
      </c>
      <c r="AC41" s="50">
        <v>0</v>
      </c>
      <c r="AD41" s="50">
        <v>0</v>
      </c>
      <c r="AE41" s="52">
        <v>0</v>
      </c>
      <c r="AF41" s="50">
        <v>0</v>
      </c>
      <c r="AG41" s="50">
        <v>0</v>
      </c>
      <c r="AH41" s="50">
        <v>0</v>
      </c>
      <c r="AI41" s="50">
        <v>0</v>
      </c>
      <c r="AJ41" s="53">
        <v>0</v>
      </c>
      <c r="AK41" s="50">
        <v>0</v>
      </c>
      <c r="AL41" s="50">
        <v>0</v>
      </c>
      <c r="AM41" s="50">
        <v>0</v>
      </c>
      <c r="AN41" s="52">
        <v>0</v>
      </c>
      <c r="AO41" s="50">
        <v>0</v>
      </c>
      <c r="AP41" s="50">
        <v>0</v>
      </c>
      <c r="AQ41" s="147">
        <v>0</v>
      </c>
      <c r="AR41" s="123">
        <v>1</v>
      </c>
      <c r="AS41" s="50">
        <v>0</v>
      </c>
      <c r="AT41" s="50">
        <v>0</v>
      </c>
      <c r="AU41" s="50">
        <v>0</v>
      </c>
      <c r="AV41" s="50">
        <v>0</v>
      </c>
      <c r="AW41" s="53">
        <v>0</v>
      </c>
      <c r="AX41" s="50">
        <v>0</v>
      </c>
      <c r="AY41" s="50">
        <v>0</v>
      </c>
      <c r="AZ41" s="50">
        <v>0</v>
      </c>
      <c r="BA41" s="52">
        <v>0</v>
      </c>
      <c r="BB41" s="53">
        <v>0</v>
      </c>
      <c r="BC41" s="158">
        <v>0</v>
      </c>
      <c r="BD41" s="50">
        <v>0</v>
      </c>
      <c r="BE41" s="52">
        <v>0</v>
      </c>
      <c r="BF41" s="53">
        <v>0</v>
      </c>
      <c r="BG41" s="50">
        <v>0</v>
      </c>
      <c r="BH41" s="50">
        <v>0</v>
      </c>
      <c r="BI41" s="50">
        <v>0</v>
      </c>
      <c r="BJ41" s="53">
        <v>0</v>
      </c>
      <c r="BK41" s="50"/>
      <c r="BL41" s="50"/>
      <c r="BM41" s="52"/>
      <c r="BN41" s="125">
        <f t="shared" si="0"/>
        <v>7</v>
      </c>
      <c r="BO41" s="48" t="s">
        <v>207</v>
      </c>
    </row>
    <row r="42" spans="2:67">
      <c r="B42" s="47"/>
      <c r="C42" s="48" t="s">
        <v>208</v>
      </c>
      <c r="D42" s="50">
        <v>2</v>
      </c>
      <c r="E42" s="52">
        <v>1</v>
      </c>
      <c r="F42" s="53">
        <v>5</v>
      </c>
      <c r="G42" s="50">
        <v>1</v>
      </c>
      <c r="H42" s="50">
        <v>2</v>
      </c>
      <c r="I42" s="50">
        <v>0</v>
      </c>
      <c r="J42" s="53">
        <v>0</v>
      </c>
      <c r="K42" s="50">
        <v>0</v>
      </c>
      <c r="L42" s="50">
        <v>0</v>
      </c>
      <c r="M42" s="52">
        <v>0</v>
      </c>
      <c r="N42" s="53">
        <v>0</v>
      </c>
      <c r="O42" s="50">
        <v>0</v>
      </c>
      <c r="P42" s="50">
        <v>0</v>
      </c>
      <c r="Q42" s="50">
        <v>0</v>
      </c>
      <c r="R42" s="50">
        <v>0</v>
      </c>
      <c r="S42" s="53">
        <v>0</v>
      </c>
      <c r="T42" s="50">
        <v>2</v>
      </c>
      <c r="U42" s="50">
        <v>0</v>
      </c>
      <c r="V42" s="52">
        <v>0</v>
      </c>
      <c r="W42" s="50">
        <v>0</v>
      </c>
      <c r="X42" s="50">
        <v>0</v>
      </c>
      <c r="Y42" s="50">
        <v>0</v>
      </c>
      <c r="Z42" s="50">
        <v>0</v>
      </c>
      <c r="AA42" s="52">
        <v>0</v>
      </c>
      <c r="AB42" s="50">
        <v>0</v>
      </c>
      <c r="AC42" s="50">
        <v>0</v>
      </c>
      <c r="AD42" s="50">
        <v>0</v>
      </c>
      <c r="AE42" s="52">
        <v>0</v>
      </c>
      <c r="AF42" s="50">
        <v>0</v>
      </c>
      <c r="AG42" s="50">
        <v>0</v>
      </c>
      <c r="AH42" s="50">
        <v>0</v>
      </c>
      <c r="AI42" s="50">
        <v>0</v>
      </c>
      <c r="AJ42" s="53">
        <v>0</v>
      </c>
      <c r="AK42" s="50">
        <v>0</v>
      </c>
      <c r="AL42" s="50">
        <v>0</v>
      </c>
      <c r="AM42" s="50">
        <v>0</v>
      </c>
      <c r="AN42" s="52">
        <v>0</v>
      </c>
      <c r="AO42" s="50">
        <v>0</v>
      </c>
      <c r="AP42" s="50">
        <v>0</v>
      </c>
      <c r="AQ42" s="148">
        <v>0</v>
      </c>
      <c r="AR42" s="123">
        <v>0</v>
      </c>
      <c r="AS42" s="50">
        <v>0</v>
      </c>
      <c r="AT42" s="50">
        <v>1</v>
      </c>
      <c r="AU42" s="50">
        <v>0</v>
      </c>
      <c r="AV42" s="50">
        <v>0</v>
      </c>
      <c r="AW42" s="53">
        <v>0</v>
      </c>
      <c r="AX42" s="50">
        <v>0</v>
      </c>
      <c r="AY42" s="50">
        <v>0</v>
      </c>
      <c r="AZ42" s="50">
        <v>0</v>
      </c>
      <c r="BA42" s="52">
        <v>0</v>
      </c>
      <c r="BB42" s="53">
        <v>0</v>
      </c>
      <c r="BC42" s="159">
        <v>0</v>
      </c>
      <c r="BD42" s="50">
        <v>0</v>
      </c>
      <c r="BE42" s="52">
        <v>0</v>
      </c>
      <c r="BF42" s="53">
        <v>0</v>
      </c>
      <c r="BG42" s="50">
        <v>0</v>
      </c>
      <c r="BH42" s="50">
        <v>0</v>
      </c>
      <c r="BI42" s="50">
        <v>0</v>
      </c>
      <c r="BJ42" s="53">
        <v>0</v>
      </c>
      <c r="BK42" s="50"/>
      <c r="BL42" s="50"/>
      <c r="BM42" s="52"/>
      <c r="BN42" s="125">
        <f t="shared" si="0"/>
        <v>3</v>
      </c>
      <c r="BO42" s="48" t="s">
        <v>208</v>
      </c>
    </row>
    <row r="43" spans="2:67">
      <c r="B43" s="47"/>
      <c r="C43" s="76" t="s">
        <v>209</v>
      </c>
      <c r="D43" s="77">
        <v>7</v>
      </c>
      <c r="E43" s="78">
        <v>2</v>
      </c>
      <c r="F43" s="79">
        <v>9</v>
      </c>
      <c r="G43" s="77">
        <v>1</v>
      </c>
      <c r="H43" s="77">
        <v>5</v>
      </c>
      <c r="I43" s="77">
        <v>2</v>
      </c>
      <c r="J43" s="79">
        <v>4</v>
      </c>
      <c r="K43" s="77">
        <v>5</v>
      </c>
      <c r="L43" s="77">
        <v>1</v>
      </c>
      <c r="M43" s="78">
        <v>9</v>
      </c>
      <c r="N43" s="79">
        <v>0</v>
      </c>
      <c r="O43" s="77">
        <v>9</v>
      </c>
      <c r="P43" s="77">
        <v>2</v>
      </c>
      <c r="Q43" s="77">
        <v>6</v>
      </c>
      <c r="R43" s="77">
        <v>7</v>
      </c>
      <c r="S43" s="79">
        <v>4</v>
      </c>
      <c r="T43" s="77">
        <v>7</v>
      </c>
      <c r="U43" s="77">
        <v>3</v>
      </c>
      <c r="V43" s="78">
        <v>5</v>
      </c>
      <c r="W43" s="77">
        <v>7</v>
      </c>
      <c r="X43" s="77">
        <v>12</v>
      </c>
      <c r="Y43" s="77">
        <v>2</v>
      </c>
      <c r="Z43" s="77">
        <v>4</v>
      </c>
      <c r="AA43" s="78">
        <v>8</v>
      </c>
      <c r="AB43" s="77">
        <v>1</v>
      </c>
      <c r="AC43" s="77">
        <v>10</v>
      </c>
      <c r="AD43" s="77">
        <v>4</v>
      </c>
      <c r="AE43" s="78">
        <v>7</v>
      </c>
      <c r="AF43" s="77">
        <v>9</v>
      </c>
      <c r="AG43" s="77">
        <v>6</v>
      </c>
      <c r="AH43" s="77">
        <v>14</v>
      </c>
      <c r="AI43" s="77">
        <v>33</v>
      </c>
      <c r="AJ43" s="79">
        <v>7</v>
      </c>
      <c r="AK43" s="77">
        <v>23</v>
      </c>
      <c r="AL43" s="77">
        <v>16</v>
      </c>
      <c r="AM43" s="77">
        <v>9</v>
      </c>
      <c r="AN43" s="78">
        <v>15</v>
      </c>
      <c r="AO43" s="77">
        <v>18</v>
      </c>
      <c r="AP43" s="77">
        <v>23</v>
      </c>
      <c r="AQ43" s="148">
        <v>17</v>
      </c>
      <c r="AR43" s="126">
        <v>13</v>
      </c>
      <c r="AS43" s="77">
        <v>10</v>
      </c>
      <c r="AT43" s="77">
        <v>16</v>
      </c>
      <c r="AU43" s="77">
        <v>17</v>
      </c>
      <c r="AV43" s="77">
        <v>14</v>
      </c>
      <c r="AW43" s="79">
        <v>23</v>
      </c>
      <c r="AX43" s="77">
        <v>19</v>
      </c>
      <c r="AY43" s="77">
        <v>11</v>
      </c>
      <c r="AZ43" s="77">
        <v>11</v>
      </c>
      <c r="BA43" s="78">
        <v>14</v>
      </c>
      <c r="BB43" s="79">
        <v>6</v>
      </c>
      <c r="BC43" s="159">
        <v>17</v>
      </c>
      <c r="BD43" s="77">
        <v>16</v>
      </c>
      <c r="BE43" s="78">
        <v>22</v>
      </c>
      <c r="BF43" s="79">
        <v>6</v>
      </c>
      <c r="BG43" s="77">
        <v>11</v>
      </c>
      <c r="BH43" s="77">
        <v>4</v>
      </c>
      <c r="BI43" s="77">
        <v>4</v>
      </c>
      <c r="BJ43" s="79">
        <v>8</v>
      </c>
      <c r="BK43" s="77"/>
      <c r="BL43" s="77"/>
      <c r="BM43" s="78"/>
      <c r="BN43" s="127">
        <f t="shared" si="0"/>
        <v>530</v>
      </c>
      <c r="BO43" s="76" t="s">
        <v>209</v>
      </c>
    </row>
    <row r="44" spans="2:67">
      <c r="B44" s="54"/>
      <c r="C44" s="55" t="s">
        <v>210</v>
      </c>
      <c r="D44" s="56">
        <v>677</v>
      </c>
      <c r="E44" s="58">
        <v>787</v>
      </c>
      <c r="F44" s="57">
        <v>676</v>
      </c>
      <c r="G44" s="56">
        <v>842</v>
      </c>
      <c r="H44" s="56">
        <v>883</v>
      </c>
      <c r="I44" s="56">
        <v>1070</v>
      </c>
      <c r="J44" s="57">
        <v>1244</v>
      </c>
      <c r="K44" s="56">
        <v>1271</v>
      </c>
      <c r="L44" s="56">
        <v>1390</v>
      </c>
      <c r="M44" s="58">
        <v>1358</v>
      </c>
      <c r="N44" s="57">
        <v>310</v>
      </c>
      <c r="O44" s="56">
        <v>981</v>
      </c>
      <c r="P44" s="56">
        <v>710</v>
      </c>
      <c r="Q44" s="56">
        <v>1038</v>
      </c>
      <c r="R44" s="56">
        <v>901</v>
      </c>
      <c r="S44" s="57">
        <v>995</v>
      </c>
      <c r="T44" s="56">
        <v>886</v>
      </c>
      <c r="U44" s="56">
        <v>909</v>
      </c>
      <c r="V44" s="58">
        <v>774</v>
      </c>
      <c r="W44" s="56">
        <v>904</v>
      </c>
      <c r="X44" s="56">
        <v>883</v>
      </c>
      <c r="Y44" s="56">
        <v>802</v>
      </c>
      <c r="Z44" s="56">
        <v>721</v>
      </c>
      <c r="AA44" s="58">
        <v>750</v>
      </c>
      <c r="AB44" s="56">
        <v>594</v>
      </c>
      <c r="AC44" s="56">
        <v>755</v>
      </c>
      <c r="AD44" s="56">
        <v>923</v>
      </c>
      <c r="AE44" s="58">
        <v>919</v>
      </c>
      <c r="AF44" s="56">
        <v>934</v>
      </c>
      <c r="AG44" s="56">
        <v>1272</v>
      </c>
      <c r="AH44" s="56">
        <v>1343</v>
      </c>
      <c r="AI44" s="56">
        <v>1549</v>
      </c>
      <c r="AJ44" s="57">
        <v>1690</v>
      </c>
      <c r="AK44" s="56">
        <v>1747</v>
      </c>
      <c r="AL44" s="56">
        <v>1706</v>
      </c>
      <c r="AM44" s="56">
        <v>1713</v>
      </c>
      <c r="AN44" s="58">
        <v>1580</v>
      </c>
      <c r="AO44" s="56">
        <v>1382</v>
      </c>
      <c r="AP44" s="56">
        <v>1306</v>
      </c>
      <c r="AQ44" s="149">
        <v>1061</v>
      </c>
      <c r="AR44" s="46">
        <v>1041</v>
      </c>
      <c r="AS44" s="56">
        <v>970</v>
      </c>
      <c r="AT44" s="56">
        <v>534</v>
      </c>
      <c r="AU44" s="56">
        <v>749</v>
      </c>
      <c r="AV44" s="56">
        <v>589</v>
      </c>
      <c r="AW44" s="57">
        <v>736</v>
      </c>
      <c r="AX44" s="56">
        <v>677</v>
      </c>
      <c r="AY44" s="56">
        <v>651</v>
      </c>
      <c r="AZ44" s="56">
        <v>632</v>
      </c>
      <c r="BA44" s="58">
        <v>589</v>
      </c>
      <c r="BB44" s="57">
        <v>606</v>
      </c>
      <c r="BC44" s="160">
        <v>515</v>
      </c>
      <c r="BD44" s="56">
        <v>587</v>
      </c>
      <c r="BE44" s="58">
        <v>612</v>
      </c>
      <c r="BF44" s="57">
        <v>540</v>
      </c>
      <c r="BG44" s="56">
        <v>666</v>
      </c>
      <c r="BH44" s="56">
        <v>665</v>
      </c>
      <c r="BI44" s="56">
        <v>571</v>
      </c>
      <c r="BJ44" s="57">
        <v>683</v>
      </c>
      <c r="BK44" s="56"/>
      <c r="BL44" s="56"/>
      <c r="BM44" s="58"/>
      <c r="BN44" s="128">
        <f t="shared" si="0"/>
        <v>44651</v>
      </c>
      <c r="BO44" s="55" t="s">
        <v>210</v>
      </c>
    </row>
    <row r="45" spans="2:67">
      <c r="B45" s="59" t="s">
        <v>215</v>
      </c>
      <c r="C45" s="60" t="s">
        <v>202</v>
      </c>
      <c r="D45" s="61">
        <v>0</v>
      </c>
      <c r="E45" s="62">
        <v>0</v>
      </c>
      <c r="F45" s="59">
        <v>0</v>
      </c>
      <c r="G45" s="61">
        <v>0</v>
      </c>
      <c r="H45" s="61">
        <v>0</v>
      </c>
      <c r="I45" s="61">
        <v>0</v>
      </c>
      <c r="J45" s="59">
        <v>0</v>
      </c>
      <c r="K45" s="61">
        <v>0</v>
      </c>
      <c r="L45" s="61">
        <v>0</v>
      </c>
      <c r="M45" s="62">
        <v>0</v>
      </c>
      <c r="N45" s="59">
        <v>0</v>
      </c>
      <c r="O45" s="61">
        <v>0</v>
      </c>
      <c r="P45" s="61">
        <v>0</v>
      </c>
      <c r="Q45" s="61">
        <v>0</v>
      </c>
      <c r="R45" s="61">
        <v>0</v>
      </c>
      <c r="S45" s="59">
        <v>0</v>
      </c>
      <c r="T45" s="61">
        <v>0</v>
      </c>
      <c r="U45" s="61">
        <v>0</v>
      </c>
      <c r="V45" s="62">
        <v>0</v>
      </c>
      <c r="W45" s="61">
        <v>0</v>
      </c>
      <c r="X45" s="61">
        <v>0</v>
      </c>
      <c r="Y45" s="61">
        <v>0</v>
      </c>
      <c r="Z45" s="61">
        <v>0</v>
      </c>
      <c r="AA45" s="62">
        <v>0</v>
      </c>
      <c r="AB45" s="61">
        <v>0</v>
      </c>
      <c r="AC45" s="61">
        <v>0.67</v>
      </c>
      <c r="AD45" s="61">
        <v>0</v>
      </c>
      <c r="AE45" s="130">
        <v>0</v>
      </c>
      <c r="AF45" s="61">
        <v>0.67</v>
      </c>
      <c r="AG45" s="61">
        <v>0.33</v>
      </c>
      <c r="AH45" s="61">
        <v>0</v>
      </c>
      <c r="AI45" s="61">
        <v>0.33</v>
      </c>
      <c r="AJ45" s="59">
        <v>0.33</v>
      </c>
      <c r="AK45" s="61">
        <v>0.67</v>
      </c>
      <c r="AL45" s="61">
        <v>0</v>
      </c>
      <c r="AM45" s="61">
        <v>0</v>
      </c>
      <c r="AN45" s="62">
        <v>0.33</v>
      </c>
      <c r="AO45" s="61">
        <v>0.67</v>
      </c>
      <c r="AP45" s="61">
        <v>0.33</v>
      </c>
      <c r="AQ45" s="150">
        <v>0.33</v>
      </c>
      <c r="AR45" s="62">
        <v>0.33</v>
      </c>
      <c r="AS45" s="61">
        <v>0</v>
      </c>
      <c r="AT45" s="61">
        <v>0</v>
      </c>
      <c r="AU45" s="61">
        <v>0</v>
      </c>
      <c r="AV45" s="61">
        <v>0</v>
      </c>
      <c r="AW45" s="59">
        <v>1</v>
      </c>
      <c r="AX45" s="61">
        <v>0</v>
      </c>
      <c r="AY45" s="61">
        <v>0.33</v>
      </c>
      <c r="AZ45" s="61">
        <v>0.33</v>
      </c>
      <c r="BA45" s="62">
        <v>0</v>
      </c>
      <c r="BB45" s="59">
        <v>0.33</v>
      </c>
      <c r="BC45" s="162">
        <v>0.33</v>
      </c>
      <c r="BD45" s="61">
        <v>0.33</v>
      </c>
      <c r="BE45" s="62">
        <v>0.33</v>
      </c>
      <c r="BF45" s="59">
        <v>0.33</v>
      </c>
      <c r="BG45" s="61">
        <v>0.67</v>
      </c>
      <c r="BH45" s="61">
        <v>0</v>
      </c>
      <c r="BI45" s="61">
        <v>0.33</v>
      </c>
      <c r="BJ45" s="59">
        <v>0</v>
      </c>
      <c r="BK45" s="61"/>
      <c r="BL45" s="61"/>
      <c r="BM45" s="62"/>
      <c r="BN45" s="60">
        <f t="shared" si="0"/>
        <v>9.3000000000000007</v>
      </c>
      <c r="BO45" s="60" t="s">
        <v>202</v>
      </c>
    </row>
    <row r="46" spans="2:67">
      <c r="B46" s="59" t="s">
        <v>211</v>
      </c>
      <c r="C46" s="60" t="s">
        <v>204</v>
      </c>
      <c r="D46" s="61">
        <v>0.2</v>
      </c>
      <c r="E46" s="62">
        <v>0</v>
      </c>
      <c r="F46" s="59">
        <v>0.4</v>
      </c>
      <c r="G46" s="61">
        <v>0</v>
      </c>
      <c r="H46" s="61">
        <v>0.2</v>
      </c>
      <c r="I46" s="61">
        <v>0.1</v>
      </c>
      <c r="J46" s="59">
        <v>0.2</v>
      </c>
      <c r="K46" s="61">
        <v>0.2</v>
      </c>
      <c r="L46" s="61">
        <v>0</v>
      </c>
      <c r="M46" s="62">
        <v>0.5</v>
      </c>
      <c r="N46" s="59">
        <v>0</v>
      </c>
      <c r="O46" s="61">
        <v>0.4</v>
      </c>
      <c r="P46" s="61">
        <v>0</v>
      </c>
      <c r="Q46" s="61">
        <v>0.1</v>
      </c>
      <c r="R46" s="61">
        <v>0.2</v>
      </c>
      <c r="S46" s="59">
        <v>0.2</v>
      </c>
      <c r="T46" s="61">
        <v>0.1</v>
      </c>
      <c r="U46" s="61">
        <v>0.1</v>
      </c>
      <c r="V46" s="62">
        <v>0</v>
      </c>
      <c r="W46" s="61">
        <v>0.2</v>
      </c>
      <c r="X46" s="61">
        <v>0.6</v>
      </c>
      <c r="Y46" s="61">
        <v>0</v>
      </c>
      <c r="Z46" s="61">
        <v>0.4</v>
      </c>
      <c r="AA46" s="62">
        <v>0.3</v>
      </c>
      <c r="AB46" s="61">
        <v>0</v>
      </c>
      <c r="AC46" s="61">
        <v>0.14000000000000001</v>
      </c>
      <c r="AD46" s="61">
        <v>0.28999999999999998</v>
      </c>
      <c r="AE46" s="62">
        <v>0.56999999999999995</v>
      </c>
      <c r="AF46" s="61">
        <v>0.56999999999999995</v>
      </c>
      <c r="AG46" s="61">
        <v>0.71</v>
      </c>
      <c r="AH46" s="61">
        <v>1.1399999999999999</v>
      </c>
      <c r="AI46" s="61">
        <v>2</v>
      </c>
      <c r="AJ46" s="59">
        <v>0.43</v>
      </c>
      <c r="AK46" s="61">
        <v>2</v>
      </c>
      <c r="AL46" s="61">
        <v>1.86</v>
      </c>
      <c r="AM46" s="61">
        <v>0.86</v>
      </c>
      <c r="AN46" s="62">
        <v>1.71</v>
      </c>
      <c r="AO46" s="61">
        <v>0.86</v>
      </c>
      <c r="AP46" s="61">
        <v>1</v>
      </c>
      <c r="AQ46" s="150">
        <v>1</v>
      </c>
      <c r="AR46" s="62">
        <v>1.1399999999999999</v>
      </c>
      <c r="AS46" s="61">
        <v>1</v>
      </c>
      <c r="AT46" s="61">
        <v>2.14</v>
      </c>
      <c r="AU46" s="61">
        <v>1.1399999999999999</v>
      </c>
      <c r="AV46" s="61">
        <v>1.43</v>
      </c>
      <c r="AW46" s="59">
        <v>0.86</v>
      </c>
      <c r="AX46" s="61">
        <v>1.43</v>
      </c>
      <c r="AY46" s="61">
        <v>0.86</v>
      </c>
      <c r="AZ46" s="61">
        <v>0.71</v>
      </c>
      <c r="BA46" s="62">
        <v>0.56999999999999995</v>
      </c>
      <c r="BB46" s="59">
        <v>0.43</v>
      </c>
      <c r="BC46" s="162">
        <v>0.71</v>
      </c>
      <c r="BD46" s="61">
        <v>0.86</v>
      </c>
      <c r="BE46" s="62">
        <v>1.29</v>
      </c>
      <c r="BF46" s="59">
        <v>0.43</v>
      </c>
      <c r="BG46" s="61">
        <v>0.56999999999999995</v>
      </c>
      <c r="BH46" s="61">
        <v>0.43</v>
      </c>
      <c r="BI46" s="61">
        <v>0.14000000000000001</v>
      </c>
      <c r="BJ46" s="59">
        <v>0.56999999999999995</v>
      </c>
      <c r="BK46" s="61"/>
      <c r="BL46" s="61"/>
      <c r="BM46" s="62"/>
      <c r="BN46" s="60">
        <f t="shared" si="0"/>
        <v>34.450000000000003</v>
      </c>
      <c r="BO46" s="60" t="s">
        <v>204</v>
      </c>
    </row>
    <row r="47" spans="2:67">
      <c r="B47" s="63" t="s">
        <v>216</v>
      </c>
      <c r="C47" s="60" t="s">
        <v>205</v>
      </c>
      <c r="D47" s="61">
        <v>0</v>
      </c>
      <c r="E47" s="62">
        <v>0.14000000000000001</v>
      </c>
      <c r="F47" s="59">
        <v>0</v>
      </c>
      <c r="G47" s="61">
        <v>0</v>
      </c>
      <c r="H47" s="61">
        <v>0</v>
      </c>
      <c r="I47" s="61">
        <v>0.14000000000000001</v>
      </c>
      <c r="J47" s="59">
        <v>0</v>
      </c>
      <c r="K47" s="61">
        <v>0.28999999999999998</v>
      </c>
      <c r="L47" s="61">
        <v>0</v>
      </c>
      <c r="M47" s="62">
        <v>0.14000000000000001</v>
      </c>
      <c r="N47" s="59">
        <v>0</v>
      </c>
      <c r="O47" s="61">
        <v>0.28999999999999998</v>
      </c>
      <c r="P47" s="61">
        <v>0</v>
      </c>
      <c r="Q47" s="61">
        <v>0</v>
      </c>
      <c r="R47" s="61">
        <v>0.43</v>
      </c>
      <c r="S47" s="59">
        <v>0</v>
      </c>
      <c r="T47" s="61">
        <v>0.14000000000000001</v>
      </c>
      <c r="U47" s="61">
        <v>0.28999999999999998</v>
      </c>
      <c r="V47" s="62">
        <v>0.14000000000000001</v>
      </c>
      <c r="W47" s="61">
        <v>0.14000000000000001</v>
      </c>
      <c r="X47" s="61">
        <v>0.43</v>
      </c>
      <c r="Y47" s="61">
        <v>0.28999999999999998</v>
      </c>
      <c r="Z47" s="61">
        <v>0</v>
      </c>
      <c r="AA47" s="62">
        <v>0.43</v>
      </c>
      <c r="AB47" s="61">
        <v>0</v>
      </c>
      <c r="AC47" s="61">
        <v>0.17</v>
      </c>
      <c r="AD47" s="61">
        <v>0.17</v>
      </c>
      <c r="AE47" s="62">
        <v>0</v>
      </c>
      <c r="AF47" s="61">
        <v>0.17</v>
      </c>
      <c r="AG47" s="61">
        <v>0</v>
      </c>
      <c r="AH47" s="61">
        <v>0.17</v>
      </c>
      <c r="AI47" s="61">
        <v>1.83</v>
      </c>
      <c r="AJ47" s="59">
        <v>0</v>
      </c>
      <c r="AK47" s="61">
        <v>0.67</v>
      </c>
      <c r="AL47" s="61">
        <v>0.17</v>
      </c>
      <c r="AM47" s="61">
        <v>0.33</v>
      </c>
      <c r="AN47" s="62">
        <v>0</v>
      </c>
      <c r="AO47" s="61">
        <v>0.67</v>
      </c>
      <c r="AP47" s="61">
        <v>0.83</v>
      </c>
      <c r="AQ47" s="150">
        <v>0.83</v>
      </c>
      <c r="AR47" s="62">
        <v>0.33</v>
      </c>
      <c r="AS47" s="61">
        <v>0</v>
      </c>
      <c r="AT47" s="61">
        <v>0</v>
      </c>
      <c r="AU47" s="61">
        <v>0.33</v>
      </c>
      <c r="AV47" s="61">
        <v>0.17</v>
      </c>
      <c r="AW47" s="59">
        <v>1.33</v>
      </c>
      <c r="AX47" s="61">
        <v>1</v>
      </c>
      <c r="AY47" s="61">
        <v>0.17</v>
      </c>
      <c r="AZ47" s="61">
        <v>0.33</v>
      </c>
      <c r="BA47" s="62">
        <v>0.67</v>
      </c>
      <c r="BB47" s="59">
        <v>0</v>
      </c>
      <c r="BC47" s="162">
        <v>0</v>
      </c>
      <c r="BD47" s="61">
        <v>0.5</v>
      </c>
      <c r="BE47" s="62">
        <v>0</v>
      </c>
      <c r="BF47" s="59">
        <v>0</v>
      </c>
      <c r="BG47" s="61">
        <v>0.17</v>
      </c>
      <c r="BH47" s="61">
        <v>0</v>
      </c>
      <c r="BI47" s="61">
        <v>0.17</v>
      </c>
      <c r="BJ47" s="59">
        <v>0.17</v>
      </c>
      <c r="BK47" s="61"/>
      <c r="BL47" s="61"/>
      <c r="BM47" s="62"/>
      <c r="BN47" s="60">
        <f t="shared" si="0"/>
        <v>13.93</v>
      </c>
      <c r="BO47" s="60" t="s">
        <v>205</v>
      </c>
    </row>
    <row r="48" spans="2:67">
      <c r="B48" s="59"/>
      <c r="C48" s="60" t="s">
        <v>206</v>
      </c>
      <c r="D48" s="61">
        <v>0.25</v>
      </c>
      <c r="E48" s="62">
        <v>0</v>
      </c>
      <c r="F48" s="59">
        <v>0</v>
      </c>
      <c r="G48" s="61">
        <v>0</v>
      </c>
      <c r="H48" s="61">
        <v>0.13</v>
      </c>
      <c r="I48" s="61">
        <v>0</v>
      </c>
      <c r="J48" s="59">
        <v>0.25</v>
      </c>
      <c r="K48" s="61">
        <v>0.13</v>
      </c>
      <c r="L48" s="61">
        <v>0.13</v>
      </c>
      <c r="M48" s="62">
        <v>0.38</v>
      </c>
      <c r="N48" s="59">
        <v>0</v>
      </c>
      <c r="O48" s="61">
        <v>0.38</v>
      </c>
      <c r="P48" s="61">
        <v>0.25</v>
      </c>
      <c r="Q48" s="61">
        <v>0.38</v>
      </c>
      <c r="R48" s="61">
        <v>0.13</v>
      </c>
      <c r="S48" s="59">
        <v>0.25</v>
      </c>
      <c r="T48" s="61">
        <v>0.38</v>
      </c>
      <c r="U48" s="61">
        <v>0</v>
      </c>
      <c r="V48" s="62">
        <v>0.5</v>
      </c>
      <c r="W48" s="61">
        <v>0.25</v>
      </c>
      <c r="X48" s="61">
        <v>0.25</v>
      </c>
      <c r="Y48" s="61">
        <v>0</v>
      </c>
      <c r="Z48" s="61">
        <v>0</v>
      </c>
      <c r="AA48" s="62">
        <v>0.25</v>
      </c>
      <c r="AB48" s="61">
        <v>0.17</v>
      </c>
      <c r="AC48" s="61">
        <v>1</v>
      </c>
      <c r="AD48" s="61">
        <v>0.17</v>
      </c>
      <c r="AE48" s="62">
        <v>0.5</v>
      </c>
      <c r="AF48" s="61">
        <v>0.33</v>
      </c>
      <c r="AG48" s="61">
        <v>0</v>
      </c>
      <c r="AH48" s="61">
        <v>0.83</v>
      </c>
      <c r="AI48" s="61">
        <v>1.17</v>
      </c>
      <c r="AJ48" s="59">
        <v>0.6</v>
      </c>
      <c r="AK48" s="61">
        <v>0.5</v>
      </c>
      <c r="AL48" s="61">
        <v>0.33</v>
      </c>
      <c r="AM48" s="61">
        <v>0.17</v>
      </c>
      <c r="AN48" s="62">
        <v>0.33</v>
      </c>
      <c r="AO48" s="61">
        <v>1</v>
      </c>
      <c r="AP48" s="61">
        <v>1.67</v>
      </c>
      <c r="AQ48" s="150">
        <v>0.67</v>
      </c>
      <c r="AR48" s="62">
        <v>0.17</v>
      </c>
      <c r="AS48" s="61">
        <v>0.5</v>
      </c>
      <c r="AT48" s="61">
        <v>0</v>
      </c>
      <c r="AU48" s="61">
        <v>1.17</v>
      </c>
      <c r="AV48" s="61">
        <v>0.5</v>
      </c>
      <c r="AW48" s="59">
        <v>1</v>
      </c>
      <c r="AX48" s="61">
        <v>0.5</v>
      </c>
      <c r="AY48" s="61">
        <v>0.5</v>
      </c>
      <c r="AZ48" s="61">
        <v>0.5</v>
      </c>
      <c r="BA48" s="62">
        <v>1</v>
      </c>
      <c r="BB48" s="59">
        <v>0.33</v>
      </c>
      <c r="BC48" s="162">
        <v>1.83</v>
      </c>
      <c r="BD48" s="61">
        <v>1</v>
      </c>
      <c r="BE48" s="62">
        <v>2</v>
      </c>
      <c r="BF48" s="59">
        <v>0.33</v>
      </c>
      <c r="BG48" s="61">
        <v>0.67</v>
      </c>
      <c r="BH48" s="61">
        <v>0.17</v>
      </c>
      <c r="BI48" s="61">
        <v>0.17</v>
      </c>
      <c r="BJ48" s="59">
        <v>0.5</v>
      </c>
      <c r="BK48" s="61"/>
      <c r="BL48" s="61"/>
      <c r="BM48" s="62"/>
      <c r="BN48" s="60">
        <f t="shared" si="0"/>
        <v>25.299999999999997</v>
      </c>
      <c r="BO48" s="60" t="s">
        <v>206</v>
      </c>
    </row>
    <row r="49" spans="2:67">
      <c r="B49" s="59"/>
      <c r="C49" s="60" t="s">
        <v>207</v>
      </c>
      <c r="D49" s="61">
        <v>0.5</v>
      </c>
      <c r="E49" s="62">
        <v>0</v>
      </c>
      <c r="F49" s="59">
        <v>0</v>
      </c>
      <c r="G49" s="61">
        <v>0</v>
      </c>
      <c r="H49" s="61">
        <v>0</v>
      </c>
      <c r="I49" s="61">
        <v>0</v>
      </c>
      <c r="J49" s="59">
        <v>0</v>
      </c>
      <c r="K49" s="61">
        <v>0</v>
      </c>
      <c r="L49" s="61">
        <v>0</v>
      </c>
      <c r="M49" s="62">
        <v>0</v>
      </c>
      <c r="N49" s="59">
        <v>0</v>
      </c>
      <c r="O49" s="61">
        <v>0</v>
      </c>
      <c r="P49" s="61">
        <v>0</v>
      </c>
      <c r="Q49" s="61">
        <v>1</v>
      </c>
      <c r="R49" s="61">
        <v>0.5</v>
      </c>
      <c r="S49" s="59">
        <v>0</v>
      </c>
      <c r="T49" s="61">
        <v>0</v>
      </c>
      <c r="U49" s="61">
        <v>0</v>
      </c>
      <c r="V49" s="62">
        <v>0</v>
      </c>
      <c r="W49" s="61">
        <v>1</v>
      </c>
      <c r="X49" s="61">
        <v>0.5</v>
      </c>
      <c r="Y49" s="61">
        <v>0</v>
      </c>
      <c r="Z49" s="61">
        <v>0</v>
      </c>
      <c r="AA49" s="62">
        <v>0</v>
      </c>
      <c r="AB49" s="61">
        <v>0</v>
      </c>
      <c r="AC49" s="61">
        <v>0</v>
      </c>
      <c r="AD49" s="61">
        <v>0</v>
      </c>
      <c r="AE49" s="62">
        <v>0</v>
      </c>
      <c r="AF49" s="61">
        <v>0</v>
      </c>
      <c r="AG49" s="61">
        <v>0</v>
      </c>
      <c r="AH49" s="61">
        <v>0</v>
      </c>
      <c r="AI49" s="61">
        <v>0</v>
      </c>
      <c r="AJ49" s="59">
        <v>0</v>
      </c>
      <c r="AK49" s="61">
        <v>0</v>
      </c>
      <c r="AL49" s="61">
        <v>0</v>
      </c>
      <c r="AM49" s="61">
        <v>0</v>
      </c>
      <c r="AN49" s="62">
        <v>0</v>
      </c>
      <c r="AO49" s="61">
        <v>0</v>
      </c>
      <c r="AP49" s="61">
        <v>0</v>
      </c>
      <c r="AQ49" s="150">
        <v>0</v>
      </c>
      <c r="AR49" s="62">
        <v>1</v>
      </c>
      <c r="AS49" s="61">
        <v>0</v>
      </c>
      <c r="AT49" s="61">
        <v>0</v>
      </c>
      <c r="AU49" s="61">
        <v>0</v>
      </c>
      <c r="AV49" s="61">
        <v>0</v>
      </c>
      <c r="AW49" s="59">
        <v>0</v>
      </c>
      <c r="AX49" s="61">
        <v>0</v>
      </c>
      <c r="AY49" s="61">
        <v>0</v>
      </c>
      <c r="AZ49" s="61">
        <v>0</v>
      </c>
      <c r="BA49" s="62">
        <v>0</v>
      </c>
      <c r="BB49" s="59">
        <v>0</v>
      </c>
      <c r="BC49" s="162">
        <v>0</v>
      </c>
      <c r="BD49" s="61">
        <v>0</v>
      </c>
      <c r="BE49" s="62">
        <v>0</v>
      </c>
      <c r="BF49" s="59">
        <v>0</v>
      </c>
      <c r="BG49" s="61">
        <v>0</v>
      </c>
      <c r="BH49" s="61">
        <v>0</v>
      </c>
      <c r="BI49" s="61">
        <v>0</v>
      </c>
      <c r="BJ49" s="59">
        <v>0</v>
      </c>
      <c r="BK49" s="61"/>
      <c r="BL49" s="61"/>
      <c r="BM49" s="62"/>
      <c r="BN49" s="60">
        <f t="shared" si="0"/>
        <v>4</v>
      </c>
      <c r="BO49" s="60" t="s">
        <v>207</v>
      </c>
    </row>
    <row r="50" spans="2:67">
      <c r="B50" s="59"/>
      <c r="C50" s="60" t="s">
        <v>208</v>
      </c>
      <c r="D50" s="69">
        <v>1</v>
      </c>
      <c r="E50" s="62">
        <v>0.5</v>
      </c>
      <c r="F50" s="59">
        <v>2.5</v>
      </c>
      <c r="G50" s="61">
        <v>0.5</v>
      </c>
      <c r="H50" s="61">
        <v>1</v>
      </c>
      <c r="I50" s="61">
        <v>0</v>
      </c>
      <c r="J50" s="59">
        <v>0</v>
      </c>
      <c r="K50" s="61">
        <v>0</v>
      </c>
      <c r="L50" s="61">
        <v>0</v>
      </c>
      <c r="M50" s="62">
        <v>0</v>
      </c>
      <c r="N50" s="59">
        <v>0</v>
      </c>
      <c r="O50" s="61">
        <v>0</v>
      </c>
      <c r="P50" s="61">
        <v>0</v>
      </c>
      <c r="Q50" s="61">
        <v>0</v>
      </c>
      <c r="R50" s="61">
        <v>0</v>
      </c>
      <c r="S50" s="59">
        <v>0</v>
      </c>
      <c r="T50" s="61">
        <v>1</v>
      </c>
      <c r="U50" s="61">
        <v>0</v>
      </c>
      <c r="V50" s="62">
        <v>0</v>
      </c>
      <c r="W50" s="61">
        <v>0</v>
      </c>
      <c r="X50" s="61">
        <v>0</v>
      </c>
      <c r="Y50" s="61">
        <v>0</v>
      </c>
      <c r="Z50" s="61">
        <v>0</v>
      </c>
      <c r="AA50" s="62">
        <v>0</v>
      </c>
      <c r="AB50" s="61">
        <v>0</v>
      </c>
      <c r="AC50" s="61">
        <v>0</v>
      </c>
      <c r="AD50" s="61">
        <v>0</v>
      </c>
      <c r="AE50" s="62">
        <v>0</v>
      </c>
      <c r="AF50" s="61">
        <v>0</v>
      </c>
      <c r="AG50" s="61">
        <v>0</v>
      </c>
      <c r="AH50" s="61">
        <v>0</v>
      </c>
      <c r="AI50" s="61">
        <v>0</v>
      </c>
      <c r="AJ50" s="59">
        <v>0</v>
      </c>
      <c r="AK50" s="61">
        <v>0</v>
      </c>
      <c r="AL50" s="61">
        <v>0</v>
      </c>
      <c r="AM50" s="61">
        <v>0</v>
      </c>
      <c r="AN50" s="62">
        <v>0</v>
      </c>
      <c r="AO50" s="61">
        <v>0</v>
      </c>
      <c r="AP50" s="61">
        <v>0</v>
      </c>
      <c r="AQ50" s="151">
        <v>0</v>
      </c>
      <c r="AR50" s="62">
        <v>0</v>
      </c>
      <c r="AS50" s="61">
        <v>0</v>
      </c>
      <c r="AT50" s="61">
        <v>0.5</v>
      </c>
      <c r="AU50" s="61">
        <v>0</v>
      </c>
      <c r="AV50" s="61">
        <v>0</v>
      </c>
      <c r="AW50" s="59">
        <v>0</v>
      </c>
      <c r="AX50" s="61">
        <v>0</v>
      </c>
      <c r="AY50" s="61">
        <v>0</v>
      </c>
      <c r="AZ50" s="61">
        <v>0</v>
      </c>
      <c r="BA50" s="62">
        <v>0</v>
      </c>
      <c r="BB50" s="59">
        <v>0</v>
      </c>
      <c r="BC50" s="165">
        <v>0</v>
      </c>
      <c r="BD50" s="61">
        <v>0</v>
      </c>
      <c r="BE50" s="62">
        <v>0</v>
      </c>
      <c r="BF50" s="59">
        <v>0</v>
      </c>
      <c r="BG50" s="61">
        <v>0</v>
      </c>
      <c r="BH50" s="61">
        <v>0</v>
      </c>
      <c r="BI50" s="61">
        <v>0</v>
      </c>
      <c r="BJ50" s="59">
        <v>0</v>
      </c>
      <c r="BK50" s="61"/>
      <c r="BL50" s="61"/>
      <c r="BM50" s="62"/>
      <c r="BN50" s="60">
        <f t="shared" si="0"/>
        <v>1.5</v>
      </c>
      <c r="BO50" s="60" t="s">
        <v>208</v>
      </c>
    </row>
    <row r="51" spans="2:67">
      <c r="B51" s="59"/>
      <c r="C51" s="80" t="s">
        <v>209</v>
      </c>
      <c r="D51" s="81">
        <v>0.22</v>
      </c>
      <c r="E51" s="82">
        <v>0.06</v>
      </c>
      <c r="F51" s="83">
        <v>0.28000000000000003</v>
      </c>
      <c r="G51" s="81">
        <v>0.03</v>
      </c>
      <c r="H51" s="81">
        <v>0.16</v>
      </c>
      <c r="I51" s="81">
        <v>0.06</v>
      </c>
      <c r="J51" s="83">
        <v>0.13</v>
      </c>
      <c r="K51" s="81">
        <v>0.16</v>
      </c>
      <c r="L51" s="81">
        <v>0.03</v>
      </c>
      <c r="M51" s="82">
        <v>0.28000000000000003</v>
      </c>
      <c r="N51" s="83">
        <v>0</v>
      </c>
      <c r="O51" s="81">
        <v>0.28000000000000003</v>
      </c>
      <c r="P51" s="81">
        <v>0.06</v>
      </c>
      <c r="Q51" s="81">
        <v>0.19</v>
      </c>
      <c r="R51" s="81">
        <v>0.22</v>
      </c>
      <c r="S51" s="83">
        <v>0.13</v>
      </c>
      <c r="T51" s="81">
        <v>0.22</v>
      </c>
      <c r="U51" s="81">
        <v>0.09</v>
      </c>
      <c r="V51" s="82">
        <v>0.16</v>
      </c>
      <c r="W51" s="81">
        <v>0.22</v>
      </c>
      <c r="X51" s="81">
        <v>0.38</v>
      </c>
      <c r="Y51" s="81">
        <v>0.06</v>
      </c>
      <c r="Z51" s="81">
        <v>0.13</v>
      </c>
      <c r="AA51" s="82">
        <v>0.25</v>
      </c>
      <c r="AB51" s="81">
        <v>0.04</v>
      </c>
      <c r="AC51" s="81">
        <v>0.4</v>
      </c>
      <c r="AD51" s="81">
        <v>0.16</v>
      </c>
      <c r="AE51" s="82">
        <v>0.28000000000000003</v>
      </c>
      <c r="AF51" s="81">
        <v>0.36</v>
      </c>
      <c r="AG51" s="81">
        <v>0.24</v>
      </c>
      <c r="AH51" s="81">
        <v>0.56000000000000005</v>
      </c>
      <c r="AI51" s="81">
        <v>1.32</v>
      </c>
      <c r="AJ51" s="83">
        <v>0.28999999999999998</v>
      </c>
      <c r="AK51" s="81">
        <v>0.92</v>
      </c>
      <c r="AL51" s="81">
        <v>0.64</v>
      </c>
      <c r="AM51" s="81">
        <v>0.36</v>
      </c>
      <c r="AN51" s="82">
        <v>0.6</v>
      </c>
      <c r="AO51" s="81">
        <v>0.72</v>
      </c>
      <c r="AP51" s="81">
        <v>0.92</v>
      </c>
      <c r="AQ51" s="151">
        <v>0.68</v>
      </c>
      <c r="AR51" s="82">
        <v>0.52</v>
      </c>
      <c r="AS51" s="81">
        <v>0.4</v>
      </c>
      <c r="AT51" s="81">
        <v>0.64</v>
      </c>
      <c r="AU51" s="81">
        <v>0.68</v>
      </c>
      <c r="AV51" s="81">
        <v>0.56000000000000005</v>
      </c>
      <c r="AW51" s="83">
        <v>0.92</v>
      </c>
      <c r="AX51" s="81">
        <v>0.76</v>
      </c>
      <c r="AY51" s="81">
        <v>0.44</v>
      </c>
      <c r="AZ51" s="81">
        <v>0.44</v>
      </c>
      <c r="BA51" s="82">
        <v>0.56000000000000005</v>
      </c>
      <c r="BB51" s="83">
        <v>0.24</v>
      </c>
      <c r="BC51" s="165">
        <v>0.68</v>
      </c>
      <c r="BD51" s="81">
        <v>0.64</v>
      </c>
      <c r="BE51" s="82">
        <v>0.88</v>
      </c>
      <c r="BF51" s="83">
        <v>0.24</v>
      </c>
      <c r="BG51" s="81">
        <v>0.44</v>
      </c>
      <c r="BH51" s="81">
        <v>0.16</v>
      </c>
      <c r="BI51" s="81">
        <v>0.16</v>
      </c>
      <c r="BJ51" s="83">
        <v>0.32</v>
      </c>
      <c r="BK51" s="81"/>
      <c r="BL51" s="81"/>
      <c r="BM51" s="82"/>
      <c r="BN51" s="80">
        <f t="shared" si="0"/>
        <v>20.56</v>
      </c>
      <c r="BO51" s="80" t="s">
        <v>209</v>
      </c>
    </row>
    <row r="52" spans="2:67">
      <c r="B52" s="65"/>
      <c r="C52" s="66" t="s">
        <v>210</v>
      </c>
      <c r="D52" s="67">
        <v>0.22</v>
      </c>
      <c r="E52" s="68">
        <v>0.25</v>
      </c>
      <c r="F52" s="65">
        <v>0.22</v>
      </c>
      <c r="G52" s="67">
        <v>0.27</v>
      </c>
      <c r="H52" s="67">
        <v>0.28000000000000003</v>
      </c>
      <c r="I52" s="67">
        <v>0.34</v>
      </c>
      <c r="J52" s="65">
        <v>0.4</v>
      </c>
      <c r="K52" s="67">
        <v>0.4</v>
      </c>
      <c r="L52" s="67">
        <v>0.44</v>
      </c>
      <c r="M52" s="68">
        <v>0.43</v>
      </c>
      <c r="N52" s="65">
        <v>0.12</v>
      </c>
      <c r="O52" s="67">
        <v>0.31</v>
      </c>
      <c r="P52" s="67">
        <v>0.23</v>
      </c>
      <c r="Q52" s="67">
        <v>0.33</v>
      </c>
      <c r="R52" s="67">
        <v>0.28999999999999998</v>
      </c>
      <c r="S52" s="65">
        <v>0.32</v>
      </c>
      <c r="T52" s="67">
        <v>0.28000000000000003</v>
      </c>
      <c r="U52" s="67">
        <v>0.28999999999999998</v>
      </c>
      <c r="V52" s="68">
        <v>0.25</v>
      </c>
      <c r="W52" s="67">
        <v>0.28999999999999998</v>
      </c>
      <c r="X52" s="67">
        <v>0.28000000000000003</v>
      </c>
      <c r="Y52" s="67">
        <v>0.26</v>
      </c>
      <c r="Z52" s="67">
        <v>0.23</v>
      </c>
      <c r="AA52" s="68">
        <v>0.25</v>
      </c>
      <c r="AB52" s="67">
        <v>0.25</v>
      </c>
      <c r="AC52" s="67">
        <v>0.32</v>
      </c>
      <c r="AD52" s="67">
        <v>0.39</v>
      </c>
      <c r="AE52" s="68">
        <v>0.39</v>
      </c>
      <c r="AF52" s="67">
        <v>0.4</v>
      </c>
      <c r="AG52" s="67">
        <v>0.54</v>
      </c>
      <c r="AH52" s="67">
        <v>0.56999999999999995</v>
      </c>
      <c r="AI52" s="67">
        <v>0.66</v>
      </c>
      <c r="AJ52" s="65">
        <v>0.72</v>
      </c>
      <c r="AK52" s="67">
        <v>0.74</v>
      </c>
      <c r="AL52" s="67">
        <v>0.73</v>
      </c>
      <c r="AM52" s="67">
        <v>0.73</v>
      </c>
      <c r="AN52" s="68">
        <v>0.67</v>
      </c>
      <c r="AO52" s="67">
        <v>0.59</v>
      </c>
      <c r="AP52" s="67">
        <v>0.56000000000000005</v>
      </c>
      <c r="AQ52" s="152">
        <v>0.45</v>
      </c>
      <c r="AR52" s="68">
        <v>0.44</v>
      </c>
      <c r="AS52" s="67">
        <v>0.42</v>
      </c>
      <c r="AT52" s="67">
        <v>0.25</v>
      </c>
      <c r="AU52" s="67">
        <v>0.32</v>
      </c>
      <c r="AV52" s="67">
        <v>0.25</v>
      </c>
      <c r="AW52" s="65">
        <v>0.31</v>
      </c>
      <c r="AX52" s="67">
        <v>0.28999999999999998</v>
      </c>
      <c r="AY52" s="67">
        <v>0.28000000000000003</v>
      </c>
      <c r="AZ52" s="67">
        <v>0.27</v>
      </c>
      <c r="BA52" s="68">
        <v>0.25</v>
      </c>
      <c r="BB52" s="65">
        <v>0.26</v>
      </c>
      <c r="BC52" s="164">
        <v>0.22</v>
      </c>
      <c r="BD52" s="67">
        <v>0.25</v>
      </c>
      <c r="BE52" s="68">
        <v>0.26</v>
      </c>
      <c r="BF52" s="65">
        <v>0.23</v>
      </c>
      <c r="BG52" s="67">
        <v>0.28000000000000003</v>
      </c>
      <c r="BH52" s="67">
        <v>0.28000000000000003</v>
      </c>
      <c r="BI52" s="67">
        <v>0.24</v>
      </c>
      <c r="BJ52" s="65">
        <v>0.28999999999999998</v>
      </c>
      <c r="BK52" s="67"/>
      <c r="BL52" s="67"/>
      <c r="BM52" s="68"/>
      <c r="BN52" s="66">
        <f t="shared" si="0"/>
        <v>17.830000000000002</v>
      </c>
      <c r="BO52" s="66" t="s">
        <v>210</v>
      </c>
    </row>
    <row r="53" spans="2:67">
      <c r="B53" s="47" t="s">
        <v>217</v>
      </c>
      <c r="C53" s="48" t="s">
        <v>202</v>
      </c>
      <c r="D53" s="50">
        <v>3</v>
      </c>
      <c r="E53" s="52">
        <v>2</v>
      </c>
      <c r="F53" s="53">
        <v>1</v>
      </c>
      <c r="G53" s="50">
        <v>2</v>
      </c>
      <c r="H53" s="50">
        <v>1</v>
      </c>
      <c r="I53" s="50">
        <v>3</v>
      </c>
      <c r="J53" s="53">
        <v>5</v>
      </c>
      <c r="K53" s="50">
        <v>3</v>
      </c>
      <c r="L53" s="50">
        <v>8</v>
      </c>
      <c r="M53" s="52">
        <v>0</v>
      </c>
      <c r="N53" s="53">
        <v>0</v>
      </c>
      <c r="O53" s="50">
        <v>3</v>
      </c>
      <c r="P53" s="50">
        <v>3</v>
      </c>
      <c r="Q53" s="50">
        <v>2</v>
      </c>
      <c r="R53" s="50">
        <v>4</v>
      </c>
      <c r="S53" s="53">
        <v>6</v>
      </c>
      <c r="T53" s="50">
        <v>9</v>
      </c>
      <c r="U53" s="50">
        <v>3</v>
      </c>
      <c r="V53" s="52">
        <v>7</v>
      </c>
      <c r="W53" s="50">
        <v>8</v>
      </c>
      <c r="X53" s="50">
        <v>1</v>
      </c>
      <c r="Y53" s="50">
        <v>8</v>
      </c>
      <c r="Z53" s="50">
        <v>4</v>
      </c>
      <c r="AA53" s="52">
        <v>3</v>
      </c>
      <c r="AB53" s="50">
        <v>0</v>
      </c>
      <c r="AC53" s="50">
        <v>2</v>
      </c>
      <c r="AD53" s="50">
        <v>3</v>
      </c>
      <c r="AE53" s="52">
        <v>2</v>
      </c>
      <c r="AF53" s="50">
        <v>1</v>
      </c>
      <c r="AG53" s="50">
        <v>5</v>
      </c>
      <c r="AH53" s="50">
        <v>12</v>
      </c>
      <c r="AI53" s="50">
        <v>2</v>
      </c>
      <c r="AJ53" s="53">
        <v>1</v>
      </c>
      <c r="AK53" s="50">
        <v>3</v>
      </c>
      <c r="AL53" s="50">
        <v>4</v>
      </c>
      <c r="AM53" s="50">
        <v>3</v>
      </c>
      <c r="AN53" s="52">
        <v>9</v>
      </c>
      <c r="AO53" s="50">
        <v>9</v>
      </c>
      <c r="AP53" s="50">
        <v>1</v>
      </c>
      <c r="AQ53" s="147">
        <v>9</v>
      </c>
      <c r="AR53" s="123">
        <v>8</v>
      </c>
      <c r="AS53" s="50">
        <v>2</v>
      </c>
      <c r="AT53" s="50">
        <v>7</v>
      </c>
      <c r="AU53" s="50">
        <v>2</v>
      </c>
      <c r="AV53" s="50">
        <v>5</v>
      </c>
      <c r="AW53" s="53">
        <v>6</v>
      </c>
      <c r="AX53" s="50">
        <v>6</v>
      </c>
      <c r="AY53" s="50">
        <v>4</v>
      </c>
      <c r="AZ53" s="50">
        <v>1</v>
      </c>
      <c r="BA53" s="52">
        <v>5</v>
      </c>
      <c r="BB53" s="53">
        <v>2</v>
      </c>
      <c r="BC53" s="158">
        <v>1</v>
      </c>
      <c r="BD53" s="50">
        <v>5</v>
      </c>
      <c r="BE53" s="52">
        <v>7</v>
      </c>
      <c r="BF53" s="53">
        <v>3</v>
      </c>
      <c r="BG53" s="50">
        <v>2</v>
      </c>
      <c r="BH53" s="50">
        <v>0</v>
      </c>
      <c r="BI53" s="50">
        <v>2</v>
      </c>
      <c r="BJ53" s="53">
        <v>7</v>
      </c>
      <c r="BK53" s="50"/>
      <c r="BL53" s="50"/>
      <c r="BM53" s="52"/>
      <c r="BN53" s="125">
        <f t="shared" si="0"/>
        <v>202</v>
      </c>
      <c r="BO53" s="48" t="s">
        <v>202</v>
      </c>
    </row>
    <row r="54" spans="2:67">
      <c r="B54" s="47" t="s">
        <v>203</v>
      </c>
      <c r="C54" s="48" t="s">
        <v>204</v>
      </c>
      <c r="D54" s="50">
        <v>21</v>
      </c>
      <c r="E54" s="52">
        <v>24</v>
      </c>
      <c r="F54" s="53">
        <v>14</v>
      </c>
      <c r="G54" s="50">
        <v>25</v>
      </c>
      <c r="H54" s="50">
        <v>18</v>
      </c>
      <c r="I54" s="50">
        <v>14</v>
      </c>
      <c r="J54" s="53">
        <v>23</v>
      </c>
      <c r="K54" s="50">
        <v>28</v>
      </c>
      <c r="L54" s="50">
        <v>21</v>
      </c>
      <c r="M54" s="52">
        <v>27</v>
      </c>
      <c r="N54" s="53">
        <v>3</v>
      </c>
      <c r="O54" s="50">
        <v>26</v>
      </c>
      <c r="P54" s="50">
        <v>30</v>
      </c>
      <c r="Q54" s="50">
        <v>24</v>
      </c>
      <c r="R54" s="50">
        <v>29</v>
      </c>
      <c r="S54" s="53">
        <v>36</v>
      </c>
      <c r="T54" s="50">
        <v>22</v>
      </c>
      <c r="U54" s="50">
        <v>14</v>
      </c>
      <c r="V54" s="52">
        <v>25</v>
      </c>
      <c r="W54" s="50">
        <v>27</v>
      </c>
      <c r="X54" s="50">
        <v>20</v>
      </c>
      <c r="Y54" s="50">
        <v>22</v>
      </c>
      <c r="Z54" s="50">
        <v>16</v>
      </c>
      <c r="AA54" s="52">
        <v>5</v>
      </c>
      <c r="AB54" s="50">
        <v>17</v>
      </c>
      <c r="AC54" s="50">
        <v>11</v>
      </c>
      <c r="AD54" s="50">
        <v>12</v>
      </c>
      <c r="AE54" s="52">
        <v>11</v>
      </c>
      <c r="AF54" s="50">
        <v>6</v>
      </c>
      <c r="AG54" s="50">
        <v>16</v>
      </c>
      <c r="AH54" s="50">
        <v>10</v>
      </c>
      <c r="AI54" s="50">
        <v>10</v>
      </c>
      <c r="AJ54" s="53">
        <v>9</v>
      </c>
      <c r="AK54" s="50">
        <v>14</v>
      </c>
      <c r="AL54" s="50">
        <v>46</v>
      </c>
      <c r="AM54" s="50">
        <v>16</v>
      </c>
      <c r="AN54" s="52">
        <v>15</v>
      </c>
      <c r="AO54" s="50">
        <v>3</v>
      </c>
      <c r="AP54" s="50">
        <v>13</v>
      </c>
      <c r="AQ54" s="147">
        <v>10</v>
      </c>
      <c r="AR54" s="123">
        <v>23</v>
      </c>
      <c r="AS54" s="50">
        <v>6</v>
      </c>
      <c r="AT54" s="50">
        <v>9</v>
      </c>
      <c r="AU54" s="50">
        <v>7</v>
      </c>
      <c r="AV54" s="50">
        <v>10</v>
      </c>
      <c r="AW54" s="53">
        <v>12</v>
      </c>
      <c r="AX54" s="50">
        <v>20</v>
      </c>
      <c r="AY54" s="50">
        <v>11</v>
      </c>
      <c r="AZ54" s="50">
        <v>10</v>
      </c>
      <c r="BA54" s="52">
        <v>7</v>
      </c>
      <c r="BB54" s="53">
        <v>18</v>
      </c>
      <c r="BC54" s="158">
        <v>4</v>
      </c>
      <c r="BD54" s="50">
        <v>7</v>
      </c>
      <c r="BE54" s="52">
        <v>10</v>
      </c>
      <c r="BF54" s="53">
        <v>12</v>
      </c>
      <c r="BG54" s="50">
        <v>10</v>
      </c>
      <c r="BH54" s="50">
        <v>13</v>
      </c>
      <c r="BI54" s="50">
        <v>7</v>
      </c>
      <c r="BJ54" s="53">
        <v>15</v>
      </c>
      <c r="BK54" s="50"/>
      <c r="BL54" s="50"/>
      <c r="BM54" s="52"/>
      <c r="BN54" s="125">
        <f t="shared" si="0"/>
        <v>729</v>
      </c>
      <c r="BO54" s="48" t="s">
        <v>204</v>
      </c>
    </row>
    <row r="55" spans="2:67">
      <c r="B55" s="47"/>
      <c r="C55" s="48" t="s">
        <v>205</v>
      </c>
      <c r="D55" s="50">
        <v>3</v>
      </c>
      <c r="E55" s="52">
        <v>3</v>
      </c>
      <c r="F55" s="53">
        <v>9</v>
      </c>
      <c r="G55" s="50">
        <v>9</v>
      </c>
      <c r="H55" s="50">
        <v>3</v>
      </c>
      <c r="I55" s="50">
        <v>3</v>
      </c>
      <c r="J55" s="53">
        <v>10</v>
      </c>
      <c r="K55" s="50">
        <v>9</v>
      </c>
      <c r="L55" s="50">
        <v>5</v>
      </c>
      <c r="M55" s="52">
        <v>8</v>
      </c>
      <c r="N55" s="53">
        <v>5</v>
      </c>
      <c r="O55" s="50">
        <v>8</v>
      </c>
      <c r="P55" s="50">
        <v>4</v>
      </c>
      <c r="Q55" s="50">
        <v>15</v>
      </c>
      <c r="R55" s="50">
        <v>8</v>
      </c>
      <c r="S55" s="53">
        <v>8</v>
      </c>
      <c r="T55" s="50">
        <v>7</v>
      </c>
      <c r="U55" s="50">
        <v>6</v>
      </c>
      <c r="V55" s="52">
        <v>4</v>
      </c>
      <c r="W55" s="50">
        <v>7</v>
      </c>
      <c r="X55" s="50">
        <v>16</v>
      </c>
      <c r="Y55" s="50">
        <v>7</v>
      </c>
      <c r="Z55" s="50">
        <v>9</v>
      </c>
      <c r="AA55" s="52">
        <v>7</v>
      </c>
      <c r="AB55" s="50">
        <v>3</v>
      </c>
      <c r="AC55" s="50">
        <v>6</v>
      </c>
      <c r="AD55" s="50">
        <v>4</v>
      </c>
      <c r="AE55" s="52">
        <v>9</v>
      </c>
      <c r="AF55" s="50">
        <v>4</v>
      </c>
      <c r="AG55" s="50">
        <v>3</v>
      </c>
      <c r="AH55" s="50">
        <v>3</v>
      </c>
      <c r="AI55" s="50">
        <v>6</v>
      </c>
      <c r="AJ55" s="53">
        <v>5</v>
      </c>
      <c r="AK55" s="50">
        <v>8</v>
      </c>
      <c r="AL55" s="50">
        <v>9</v>
      </c>
      <c r="AM55" s="50">
        <v>1</v>
      </c>
      <c r="AN55" s="52">
        <v>2</v>
      </c>
      <c r="AO55" s="50">
        <v>3</v>
      </c>
      <c r="AP55" s="50">
        <v>3</v>
      </c>
      <c r="AQ55" s="147">
        <v>8</v>
      </c>
      <c r="AR55" s="123">
        <v>7</v>
      </c>
      <c r="AS55" s="50">
        <v>6</v>
      </c>
      <c r="AT55" s="50">
        <v>5</v>
      </c>
      <c r="AU55" s="50">
        <v>6</v>
      </c>
      <c r="AV55" s="50">
        <v>9</v>
      </c>
      <c r="AW55" s="53">
        <v>6</v>
      </c>
      <c r="AX55" s="50">
        <v>11</v>
      </c>
      <c r="AY55" s="50">
        <v>2</v>
      </c>
      <c r="AZ55" s="50">
        <v>5</v>
      </c>
      <c r="BA55" s="52">
        <v>2</v>
      </c>
      <c r="BB55" s="53">
        <v>7</v>
      </c>
      <c r="BC55" s="158">
        <v>2</v>
      </c>
      <c r="BD55" s="50">
        <v>4</v>
      </c>
      <c r="BE55" s="52">
        <v>5</v>
      </c>
      <c r="BF55" s="53">
        <v>3</v>
      </c>
      <c r="BG55" s="50">
        <v>9</v>
      </c>
      <c r="BH55" s="50">
        <v>6</v>
      </c>
      <c r="BI55" s="50">
        <v>2</v>
      </c>
      <c r="BJ55" s="53">
        <v>13</v>
      </c>
      <c r="BK55" s="50"/>
      <c r="BL55" s="50"/>
      <c r="BM55" s="52"/>
      <c r="BN55" s="125">
        <f t="shared" si="0"/>
        <v>298</v>
      </c>
      <c r="BO55" s="48" t="s">
        <v>205</v>
      </c>
    </row>
    <row r="56" spans="2:67">
      <c r="B56" s="47"/>
      <c r="C56" s="48" t="s">
        <v>206</v>
      </c>
      <c r="D56" s="50">
        <v>13</v>
      </c>
      <c r="E56" s="52">
        <v>18</v>
      </c>
      <c r="F56" s="53">
        <v>10</v>
      </c>
      <c r="G56" s="50">
        <v>10</v>
      </c>
      <c r="H56" s="50">
        <v>13</v>
      </c>
      <c r="I56" s="50">
        <v>6</v>
      </c>
      <c r="J56" s="53">
        <v>8</v>
      </c>
      <c r="K56" s="50">
        <v>12</v>
      </c>
      <c r="L56" s="50">
        <v>18</v>
      </c>
      <c r="M56" s="52">
        <v>14</v>
      </c>
      <c r="N56" s="53">
        <v>12</v>
      </c>
      <c r="O56" s="50">
        <v>7</v>
      </c>
      <c r="P56" s="50">
        <v>9</v>
      </c>
      <c r="Q56" s="50">
        <v>21</v>
      </c>
      <c r="R56" s="50">
        <v>14</v>
      </c>
      <c r="S56" s="53">
        <v>12</v>
      </c>
      <c r="T56" s="50">
        <v>19</v>
      </c>
      <c r="U56" s="50">
        <v>13</v>
      </c>
      <c r="V56" s="52">
        <v>17</v>
      </c>
      <c r="W56" s="50">
        <v>16</v>
      </c>
      <c r="X56" s="50">
        <v>18</v>
      </c>
      <c r="Y56" s="50">
        <v>13</v>
      </c>
      <c r="Z56" s="50">
        <v>9</v>
      </c>
      <c r="AA56" s="52">
        <v>0</v>
      </c>
      <c r="AB56" s="50">
        <v>3</v>
      </c>
      <c r="AC56" s="50">
        <v>10</v>
      </c>
      <c r="AD56" s="50">
        <v>5</v>
      </c>
      <c r="AE56" s="52">
        <v>9</v>
      </c>
      <c r="AF56" s="50">
        <v>3</v>
      </c>
      <c r="AG56" s="50">
        <v>10</v>
      </c>
      <c r="AH56" s="50">
        <v>7</v>
      </c>
      <c r="AI56" s="50">
        <v>3</v>
      </c>
      <c r="AJ56" s="53">
        <v>9</v>
      </c>
      <c r="AK56" s="50">
        <v>7</v>
      </c>
      <c r="AL56" s="50">
        <v>13</v>
      </c>
      <c r="AM56" s="50">
        <v>15</v>
      </c>
      <c r="AN56" s="52">
        <v>5</v>
      </c>
      <c r="AO56" s="50">
        <v>10</v>
      </c>
      <c r="AP56" s="50">
        <v>9</v>
      </c>
      <c r="AQ56" s="147">
        <v>4</v>
      </c>
      <c r="AR56" s="123">
        <v>7</v>
      </c>
      <c r="AS56" s="50">
        <v>6</v>
      </c>
      <c r="AT56" s="50">
        <v>4</v>
      </c>
      <c r="AU56" s="50">
        <v>3</v>
      </c>
      <c r="AV56" s="50">
        <v>3</v>
      </c>
      <c r="AW56" s="53">
        <v>4</v>
      </c>
      <c r="AX56" s="50">
        <v>3</v>
      </c>
      <c r="AY56" s="50">
        <v>2</v>
      </c>
      <c r="AZ56" s="50">
        <v>4</v>
      </c>
      <c r="BA56" s="52">
        <v>4</v>
      </c>
      <c r="BB56" s="53">
        <v>2</v>
      </c>
      <c r="BC56" s="158">
        <v>5</v>
      </c>
      <c r="BD56" s="50">
        <v>6</v>
      </c>
      <c r="BE56" s="52">
        <v>6</v>
      </c>
      <c r="BF56" s="53">
        <v>6</v>
      </c>
      <c r="BG56" s="50">
        <v>6</v>
      </c>
      <c r="BH56" s="50">
        <v>7</v>
      </c>
      <c r="BI56" s="50">
        <v>4</v>
      </c>
      <c r="BJ56" s="53">
        <v>7</v>
      </c>
      <c r="BK56" s="50"/>
      <c r="BL56" s="50"/>
      <c r="BM56" s="52"/>
      <c r="BN56" s="125">
        <f t="shared" si="0"/>
        <v>391</v>
      </c>
      <c r="BO56" s="48" t="s">
        <v>206</v>
      </c>
    </row>
    <row r="57" spans="2:67">
      <c r="B57" s="47"/>
      <c r="C57" s="48" t="s">
        <v>207</v>
      </c>
      <c r="D57" s="50">
        <v>1</v>
      </c>
      <c r="E57" s="52">
        <v>1</v>
      </c>
      <c r="F57" s="53">
        <v>1</v>
      </c>
      <c r="G57" s="50">
        <v>0</v>
      </c>
      <c r="H57" s="50">
        <v>2</v>
      </c>
      <c r="I57" s="50">
        <v>1</v>
      </c>
      <c r="J57" s="53">
        <v>0</v>
      </c>
      <c r="K57" s="50">
        <v>2</v>
      </c>
      <c r="L57" s="50">
        <v>5</v>
      </c>
      <c r="M57" s="52">
        <v>4</v>
      </c>
      <c r="N57" s="53">
        <v>1</v>
      </c>
      <c r="O57" s="50">
        <v>2</v>
      </c>
      <c r="P57" s="50">
        <v>1</v>
      </c>
      <c r="Q57" s="50">
        <v>2</v>
      </c>
      <c r="R57" s="50">
        <v>1</v>
      </c>
      <c r="S57" s="53">
        <v>4</v>
      </c>
      <c r="T57" s="50">
        <v>2</v>
      </c>
      <c r="U57" s="50">
        <v>11</v>
      </c>
      <c r="V57" s="52">
        <v>3</v>
      </c>
      <c r="W57" s="50">
        <v>5</v>
      </c>
      <c r="X57" s="50">
        <v>2</v>
      </c>
      <c r="Y57" s="50">
        <v>1</v>
      </c>
      <c r="Z57" s="50">
        <v>5</v>
      </c>
      <c r="AA57" s="52">
        <v>1</v>
      </c>
      <c r="AB57" s="50">
        <v>0</v>
      </c>
      <c r="AC57" s="50">
        <v>0</v>
      </c>
      <c r="AD57" s="50">
        <v>0</v>
      </c>
      <c r="AE57" s="52">
        <v>0</v>
      </c>
      <c r="AF57" s="50">
        <v>0</v>
      </c>
      <c r="AG57" s="50">
        <v>1</v>
      </c>
      <c r="AH57" s="50">
        <v>0</v>
      </c>
      <c r="AI57" s="50">
        <v>1</v>
      </c>
      <c r="AJ57" s="53">
        <v>0</v>
      </c>
      <c r="AK57" s="50">
        <v>0</v>
      </c>
      <c r="AL57" s="50">
        <v>0</v>
      </c>
      <c r="AM57" s="50">
        <v>1</v>
      </c>
      <c r="AN57" s="52">
        <v>1</v>
      </c>
      <c r="AO57" s="50">
        <v>0</v>
      </c>
      <c r="AP57" s="50">
        <v>0</v>
      </c>
      <c r="AQ57" s="147">
        <v>0</v>
      </c>
      <c r="AR57" s="123">
        <v>0</v>
      </c>
      <c r="AS57" s="50">
        <v>0</v>
      </c>
      <c r="AT57" s="50">
        <v>0</v>
      </c>
      <c r="AU57" s="50">
        <v>0</v>
      </c>
      <c r="AV57" s="50">
        <v>0</v>
      </c>
      <c r="AW57" s="53">
        <v>0</v>
      </c>
      <c r="AX57" s="50">
        <v>1</v>
      </c>
      <c r="AY57" s="50">
        <v>0</v>
      </c>
      <c r="AZ57" s="50">
        <v>2</v>
      </c>
      <c r="BA57" s="52">
        <v>0</v>
      </c>
      <c r="BB57" s="53">
        <v>1</v>
      </c>
      <c r="BC57" s="158">
        <v>0</v>
      </c>
      <c r="BD57" s="50">
        <v>0</v>
      </c>
      <c r="BE57" s="52">
        <v>0</v>
      </c>
      <c r="BF57" s="53">
        <v>1</v>
      </c>
      <c r="BG57" s="50">
        <v>0</v>
      </c>
      <c r="BH57" s="50">
        <v>1</v>
      </c>
      <c r="BI57" s="50">
        <v>0</v>
      </c>
      <c r="BJ57" s="53">
        <v>0</v>
      </c>
      <c r="BK57" s="50"/>
      <c r="BL57" s="50"/>
      <c r="BM57" s="52"/>
      <c r="BN57" s="125">
        <f t="shared" si="0"/>
        <v>51</v>
      </c>
      <c r="BO57" s="48" t="s">
        <v>207</v>
      </c>
    </row>
    <row r="58" spans="2:67">
      <c r="B58" s="47"/>
      <c r="C58" s="48" t="s">
        <v>208</v>
      </c>
      <c r="D58" s="50">
        <v>8</v>
      </c>
      <c r="E58" s="52">
        <v>7</v>
      </c>
      <c r="F58" s="53">
        <v>6</v>
      </c>
      <c r="G58" s="50">
        <v>14</v>
      </c>
      <c r="H58" s="50">
        <v>9</v>
      </c>
      <c r="I58" s="50">
        <v>14</v>
      </c>
      <c r="J58" s="53">
        <v>18</v>
      </c>
      <c r="K58" s="50">
        <v>21</v>
      </c>
      <c r="L58" s="50">
        <v>15</v>
      </c>
      <c r="M58" s="52">
        <v>21</v>
      </c>
      <c r="N58" s="53">
        <v>10</v>
      </c>
      <c r="O58" s="50">
        <v>22</v>
      </c>
      <c r="P58" s="50">
        <v>9</v>
      </c>
      <c r="Q58" s="50">
        <v>12</v>
      </c>
      <c r="R58" s="50">
        <v>21</v>
      </c>
      <c r="S58" s="53">
        <v>25</v>
      </c>
      <c r="T58" s="50">
        <v>19</v>
      </c>
      <c r="U58" s="50">
        <v>23</v>
      </c>
      <c r="V58" s="52">
        <v>20</v>
      </c>
      <c r="W58" s="50">
        <v>14</v>
      </c>
      <c r="X58" s="50">
        <v>13</v>
      </c>
      <c r="Y58" s="50">
        <v>15</v>
      </c>
      <c r="Z58" s="50">
        <v>16</v>
      </c>
      <c r="AA58" s="52">
        <v>8</v>
      </c>
      <c r="AB58" s="50">
        <v>9</v>
      </c>
      <c r="AC58" s="50">
        <v>16</v>
      </c>
      <c r="AD58" s="50">
        <v>5</v>
      </c>
      <c r="AE58" s="52">
        <v>4</v>
      </c>
      <c r="AF58" s="50">
        <v>5</v>
      </c>
      <c r="AG58" s="50">
        <v>3</v>
      </c>
      <c r="AH58" s="50">
        <v>5</v>
      </c>
      <c r="AI58" s="50">
        <v>1</v>
      </c>
      <c r="AJ58" s="53">
        <v>5</v>
      </c>
      <c r="AK58" s="50">
        <v>1</v>
      </c>
      <c r="AL58" s="50">
        <v>6</v>
      </c>
      <c r="AM58" s="50">
        <v>1</v>
      </c>
      <c r="AN58" s="52">
        <v>6</v>
      </c>
      <c r="AO58" s="50">
        <v>24</v>
      </c>
      <c r="AP58" s="50">
        <v>7</v>
      </c>
      <c r="AQ58" s="148">
        <v>5</v>
      </c>
      <c r="AR58" s="123">
        <v>8</v>
      </c>
      <c r="AS58" s="50">
        <v>0</v>
      </c>
      <c r="AT58" s="50">
        <v>2</v>
      </c>
      <c r="AU58" s="50">
        <v>3</v>
      </c>
      <c r="AV58" s="50">
        <v>4</v>
      </c>
      <c r="AW58" s="53">
        <v>4</v>
      </c>
      <c r="AX58" s="50">
        <v>1</v>
      </c>
      <c r="AY58" s="50">
        <v>1</v>
      </c>
      <c r="AZ58" s="50">
        <v>8</v>
      </c>
      <c r="BA58" s="52">
        <v>3</v>
      </c>
      <c r="BB58" s="53">
        <v>6</v>
      </c>
      <c r="BC58" s="159">
        <v>3</v>
      </c>
      <c r="BD58" s="50">
        <v>2</v>
      </c>
      <c r="BE58" s="52">
        <v>1</v>
      </c>
      <c r="BF58" s="53">
        <v>2</v>
      </c>
      <c r="BG58" s="50">
        <v>1</v>
      </c>
      <c r="BH58" s="50">
        <v>1</v>
      </c>
      <c r="BI58" s="50">
        <v>2</v>
      </c>
      <c r="BJ58" s="53">
        <v>0</v>
      </c>
      <c r="BK58" s="50"/>
      <c r="BL58" s="50"/>
      <c r="BM58" s="52"/>
      <c r="BN58" s="125">
        <f t="shared" si="0"/>
        <v>382</v>
      </c>
      <c r="BO58" s="48" t="s">
        <v>208</v>
      </c>
    </row>
    <row r="59" spans="2:67">
      <c r="B59" s="47"/>
      <c r="C59" s="76" t="s">
        <v>209</v>
      </c>
      <c r="D59" s="77">
        <v>49</v>
      </c>
      <c r="E59" s="78">
        <v>55</v>
      </c>
      <c r="F59" s="79">
        <v>41</v>
      </c>
      <c r="G59" s="77">
        <v>60</v>
      </c>
      <c r="H59" s="77">
        <v>46</v>
      </c>
      <c r="I59" s="77">
        <v>41</v>
      </c>
      <c r="J59" s="79">
        <v>64</v>
      </c>
      <c r="K59" s="77">
        <v>75</v>
      </c>
      <c r="L59" s="77">
        <v>72</v>
      </c>
      <c r="M59" s="78">
        <v>74</v>
      </c>
      <c r="N59" s="79">
        <v>31</v>
      </c>
      <c r="O59" s="77">
        <v>68</v>
      </c>
      <c r="P59" s="77">
        <v>56</v>
      </c>
      <c r="Q59" s="77">
        <v>76</v>
      </c>
      <c r="R59" s="77">
        <v>77</v>
      </c>
      <c r="S59" s="79">
        <v>91</v>
      </c>
      <c r="T59" s="77">
        <v>78</v>
      </c>
      <c r="U59" s="77">
        <v>70</v>
      </c>
      <c r="V59" s="78">
        <v>76</v>
      </c>
      <c r="W59" s="77">
        <v>77</v>
      </c>
      <c r="X59" s="77">
        <v>70</v>
      </c>
      <c r="Y59" s="77">
        <v>66</v>
      </c>
      <c r="Z59" s="77">
        <v>59</v>
      </c>
      <c r="AA59" s="78">
        <v>24</v>
      </c>
      <c r="AB59" s="77">
        <v>32</v>
      </c>
      <c r="AC59" s="77">
        <v>45</v>
      </c>
      <c r="AD59" s="77">
        <v>29</v>
      </c>
      <c r="AE59" s="78">
        <v>35</v>
      </c>
      <c r="AF59" s="77">
        <v>19</v>
      </c>
      <c r="AG59" s="77">
        <v>38</v>
      </c>
      <c r="AH59" s="77">
        <v>37</v>
      </c>
      <c r="AI59" s="77">
        <v>23</v>
      </c>
      <c r="AJ59" s="79">
        <v>29</v>
      </c>
      <c r="AK59" s="77">
        <v>33</v>
      </c>
      <c r="AL59" s="77">
        <v>78</v>
      </c>
      <c r="AM59" s="77">
        <v>37</v>
      </c>
      <c r="AN59" s="78">
        <v>38</v>
      </c>
      <c r="AO59" s="77">
        <v>49</v>
      </c>
      <c r="AP59" s="77">
        <v>33</v>
      </c>
      <c r="AQ59" s="148">
        <v>36</v>
      </c>
      <c r="AR59" s="126">
        <v>53</v>
      </c>
      <c r="AS59" s="77">
        <v>20</v>
      </c>
      <c r="AT59" s="77">
        <v>27</v>
      </c>
      <c r="AU59" s="77">
        <v>21</v>
      </c>
      <c r="AV59" s="77">
        <v>31</v>
      </c>
      <c r="AW59" s="79">
        <v>32</v>
      </c>
      <c r="AX59" s="77">
        <v>42</v>
      </c>
      <c r="AY59" s="77">
        <v>20</v>
      </c>
      <c r="AZ59" s="77">
        <v>30</v>
      </c>
      <c r="BA59" s="78">
        <v>21</v>
      </c>
      <c r="BB59" s="79">
        <v>36</v>
      </c>
      <c r="BC59" s="159">
        <v>15</v>
      </c>
      <c r="BD59" s="77">
        <v>24</v>
      </c>
      <c r="BE59" s="78">
        <v>29</v>
      </c>
      <c r="BF59" s="79">
        <v>27</v>
      </c>
      <c r="BG59" s="77">
        <v>28</v>
      </c>
      <c r="BH59" s="77">
        <v>28</v>
      </c>
      <c r="BI59" s="77">
        <v>17</v>
      </c>
      <c r="BJ59" s="79">
        <v>42</v>
      </c>
      <c r="BK59" s="77"/>
      <c r="BL59" s="77"/>
      <c r="BM59" s="78"/>
      <c r="BN59" s="127">
        <f t="shared" si="0"/>
        <v>2053</v>
      </c>
      <c r="BO59" s="76" t="s">
        <v>209</v>
      </c>
    </row>
    <row r="60" spans="2:67">
      <c r="B60" s="54"/>
      <c r="C60" s="55" t="s">
        <v>210</v>
      </c>
      <c r="D60" s="56">
        <v>6098</v>
      </c>
      <c r="E60" s="58">
        <v>5967</v>
      </c>
      <c r="F60" s="57">
        <v>5270</v>
      </c>
      <c r="G60" s="56">
        <v>7173</v>
      </c>
      <c r="H60" s="56">
        <v>6401</v>
      </c>
      <c r="I60" s="56">
        <v>8101</v>
      </c>
      <c r="J60" s="57">
        <v>8188</v>
      </c>
      <c r="K60" s="56">
        <v>8185</v>
      </c>
      <c r="L60" s="56">
        <v>8200</v>
      </c>
      <c r="M60" s="58">
        <v>7466</v>
      </c>
      <c r="N60" s="57">
        <v>1608</v>
      </c>
      <c r="O60" s="56">
        <v>5417</v>
      </c>
      <c r="P60" s="56">
        <v>5750</v>
      </c>
      <c r="Q60" s="56">
        <v>7415</v>
      </c>
      <c r="R60" s="56">
        <v>7810</v>
      </c>
      <c r="S60" s="57">
        <v>7748</v>
      </c>
      <c r="T60" s="56">
        <v>6499</v>
      </c>
      <c r="U60" s="56">
        <v>7616</v>
      </c>
      <c r="V60" s="58">
        <v>6097</v>
      </c>
      <c r="W60" s="56">
        <v>7291</v>
      </c>
      <c r="X60" s="56">
        <v>7273</v>
      </c>
      <c r="Y60" s="56">
        <v>6098</v>
      </c>
      <c r="Z60" s="56">
        <v>5885</v>
      </c>
      <c r="AA60" s="58">
        <v>5148</v>
      </c>
      <c r="AB60" s="56">
        <v>5020</v>
      </c>
      <c r="AC60" s="56">
        <v>6250</v>
      </c>
      <c r="AD60" s="56">
        <v>6672</v>
      </c>
      <c r="AE60" s="58">
        <v>5350</v>
      </c>
      <c r="AF60" s="56">
        <v>4667</v>
      </c>
      <c r="AG60" s="56">
        <v>7520</v>
      </c>
      <c r="AH60" s="56">
        <v>6700</v>
      </c>
      <c r="AI60" s="56">
        <v>6860</v>
      </c>
      <c r="AJ60" s="57">
        <v>7684</v>
      </c>
      <c r="AK60" s="56">
        <v>7158</v>
      </c>
      <c r="AL60" s="56">
        <v>6096</v>
      </c>
      <c r="AM60" s="56">
        <v>5974</v>
      </c>
      <c r="AN60" s="58">
        <v>5565</v>
      </c>
      <c r="AO60" s="56">
        <v>5410</v>
      </c>
      <c r="AP60" s="56">
        <v>5179</v>
      </c>
      <c r="AQ60" s="149">
        <v>3775</v>
      </c>
      <c r="AR60" s="46">
        <v>4221</v>
      </c>
      <c r="AS60" s="56">
        <v>4009</v>
      </c>
      <c r="AT60" s="56">
        <v>2093</v>
      </c>
      <c r="AU60" s="56">
        <v>3096</v>
      </c>
      <c r="AV60" s="56">
        <v>3695</v>
      </c>
      <c r="AW60" s="57">
        <v>4109</v>
      </c>
      <c r="AX60" s="56">
        <v>4312</v>
      </c>
      <c r="AY60" s="56">
        <v>3399</v>
      </c>
      <c r="AZ60" s="56">
        <v>3508</v>
      </c>
      <c r="BA60" s="58">
        <v>4245</v>
      </c>
      <c r="BB60" s="57">
        <v>4512</v>
      </c>
      <c r="BC60" s="160">
        <v>3550</v>
      </c>
      <c r="BD60" s="56">
        <v>4448</v>
      </c>
      <c r="BE60" s="58">
        <v>5104</v>
      </c>
      <c r="BF60" s="57">
        <v>4623</v>
      </c>
      <c r="BG60" s="56">
        <v>5771</v>
      </c>
      <c r="BH60" s="56">
        <v>5565</v>
      </c>
      <c r="BI60" s="56">
        <v>4834</v>
      </c>
      <c r="BJ60" s="57">
        <v>6024</v>
      </c>
      <c r="BK60" s="56"/>
      <c r="BL60" s="56"/>
      <c r="BM60" s="58"/>
      <c r="BN60" s="128">
        <f t="shared" si="0"/>
        <v>264653</v>
      </c>
      <c r="BO60" s="55" t="s">
        <v>210</v>
      </c>
    </row>
    <row r="61" spans="2:67">
      <c r="B61" s="59" t="s">
        <v>217</v>
      </c>
      <c r="C61" s="60" t="s">
        <v>202</v>
      </c>
      <c r="D61" s="61">
        <v>1</v>
      </c>
      <c r="E61" s="62">
        <v>0.67</v>
      </c>
      <c r="F61" s="59">
        <v>0.33</v>
      </c>
      <c r="G61" s="61">
        <v>0.67</v>
      </c>
      <c r="H61" s="61">
        <v>0.33</v>
      </c>
      <c r="I61" s="61">
        <v>1</v>
      </c>
      <c r="J61" s="59">
        <v>1.67</v>
      </c>
      <c r="K61" s="61">
        <v>1</v>
      </c>
      <c r="L61" s="61">
        <v>2.67</v>
      </c>
      <c r="M61" s="62">
        <v>0</v>
      </c>
      <c r="N61" s="59">
        <v>0</v>
      </c>
      <c r="O61" s="61">
        <v>1</v>
      </c>
      <c r="P61" s="61">
        <v>1</v>
      </c>
      <c r="Q61" s="61">
        <v>0.67</v>
      </c>
      <c r="R61" s="61">
        <v>1.33</v>
      </c>
      <c r="S61" s="59">
        <v>2</v>
      </c>
      <c r="T61" s="61">
        <v>3</v>
      </c>
      <c r="U61" s="61">
        <v>1</v>
      </c>
      <c r="V61" s="62">
        <v>2.33</v>
      </c>
      <c r="W61" s="61">
        <v>2.67</v>
      </c>
      <c r="X61" s="61">
        <v>0.33</v>
      </c>
      <c r="Y61" s="61">
        <v>2.67</v>
      </c>
      <c r="Z61" s="61">
        <v>1.33</v>
      </c>
      <c r="AA61" s="62">
        <v>1</v>
      </c>
      <c r="AB61" s="61">
        <v>0</v>
      </c>
      <c r="AC61" s="61">
        <v>0.67</v>
      </c>
      <c r="AD61" s="61">
        <v>1</v>
      </c>
      <c r="AE61" s="62">
        <v>0.67</v>
      </c>
      <c r="AF61" s="61">
        <v>0.33</v>
      </c>
      <c r="AG61" s="61">
        <v>1.67</v>
      </c>
      <c r="AH61" s="61">
        <v>4</v>
      </c>
      <c r="AI61" s="61">
        <v>0.67</v>
      </c>
      <c r="AJ61" s="59">
        <v>0.33</v>
      </c>
      <c r="AK61" s="61">
        <v>1</v>
      </c>
      <c r="AL61" s="61">
        <v>1.33</v>
      </c>
      <c r="AM61" s="61">
        <v>1</v>
      </c>
      <c r="AN61" s="62">
        <v>3</v>
      </c>
      <c r="AO61" s="61">
        <v>3</v>
      </c>
      <c r="AP61" s="61">
        <v>0.33</v>
      </c>
      <c r="AQ61" s="150">
        <v>3</v>
      </c>
      <c r="AR61" s="62">
        <v>2.67</v>
      </c>
      <c r="AS61" s="61">
        <v>0.67</v>
      </c>
      <c r="AT61" s="61">
        <v>2.33</v>
      </c>
      <c r="AU61" s="61">
        <v>0.67</v>
      </c>
      <c r="AV61" s="61">
        <v>1.67</v>
      </c>
      <c r="AW61" s="59">
        <v>2</v>
      </c>
      <c r="AX61" s="61">
        <v>2</v>
      </c>
      <c r="AY61" s="61">
        <v>1.33</v>
      </c>
      <c r="AZ61" s="61">
        <v>0.33</v>
      </c>
      <c r="BA61" s="62">
        <v>1.67</v>
      </c>
      <c r="BB61" s="59">
        <v>0.67</v>
      </c>
      <c r="BC61" s="162">
        <v>0.33</v>
      </c>
      <c r="BD61" s="61">
        <v>1.67</v>
      </c>
      <c r="BE61" s="62">
        <v>2.33</v>
      </c>
      <c r="BF61" s="59">
        <v>1</v>
      </c>
      <c r="BG61" s="61">
        <v>0.67</v>
      </c>
      <c r="BH61" s="61">
        <v>0</v>
      </c>
      <c r="BI61" s="61">
        <v>0.67</v>
      </c>
      <c r="BJ61" s="59">
        <v>2.33</v>
      </c>
      <c r="BK61" s="61"/>
      <c r="BL61" s="61"/>
      <c r="BM61" s="62"/>
      <c r="BN61" s="60">
        <f t="shared" si="0"/>
        <v>67.34</v>
      </c>
      <c r="BO61" s="60" t="s">
        <v>202</v>
      </c>
    </row>
    <row r="62" spans="2:67">
      <c r="B62" s="59" t="s">
        <v>211</v>
      </c>
      <c r="C62" s="60" t="s">
        <v>204</v>
      </c>
      <c r="D62" s="61">
        <v>2.1</v>
      </c>
      <c r="E62" s="62">
        <v>2.4</v>
      </c>
      <c r="F62" s="59">
        <v>1.4</v>
      </c>
      <c r="G62" s="61">
        <v>2.5</v>
      </c>
      <c r="H62" s="61">
        <v>1.8</v>
      </c>
      <c r="I62" s="61">
        <v>1.4</v>
      </c>
      <c r="J62" s="59">
        <v>2.2999999999999998</v>
      </c>
      <c r="K62" s="61">
        <v>2.8</v>
      </c>
      <c r="L62" s="61">
        <v>2.1</v>
      </c>
      <c r="M62" s="62">
        <v>2.7</v>
      </c>
      <c r="N62" s="59">
        <v>0.3</v>
      </c>
      <c r="O62" s="61">
        <v>2.6</v>
      </c>
      <c r="P62" s="61">
        <v>3</v>
      </c>
      <c r="Q62" s="61">
        <v>2.4</v>
      </c>
      <c r="R62" s="61">
        <v>2.9</v>
      </c>
      <c r="S62" s="59">
        <v>3.6</v>
      </c>
      <c r="T62" s="61">
        <v>2.2000000000000002</v>
      </c>
      <c r="U62" s="61">
        <v>1.4</v>
      </c>
      <c r="V62" s="62">
        <v>2.5</v>
      </c>
      <c r="W62" s="61">
        <v>2.7</v>
      </c>
      <c r="X62" s="61">
        <v>2</v>
      </c>
      <c r="Y62" s="61">
        <v>2.2000000000000002</v>
      </c>
      <c r="Z62" s="61">
        <v>1.6</v>
      </c>
      <c r="AA62" s="62">
        <v>0.5</v>
      </c>
      <c r="AB62" s="61">
        <v>2.4300000000000002</v>
      </c>
      <c r="AC62" s="61">
        <v>1.57</v>
      </c>
      <c r="AD62" s="61">
        <v>1.71</v>
      </c>
      <c r="AE62" s="62">
        <v>1.57</v>
      </c>
      <c r="AF62" s="61">
        <v>0.86</v>
      </c>
      <c r="AG62" s="61">
        <v>2.29</v>
      </c>
      <c r="AH62" s="61">
        <v>1.43</v>
      </c>
      <c r="AI62" s="61">
        <v>1.43</v>
      </c>
      <c r="AJ62" s="59">
        <v>1.29</v>
      </c>
      <c r="AK62" s="61">
        <v>2</v>
      </c>
      <c r="AL62" s="61">
        <v>6.57</v>
      </c>
      <c r="AM62" s="61">
        <v>2.29</v>
      </c>
      <c r="AN62" s="62">
        <v>2.14</v>
      </c>
      <c r="AO62" s="61">
        <v>0.43</v>
      </c>
      <c r="AP62" s="61">
        <v>1.86</v>
      </c>
      <c r="AQ62" s="150">
        <v>1.43</v>
      </c>
      <c r="AR62" s="62">
        <v>3.29</v>
      </c>
      <c r="AS62" s="61">
        <v>0.86</v>
      </c>
      <c r="AT62" s="61">
        <v>1.29</v>
      </c>
      <c r="AU62" s="61">
        <v>1</v>
      </c>
      <c r="AV62" s="61">
        <v>1.43</v>
      </c>
      <c r="AW62" s="59">
        <v>1.71</v>
      </c>
      <c r="AX62" s="61">
        <v>2.86</v>
      </c>
      <c r="AY62" s="61">
        <v>1.57</v>
      </c>
      <c r="AZ62" s="61">
        <v>1.43</v>
      </c>
      <c r="BA62" s="62">
        <v>1</v>
      </c>
      <c r="BB62" s="59">
        <v>2.57</v>
      </c>
      <c r="BC62" s="162">
        <v>0.56999999999999995</v>
      </c>
      <c r="BD62" s="61">
        <v>1</v>
      </c>
      <c r="BE62" s="62">
        <v>1.43</v>
      </c>
      <c r="BF62" s="59">
        <v>1.71</v>
      </c>
      <c r="BG62" s="61">
        <v>1.43</v>
      </c>
      <c r="BH62" s="61">
        <v>1.86</v>
      </c>
      <c r="BI62" s="61">
        <v>1</v>
      </c>
      <c r="BJ62" s="59">
        <v>2.14</v>
      </c>
      <c r="BK62" s="61"/>
      <c r="BL62" s="61"/>
      <c r="BM62" s="62"/>
      <c r="BN62" s="60">
        <f t="shared" si="0"/>
        <v>91.35</v>
      </c>
      <c r="BO62" s="60" t="s">
        <v>204</v>
      </c>
    </row>
    <row r="63" spans="2:67">
      <c r="B63" s="63" t="s">
        <v>218</v>
      </c>
      <c r="C63" s="60" t="s">
        <v>205</v>
      </c>
      <c r="D63" s="61">
        <v>0.43</v>
      </c>
      <c r="E63" s="62">
        <v>0.43</v>
      </c>
      <c r="F63" s="59">
        <v>1.29</v>
      </c>
      <c r="G63" s="61">
        <v>1.29</v>
      </c>
      <c r="H63" s="61">
        <v>0.43</v>
      </c>
      <c r="I63" s="61">
        <v>0.43</v>
      </c>
      <c r="J63" s="59">
        <v>1.43</v>
      </c>
      <c r="K63" s="61">
        <v>1.29</v>
      </c>
      <c r="L63" s="61">
        <v>0.71</v>
      </c>
      <c r="M63" s="62">
        <v>1.1399999999999999</v>
      </c>
      <c r="N63" s="59">
        <v>0.71</v>
      </c>
      <c r="O63" s="61">
        <v>1.1399999999999999</v>
      </c>
      <c r="P63" s="61">
        <v>0.56999999999999995</v>
      </c>
      <c r="Q63" s="61">
        <v>2.14</v>
      </c>
      <c r="R63" s="61">
        <v>1.1399999999999999</v>
      </c>
      <c r="S63" s="59">
        <v>1.1399999999999999</v>
      </c>
      <c r="T63" s="61">
        <v>1</v>
      </c>
      <c r="U63" s="61">
        <v>0.86</v>
      </c>
      <c r="V63" s="62">
        <v>0.56999999999999995</v>
      </c>
      <c r="W63" s="61">
        <v>1</v>
      </c>
      <c r="X63" s="61">
        <v>2.29</v>
      </c>
      <c r="Y63" s="61">
        <v>1</v>
      </c>
      <c r="Z63" s="61">
        <v>1.29</v>
      </c>
      <c r="AA63" s="62">
        <v>1</v>
      </c>
      <c r="AB63" s="61">
        <v>0.5</v>
      </c>
      <c r="AC63" s="61">
        <v>1</v>
      </c>
      <c r="AD63" s="61">
        <v>0.67</v>
      </c>
      <c r="AE63" s="62">
        <v>1.5</v>
      </c>
      <c r="AF63" s="61">
        <v>0.67</v>
      </c>
      <c r="AG63" s="61">
        <v>0.5</v>
      </c>
      <c r="AH63" s="61">
        <v>0.5</v>
      </c>
      <c r="AI63" s="61">
        <v>1</v>
      </c>
      <c r="AJ63" s="59">
        <v>0.83</v>
      </c>
      <c r="AK63" s="61">
        <v>1.33</v>
      </c>
      <c r="AL63" s="61">
        <v>1.5</v>
      </c>
      <c r="AM63" s="61">
        <v>0.17</v>
      </c>
      <c r="AN63" s="62">
        <v>0.33</v>
      </c>
      <c r="AO63" s="61">
        <v>0.5</v>
      </c>
      <c r="AP63" s="61">
        <v>0.5</v>
      </c>
      <c r="AQ63" s="150">
        <v>1.33</v>
      </c>
      <c r="AR63" s="62">
        <v>1.17</v>
      </c>
      <c r="AS63" s="61">
        <v>1</v>
      </c>
      <c r="AT63" s="61">
        <v>0.83</v>
      </c>
      <c r="AU63" s="61">
        <v>1</v>
      </c>
      <c r="AV63" s="61">
        <v>1.5</v>
      </c>
      <c r="AW63" s="59">
        <v>1</v>
      </c>
      <c r="AX63" s="61">
        <v>1.83</v>
      </c>
      <c r="AY63" s="61">
        <v>0.33</v>
      </c>
      <c r="AZ63" s="61">
        <v>0.83</v>
      </c>
      <c r="BA63" s="62">
        <v>0.33</v>
      </c>
      <c r="BB63" s="59">
        <v>1.17</v>
      </c>
      <c r="BC63" s="162">
        <v>0.33</v>
      </c>
      <c r="BD63" s="61">
        <v>0.67</v>
      </c>
      <c r="BE63" s="62">
        <v>0.83</v>
      </c>
      <c r="BF63" s="59">
        <v>0.5</v>
      </c>
      <c r="BG63" s="61">
        <v>1.5</v>
      </c>
      <c r="BH63" s="61">
        <v>1</v>
      </c>
      <c r="BI63" s="61">
        <v>0.33</v>
      </c>
      <c r="BJ63" s="59">
        <v>2.17</v>
      </c>
      <c r="BK63" s="61"/>
      <c r="BL63" s="61"/>
      <c r="BM63" s="62"/>
      <c r="BN63" s="60">
        <f t="shared" si="0"/>
        <v>46.999999999999993</v>
      </c>
      <c r="BO63" s="60" t="s">
        <v>205</v>
      </c>
    </row>
    <row r="64" spans="2:67">
      <c r="B64" s="59"/>
      <c r="C64" s="60" t="s">
        <v>206</v>
      </c>
      <c r="D64" s="61">
        <v>1.63</v>
      </c>
      <c r="E64" s="62">
        <v>2.25</v>
      </c>
      <c r="F64" s="59">
        <v>1.25</v>
      </c>
      <c r="G64" s="61">
        <v>1.25</v>
      </c>
      <c r="H64" s="61">
        <v>1.63</v>
      </c>
      <c r="I64" s="61">
        <v>0.75</v>
      </c>
      <c r="J64" s="59">
        <v>1</v>
      </c>
      <c r="K64" s="61">
        <v>1.5</v>
      </c>
      <c r="L64" s="61">
        <v>2.25</v>
      </c>
      <c r="M64" s="62">
        <v>1.75</v>
      </c>
      <c r="N64" s="59">
        <v>1.5</v>
      </c>
      <c r="O64" s="61">
        <v>0.88</v>
      </c>
      <c r="P64" s="61">
        <v>1.1299999999999999</v>
      </c>
      <c r="Q64" s="61">
        <v>2.63</v>
      </c>
      <c r="R64" s="61">
        <v>1.75</v>
      </c>
      <c r="S64" s="59">
        <v>1.5</v>
      </c>
      <c r="T64" s="61">
        <v>2.38</v>
      </c>
      <c r="U64" s="61">
        <v>1.63</v>
      </c>
      <c r="V64" s="62">
        <v>2.13</v>
      </c>
      <c r="W64" s="61">
        <v>2</v>
      </c>
      <c r="X64" s="61">
        <v>2.25</v>
      </c>
      <c r="Y64" s="61">
        <v>1.63</v>
      </c>
      <c r="Z64" s="61">
        <v>1.1299999999999999</v>
      </c>
      <c r="AA64" s="62">
        <v>0</v>
      </c>
      <c r="AB64" s="61">
        <v>0.5</v>
      </c>
      <c r="AC64" s="61">
        <v>1.67</v>
      </c>
      <c r="AD64" s="61">
        <v>0.83</v>
      </c>
      <c r="AE64" s="62">
        <v>1.5</v>
      </c>
      <c r="AF64" s="61">
        <v>0.5</v>
      </c>
      <c r="AG64" s="61">
        <v>1.67</v>
      </c>
      <c r="AH64" s="61">
        <v>1.17</v>
      </c>
      <c r="AI64" s="61">
        <v>0.5</v>
      </c>
      <c r="AJ64" s="59">
        <v>1.8</v>
      </c>
      <c r="AK64" s="61">
        <v>1.17</v>
      </c>
      <c r="AL64" s="61">
        <v>2.17</v>
      </c>
      <c r="AM64" s="61">
        <v>2.5</v>
      </c>
      <c r="AN64" s="62">
        <v>0.83</v>
      </c>
      <c r="AO64" s="61">
        <v>1.67</v>
      </c>
      <c r="AP64" s="61">
        <v>1.5</v>
      </c>
      <c r="AQ64" s="150">
        <v>0.67</v>
      </c>
      <c r="AR64" s="62">
        <v>1.17</v>
      </c>
      <c r="AS64" s="61">
        <v>1</v>
      </c>
      <c r="AT64" s="61">
        <v>0.67</v>
      </c>
      <c r="AU64" s="61">
        <v>0.5</v>
      </c>
      <c r="AV64" s="61">
        <v>0.5</v>
      </c>
      <c r="AW64" s="59">
        <v>0.67</v>
      </c>
      <c r="AX64" s="61">
        <v>0.5</v>
      </c>
      <c r="AY64" s="61">
        <v>0.33</v>
      </c>
      <c r="AZ64" s="61">
        <v>0.67</v>
      </c>
      <c r="BA64" s="62">
        <v>0.67</v>
      </c>
      <c r="BB64" s="59">
        <v>0.33</v>
      </c>
      <c r="BC64" s="162">
        <v>0.83</v>
      </c>
      <c r="BD64" s="61">
        <v>1</v>
      </c>
      <c r="BE64" s="62">
        <v>1</v>
      </c>
      <c r="BF64" s="59">
        <v>1</v>
      </c>
      <c r="BG64" s="61">
        <v>1</v>
      </c>
      <c r="BH64" s="61">
        <v>1.17</v>
      </c>
      <c r="BI64" s="61">
        <v>0.67</v>
      </c>
      <c r="BJ64" s="59">
        <v>1.17</v>
      </c>
      <c r="BK64" s="61"/>
      <c r="BL64" s="61"/>
      <c r="BM64" s="62"/>
      <c r="BN64" s="60">
        <f t="shared" si="0"/>
        <v>58.040000000000006</v>
      </c>
      <c r="BO64" s="60" t="s">
        <v>206</v>
      </c>
    </row>
    <row r="65" spans="2:67">
      <c r="B65" s="59"/>
      <c r="C65" s="60" t="s">
        <v>207</v>
      </c>
      <c r="D65" s="61">
        <v>0.5</v>
      </c>
      <c r="E65" s="62">
        <v>0.5</v>
      </c>
      <c r="F65" s="59">
        <v>0.5</v>
      </c>
      <c r="G65" s="61">
        <v>0</v>
      </c>
      <c r="H65" s="61">
        <v>1</v>
      </c>
      <c r="I65" s="61">
        <v>0.5</v>
      </c>
      <c r="J65" s="59">
        <v>0</v>
      </c>
      <c r="K65" s="61">
        <v>1</v>
      </c>
      <c r="L65" s="61">
        <v>2.5</v>
      </c>
      <c r="M65" s="62">
        <v>2</v>
      </c>
      <c r="N65" s="59">
        <v>0.5</v>
      </c>
      <c r="O65" s="61">
        <v>1</v>
      </c>
      <c r="P65" s="61">
        <v>0.5</v>
      </c>
      <c r="Q65" s="61">
        <v>1</v>
      </c>
      <c r="R65" s="61">
        <v>0.5</v>
      </c>
      <c r="S65" s="59">
        <v>2</v>
      </c>
      <c r="T65" s="61">
        <v>1</v>
      </c>
      <c r="U65" s="61">
        <v>5.5</v>
      </c>
      <c r="V65" s="62">
        <v>1.5</v>
      </c>
      <c r="W65" s="61">
        <v>2.5</v>
      </c>
      <c r="X65" s="61">
        <v>1</v>
      </c>
      <c r="Y65" s="61">
        <v>0.5</v>
      </c>
      <c r="Z65" s="61">
        <v>2.5</v>
      </c>
      <c r="AA65" s="62">
        <v>0.5</v>
      </c>
      <c r="AB65" s="61">
        <v>0</v>
      </c>
      <c r="AC65" s="61">
        <v>0</v>
      </c>
      <c r="AD65" s="61">
        <v>0</v>
      </c>
      <c r="AE65" s="62">
        <v>0</v>
      </c>
      <c r="AF65" s="61">
        <v>0</v>
      </c>
      <c r="AG65" s="61">
        <v>1</v>
      </c>
      <c r="AH65" s="61">
        <v>0</v>
      </c>
      <c r="AI65" s="61">
        <v>1</v>
      </c>
      <c r="AJ65" s="59">
        <v>0</v>
      </c>
      <c r="AK65" s="61">
        <v>0</v>
      </c>
      <c r="AL65" s="61">
        <v>0</v>
      </c>
      <c r="AM65" s="61">
        <v>1</v>
      </c>
      <c r="AN65" s="62">
        <v>1</v>
      </c>
      <c r="AO65" s="61">
        <v>0</v>
      </c>
      <c r="AP65" s="61">
        <v>0</v>
      </c>
      <c r="AQ65" s="150">
        <v>0</v>
      </c>
      <c r="AR65" s="62">
        <v>0</v>
      </c>
      <c r="AS65" s="61">
        <v>0</v>
      </c>
      <c r="AT65" s="61">
        <v>0</v>
      </c>
      <c r="AU65" s="61">
        <v>0</v>
      </c>
      <c r="AV65" s="61">
        <v>0</v>
      </c>
      <c r="AW65" s="59">
        <v>0</v>
      </c>
      <c r="AX65" s="61">
        <v>1</v>
      </c>
      <c r="AY65" s="61">
        <v>0</v>
      </c>
      <c r="AZ65" s="61">
        <v>2</v>
      </c>
      <c r="BA65" s="62">
        <v>0</v>
      </c>
      <c r="BB65" s="59">
        <v>1</v>
      </c>
      <c r="BC65" s="162">
        <v>0</v>
      </c>
      <c r="BD65" s="61">
        <v>0</v>
      </c>
      <c r="BE65" s="62">
        <v>0</v>
      </c>
      <c r="BF65" s="59">
        <v>1</v>
      </c>
      <c r="BG65" s="61">
        <v>0</v>
      </c>
      <c r="BH65" s="61">
        <v>1</v>
      </c>
      <c r="BI65" s="61">
        <v>0</v>
      </c>
      <c r="BJ65" s="59">
        <v>0</v>
      </c>
      <c r="BK65" s="61"/>
      <c r="BL65" s="61"/>
      <c r="BM65" s="62"/>
      <c r="BN65" s="60">
        <f t="shared" si="0"/>
        <v>30.5</v>
      </c>
      <c r="BO65" s="60" t="s">
        <v>207</v>
      </c>
    </row>
    <row r="66" spans="2:67">
      <c r="B66" s="59"/>
      <c r="C66" s="60" t="s">
        <v>208</v>
      </c>
      <c r="D66" s="61">
        <v>4</v>
      </c>
      <c r="E66" s="62">
        <v>3.5</v>
      </c>
      <c r="F66" s="59">
        <v>3</v>
      </c>
      <c r="G66" s="61">
        <v>7</v>
      </c>
      <c r="H66" s="61">
        <v>4.5</v>
      </c>
      <c r="I66" s="61">
        <v>7</v>
      </c>
      <c r="J66" s="63">
        <v>9</v>
      </c>
      <c r="K66" s="69">
        <v>10.5</v>
      </c>
      <c r="L66" s="69">
        <v>7.5</v>
      </c>
      <c r="M66" s="70">
        <v>10.5</v>
      </c>
      <c r="N66" s="63">
        <v>5</v>
      </c>
      <c r="O66" s="69">
        <v>11</v>
      </c>
      <c r="P66" s="69">
        <v>4.5</v>
      </c>
      <c r="Q66" s="69">
        <v>6</v>
      </c>
      <c r="R66" s="69">
        <v>10.5</v>
      </c>
      <c r="S66" s="63">
        <v>12.5</v>
      </c>
      <c r="T66" s="69">
        <v>9.5</v>
      </c>
      <c r="U66" s="69">
        <v>11.5</v>
      </c>
      <c r="V66" s="70">
        <v>10</v>
      </c>
      <c r="W66" s="69">
        <v>7</v>
      </c>
      <c r="X66" s="69">
        <v>6.5</v>
      </c>
      <c r="Y66" s="69">
        <v>7.5</v>
      </c>
      <c r="Z66" s="69">
        <v>8</v>
      </c>
      <c r="AA66" s="70">
        <v>4</v>
      </c>
      <c r="AB66" s="69">
        <v>4.5</v>
      </c>
      <c r="AC66" s="69">
        <v>8</v>
      </c>
      <c r="AD66" s="61">
        <v>2.5</v>
      </c>
      <c r="AE66" s="62">
        <v>2</v>
      </c>
      <c r="AF66" s="61">
        <v>2.5</v>
      </c>
      <c r="AG66" s="61">
        <v>1.5</v>
      </c>
      <c r="AH66" s="61">
        <v>2.5</v>
      </c>
      <c r="AI66" s="61">
        <v>0.5</v>
      </c>
      <c r="AJ66" s="59">
        <v>2.5</v>
      </c>
      <c r="AK66" s="61">
        <v>0.5</v>
      </c>
      <c r="AL66" s="61">
        <v>3</v>
      </c>
      <c r="AM66" s="61">
        <v>0.5</v>
      </c>
      <c r="AN66" s="62">
        <v>3</v>
      </c>
      <c r="AO66" s="69">
        <v>12</v>
      </c>
      <c r="AP66" s="61">
        <v>3.5</v>
      </c>
      <c r="AQ66" s="151">
        <v>2.5</v>
      </c>
      <c r="AR66" s="62">
        <v>4</v>
      </c>
      <c r="AS66" s="61">
        <v>0</v>
      </c>
      <c r="AT66" s="61">
        <v>1</v>
      </c>
      <c r="AU66" s="61">
        <v>1.5</v>
      </c>
      <c r="AV66" s="61">
        <v>2</v>
      </c>
      <c r="AW66" s="59">
        <v>2</v>
      </c>
      <c r="AX66" s="61">
        <v>0.5</v>
      </c>
      <c r="AY66" s="61">
        <v>0.5</v>
      </c>
      <c r="AZ66" s="61">
        <v>4</v>
      </c>
      <c r="BA66" s="62">
        <v>1.5</v>
      </c>
      <c r="BB66" s="59">
        <v>3</v>
      </c>
      <c r="BC66" s="165">
        <v>1.5</v>
      </c>
      <c r="BD66" s="61">
        <v>1</v>
      </c>
      <c r="BE66" s="62">
        <v>0.5</v>
      </c>
      <c r="BF66" s="59">
        <v>1</v>
      </c>
      <c r="BG66" s="61">
        <v>0.5</v>
      </c>
      <c r="BH66" s="61">
        <v>0.5</v>
      </c>
      <c r="BI66" s="61">
        <v>1</v>
      </c>
      <c r="BJ66" s="59">
        <v>0</v>
      </c>
      <c r="BK66" s="61"/>
      <c r="BL66" s="61"/>
      <c r="BM66" s="62"/>
      <c r="BN66" s="60">
        <f t="shared" si="0"/>
        <v>191</v>
      </c>
      <c r="BO66" s="60" t="s">
        <v>208</v>
      </c>
    </row>
    <row r="67" spans="2:67">
      <c r="B67" s="59"/>
      <c r="C67" s="80" t="s">
        <v>209</v>
      </c>
      <c r="D67" s="81">
        <v>1.53</v>
      </c>
      <c r="E67" s="82">
        <v>1.72</v>
      </c>
      <c r="F67" s="83">
        <v>1.28</v>
      </c>
      <c r="G67" s="81">
        <v>1.88</v>
      </c>
      <c r="H67" s="81">
        <v>1.44</v>
      </c>
      <c r="I67" s="81">
        <v>1.28</v>
      </c>
      <c r="J67" s="83">
        <v>2</v>
      </c>
      <c r="K67" s="81">
        <v>2.34</v>
      </c>
      <c r="L67" s="81">
        <v>2.25</v>
      </c>
      <c r="M67" s="82">
        <v>2.31</v>
      </c>
      <c r="N67" s="83">
        <v>0.97</v>
      </c>
      <c r="O67" s="81">
        <v>2.13</v>
      </c>
      <c r="P67" s="81">
        <v>1.75</v>
      </c>
      <c r="Q67" s="81">
        <v>2.38</v>
      </c>
      <c r="R67" s="81">
        <v>2.41</v>
      </c>
      <c r="S67" s="83">
        <v>2.84</v>
      </c>
      <c r="T67" s="81">
        <v>2.44</v>
      </c>
      <c r="U67" s="81">
        <v>2.19</v>
      </c>
      <c r="V67" s="82">
        <v>2.38</v>
      </c>
      <c r="W67" s="81">
        <v>2.41</v>
      </c>
      <c r="X67" s="81">
        <v>2.19</v>
      </c>
      <c r="Y67" s="81">
        <v>2.06</v>
      </c>
      <c r="Z67" s="81">
        <v>1.84</v>
      </c>
      <c r="AA67" s="82">
        <v>0.75</v>
      </c>
      <c r="AB67" s="81">
        <v>1.28</v>
      </c>
      <c r="AC67" s="81">
        <v>1.8</v>
      </c>
      <c r="AD67" s="81">
        <v>1.1599999999999999</v>
      </c>
      <c r="AE67" s="82">
        <v>1.4</v>
      </c>
      <c r="AF67" s="81">
        <v>0.76</v>
      </c>
      <c r="AG67" s="81">
        <v>1.52</v>
      </c>
      <c r="AH67" s="81">
        <v>1.48</v>
      </c>
      <c r="AI67" s="81">
        <v>0.92</v>
      </c>
      <c r="AJ67" s="83">
        <v>1.21</v>
      </c>
      <c r="AK67" s="81">
        <v>1.32</v>
      </c>
      <c r="AL67" s="81">
        <v>3.12</v>
      </c>
      <c r="AM67" s="81">
        <v>1.48</v>
      </c>
      <c r="AN67" s="82">
        <v>1.52</v>
      </c>
      <c r="AO67" s="81">
        <v>1.96</v>
      </c>
      <c r="AP67" s="81">
        <v>1.32</v>
      </c>
      <c r="AQ67" s="151">
        <v>1.44</v>
      </c>
      <c r="AR67" s="82">
        <v>2.12</v>
      </c>
      <c r="AS67" s="81">
        <v>0.8</v>
      </c>
      <c r="AT67" s="81">
        <v>1.08</v>
      </c>
      <c r="AU67" s="81">
        <v>0.84</v>
      </c>
      <c r="AV67" s="81">
        <v>1.24</v>
      </c>
      <c r="AW67" s="83">
        <v>1.28</v>
      </c>
      <c r="AX67" s="81">
        <v>1.68</v>
      </c>
      <c r="AY67" s="81">
        <v>0.8</v>
      </c>
      <c r="AZ67" s="81">
        <v>1.2</v>
      </c>
      <c r="BA67" s="82">
        <v>0.84</v>
      </c>
      <c r="BB67" s="83">
        <v>1.44</v>
      </c>
      <c r="BC67" s="165">
        <v>0.6</v>
      </c>
      <c r="BD67" s="81">
        <v>0.96</v>
      </c>
      <c r="BE67" s="82">
        <v>1.1599999999999999</v>
      </c>
      <c r="BF67" s="83">
        <v>1.08</v>
      </c>
      <c r="BG67" s="81">
        <v>1.1200000000000001</v>
      </c>
      <c r="BH67" s="81">
        <v>1.1200000000000001</v>
      </c>
      <c r="BI67" s="81">
        <v>0.68</v>
      </c>
      <c r="BJ67" s="83">
        <v>1.68</v>
      </c>
      <c r="BK67" s="81"/>
      <c r="BL67" s="81"/>
      <c r="BM67" s="82"/>
      <c r="BN67" s="80">
        <f t="shared" si="0"/>
        <v>74.149999999999991</v>
      </c>
      <c r="BO67" s="80" t="s">
        <v>209</v>
      </c>
    </row>
    <row r="68" spans="2:67">
      <c r="B68" s="65"/>
      <c r="C68" s="66" t="s">
        <v>210</v>
      </c>
      <c r="D68" s="67">
        <v>1.94</v>
      </c>
      <c r="E68" s="68">
        <v>1.91</v>
      </c>
      <c r="F68" s="65">
        <v>1.68</v>
      </c>
      <c r="G68" s="67">
        <v>2.29</v>
      </c>
      <c r="H68" s="67">
        <v>2.04</v>
      </c>
      <c r="I68" s="67">
        <v>2.58</v>
      </c>
      <c r="J68" s="65">
        <v>2.61</v>
      </c>
      <c r="K68" s="67">
        <v>2.61</v>
      </c>
      <c r="L68" s="67">
        <v>2.61</v>
      </c>
      <c r="M68" s="68">
        <v>2.38</v>
      </c>
      <c r="N68" s="65">
        <v>0.61</v>
      </c>
      <c r="O68" s="67">
        <v>1.73</v>
      </c>
      <c r="P68" s="67">
        <v>1.84</v>
      </c>
      <c r="Q68" s="67">
        <v>2.37</v>
      </c>
      <c r="R68" s="67">
        <v>2.5</v>
      </c>
      <c r="S68" s="65">
        <v>2.48</v>
      </c>
      <c r="T68" s="67">
        <v>2.08</v>
      </c>
      <c r="U68" s="67">
        <v>2.44</v>
      </c>
      <c r="V68" s="68">
        <v>1.95</v>
      </c>
      <c r="W68" s="67">
        <v>2.33</v>
      </c>
      <c r="X68" s="67">
        <v>2.33</v>
      </c>
      <c r="Y68" s="67">
        <v>1.96</v>
      </c>
      <c r="Z68" s="67">
        <v>1.89</v>
      </c>
      <c r="AA68" s="68">
        <v>1.71</v>
      </c>
      <c r="AB68" s="67">
        <v>2.12</v>
      </c>
      <c r="AC68" s="67">
        <v>2.64</v>
      </c>
      <c r="AD68" s="67">
        <v>2.83</v>
      </c>
      <c r="AE68" s="68">
        <v>2.29</v>
      </c>
      <c r="AF68" s="67">
        <v>1.98</v>
      </c>
      <c r="AG68" s="67">
        <v>3.19</v>
      </c>
      <c r="AH68" s="67">
        <v>2.84</v>
      </c>
      <c r="AI68" s="67">
        <v>2.91</v>
      </c>
      <c r="AJ68" s="65">
        <v>3.26</v>
      </c>
      <c r="AK68" s="67">
        <v>3.03</v>
      </c>
      <c r="AL68" s="67">
        <v>2.6</v>
      </c>
      <c r="AM68" s="67">
        <v>2.54</v>
      </c>
      <c r="AN68" s="68">
        <v>2.36</v>
      </c>
      <c r="AO68" s="67">
        <v>2.2999999999999998</v>
      </c>
      <c r="AP68" s="67">
        <v>2.2000000000000002</v>
      </c>
      <c r="AQ68" s="152">
        <v>1.6</v>
      </c>
      <c r="AR68" s="68">
        <v>1.79</v>
      </c>
      <c r="AS68" s="67">
        <v>1.74</v>
      </c>
      <c r="AT68" s="67">
        <v>0.97</v>
      </c>
      <c r="AU68" s="67">
        <v>1.34</v>
      </c>
      <c r="AV68" s="67">
        <v>1.58</v>
      </c>
      <c r="AW68" s="65">
        <v>1.75</v>
      </c>
      <c r="AX68" s="67">
        <v>1.88</v>
      </c>
      <c r="AY68" s="67">
        <v>1.45</v>
      </c>
      <c r="AZ68" s="67">
        <v>1.49</v>
      </c>
      <c r="BA68" s="68">
        <v>1.81</v>
      </c>
      <c r="BB68" s="65">
        <v>1.93</v>
      </c>
      <c r="BC68" s="164">
        <v>1.51</v>
      </c>
      <c r="BD68" s="67">
        <v>1.89</v>
      </c>
      <c r="BE68" s="68">
        <v>2.1800000000000002</v>
      </c>
      <c r="BF68" s="65">
        <v>1.97</v>
      </c>
      <c r="BG68" s="67">
        <v>2.46</v>
      </c>
      <c r="BH68" s="67">
        <v>2.38</v>
      </c>
      <c r="BI68" s="67">
        <v>2.06</v>
      </c>
      <c r="BJ68" s="65">
        <v>2.57</v>
      </c>
      <c r="BK68" s="67"/>
      <c r="BL68" s="67"/>
      <c r="BM68" s="68"/>
      <c r="BN68" s="66">
        <f t="shared" si="0"/>
        <v>103.65999999999998</v>
      </c>
      <c r="BO68" s="66" t="s">
        <v>210</v>
      </c>
    </row>
    <row r="69" spans="2:67">
      <c r="B69" s="47" t="s">
        <v>219</v>
      </c>
      <c r="C69" s="48" t="s">
        <v>202</v>
      </c>
      <c r="D69" s="50">
        <v>0</v>
      </c>
      <c r="E69" s="52">
        <v>1</v>
      </c>
      <c r="F69" s="53">
        <v>0</v>
      </c>
      <c r="G69" s="50">
        <v>0</v>
      </c>
      <c r="H69" s="50">
        <v>0</v>
      </c>
      <c r="I69" s="50">
        <v>0</v>
      </c>
      <c r="J69" s="53">
        <v>1</v>
      </c>
      <c r="K69" s="50">
        <v>0</v>
      </c>
      <c r="L69" s="50">
        <v>0</v>
      </c>
      <c r="M69" s="52">
        <v>0</v>
      </c>
      <c r="N69" s="53">
        <v>0</v>
      </c>
      <c r="O69" s="50">
        <v>0</v>
      </c>
      <c r="P69" s="50">
        <v>0</v>
      </c>
      <c r="Q69" s="50">
        <v>0</v>
      </c>
      <c r="R69" s="50">
        <v>1</v>
      </c>
      <c r="S69" s="53">
        <v>0</v>
      </c>
      <c r="T69" s="50">
        <v>2</v>
      </c>
      <c r="U69" s="50">
        <v>0</v>
      </c>
      <c r="V69" s="52">
        <v>1</v>
      </c>
      <c r="W69" s="50">
        <v>0</v>
      </c>
      <c r="X69" s="50">
        <v>0</v>
      </c>
      <c r="Y69" s="50">
        <v>0</v>
      </c>
      <c r="Z69" s="50">
        <v>1</v>
      </c>
      <c r="AA69" s="52">
        <v>0</v>
      </c>
      <c r="AB69" s="50">
        <v>1</v>
      </c>
      <c r="AC69" s="50">
        <v>0</v>
      </c>
      <c r="AD69" s="50">
        <v>0</v>
      </c>
      <c r="AE69" s="52">
        <v>1</v>
      </c>
      <c r="AF69" s="50">
        <v>0</v>
      </c>
      <c r="AG69" s="50">
        <v>0</v>
      </c>
      <c r="AH69" s="50">
        <v>1</v>
      </c>
      <c r="AI69" s="50">
        <v>1</v>
      </c>
      <c r="AJ69" s="53">
        <v>0</v>
      </c>
      <c r="AK69" s="50">
        <v>1</v>
      </c>
      <c r="AL69" s="50">
        <v>1</v>
      </c>
      <c r="AM69" s="50">
        <v>0</v>
      </c>
      <c r="AN69" s="52">
        <v>1</v>
      </c>
      <c r="AO69" s="50">
        <v>0</v>
      </c>
      <c r="AP69" s="50">
        <v>0</v>
      </c>
      <c r="AQ69" s="147">
        <v>0</v>
      </c>
      <c r="AR69" s="123">
        <v>0</v>
      </c>
      <c r="AS69" s="50">
        <v>1</v>
      </c>
      <c r="AT69" s="50">
        <v>0</v>
      </c>
      <c r="AU69" s="50">
        <v>0</v>
      </c>
      <c r="AV69" s="50">
        <v>0</v>
      </c>
      <c r="AW69" s="53">
        <v>1</v>
      </c>
      <c r="AX69" s="50">
        <v>1</v>
      </c>
      <c r="AY69" s="50">
        <v>0</v>
      </c>
      <c r="AZ69" s="50">
        <v>0</v>
      </c>
      <c r="BA69" s="52">
        <v>0</v>
      </c>
      <c r="BB69" s="53">
        <v>0</v>
      </c>
      <c r="BC69" s="158">
        <v>0</v>
      </c>
      <c r="BD69" s="50">
        <v>1</v>
      </c>
      <c r="BE69" s="52">
        <v>1</v>
      </c>
      <c r="BF69" s="53">
        <v>0</v>
      </c>
      <c r="BG69" s="50">
        <v>0</v>
      </c>
      <c r="BH69" s="50">
        <v>0</v>
      </c>
      <c r="BI69" s="50">
        <v>1</v>
      </c>
      <c r="BJ69" s="53">
        <v>0</v>
      </c>
      <c r="BK69" s="50"/>
      <c r="BL69" s="50"/>
      <c r="BM69" s="52"/>
      <c r="BN69" s="125">
        <f t="shared" ref="BN69:BN132" si="1">SUM(N69:BM69)</f>
        <v>18</v>
      </c>
      <c r="BO69" s="48" t="s">
        <v>202</v>
      </c>
    </row>
    <row r="70" spans="2:67">
      <c r="B70" s="47" t="s">
        <v>203</v>
      </c>
      <c r="C70" s="48" t="s">
        <v>204</v>
      </c>
      <c r="D70" s="50">
        <v>16</v>
      </c>
      <c r="E70" s="52">
        <v>13</v>
      </c>
      <c r="F70" s="53">
        <v>17</v>
      </c>
      <c r="G70" s="50">
        <v>13</v>
      </c>
      <c r="H70" s="50">
        <v>16</v>
      </c>
      <c r="I70" s="50">
        <v>13</v>
      </c>
      <c r="J70" s="53">
        <v>17</v>
      </c>
      <c r="K70" s="50">
        <v>19</v>
      </c>
      <c r="L70" s="50">
        <v>16</v>
      </c>
      <c r="M70" s="52">
        <v>16</v>
      </c>
      <c r="N70" s="53">
        <v>2</v>
      </c>
      <c r="O70" s="50">
        <v>10</v>
      </c>
      <c r="P70" s="50">
        <v>18</v>
      </c>
      <c r="Q70" s="50">
        <v>32</v>
      </c>
      <c r="R70" s="50">
        <v>20</v>
      </c>
      <c r="S70" s="53">
        <v>21</v>
      </c>
      <c r="T70" s="50">
        <v>6</v>
      </c>
      <c r="U70" s="50">
        <v>43</v>
      </c>
      <c r="V70" s="52">
        <v>34</v>
      </c>
      <c r="W70" s="50">
        <v>17</v>
      </c>
      <c r="X70" s="50">
        <v>28</v>
      </c>
      <c r="Y70" s="50">
        <v>19</v>
      </c>
      <c r="Z70" s="50">
        <v>17</v>
      </c>
      <c r="AA70" s="52">
        <v>3</v>
      </c>
      <c r="AB70" s="50">
        <v>11</v>
      </c>
      <c r="AC70" s="50">
        <v>9</v>
      </c>
      <c r="AD70" s="50">
        <v>7</v>
      </c>
      <c r="AE70" s="52">
        <v>6</v>
      </c>
      <c r="AF70" s="50">
        <v>8</v>
      </c>
      <c r="AG70" s="50">
        <v>15</v>
      </c>
      <c r="AH70" s="50">
        <v>8</v>
      </c>
      <c r="AI70" s="50">
        <v>15</v>
      </c>
      <c r="AJ70" s="53">
        <v>2</v>
      </c>
      <c r="AK70" s="50">
        <v>18</v>
      </c>
      <c r="AL70" s="50">
        <v>13</v>
      </c>
      <c r="AM70" s="50">
        <v>11</v>
      </c>
      <c r="AN70" s="52">
        <v>24</v>
      </c>
      <c r="AO70" s="50">
        <v>13</v>
      </c>
      <c r="AP70" s="50">
        <v>10</v>
      </c>
      <c r="AQ70" s="147">
        <v>12</v>
      </c>
      <c r="AR70" s="123">
        <v>15</v>
      </c>
      <c r="AS70" s="50">
        <v>32</v>
      </c>
      <c r="AT70" s="50">
        <v>11</v>
      </c>
      <c r="AU70" s="50">
        <v>11</v>
      </c>
      <c r="AV70" s="50">
        <v>19</v>
      </c>
      <c r="AW70" s="53">
        <v>18</v>
      </c>
      <c r="AX70" s="50">
        <v>27</v>
      </c>
      <c r="AY70" s="50">
        <v>8</v>
      </c>
      <c r="AZ70" s="50">
        <v>18</v>
      </c>
      <c r="BA70" s="52">
        <v>7</v>
      </c>
      <c r="BB70" s="53">
        <v>14</v>
      </c>
      <c r="BC70" s="158">
        <v>20</v>
      </c>
      <c r="BD70" s="50">
        <v>10</v>
      </c>
      <c r="BE70" s="52">
        <v>14</v>
      </c>
      <c r="BF70" s="53">
        <v>12</v>
      </c>
      <c r="BG70" s="50">
        <v>13</v>
      </c>
      <c r="BH70" s="50">
        <v>9</v>
      </c>
      <c r="BI70" s="50">
        <v>7</v>
      </c>
      <c r="BJ70" s="53">
        <v>14</v>
      </c>
      <c r="BK70" s="50"/>
      <c r="BL70" s="50"/>
      <c r="BM70" s="52"/>
      <c r="BN70" s="125">
        <f t="shared" si="1"/>
        <v>731</v>
      </c>
      <c r="BO70" s="48" t="s">
        <v>204</v>
      </c>
    </row>
    <row r="71" spans="2:67">
      <c r="B71" s="47"/>
      <c r="C71" s="48" t="s">
        <v>205</v>
      </c>
      <c r="D71" s="50">
        <v>8</v>
      </c>
      <c r="E71" s="52">
        <v>8</v>
      </c>
      <c r="F71" s="53">
        <v>17</v>
      </c>
      <c r="G71" s="50">
        <v>17</v>
      </c>
      <c r="H71" s="50">
        <v>12</v>
      </c>
      <c r="I71" s="50">
        <v>11</v>
      </c>
      <c r="J71" s="53">
        <v>18</v>
      </c>
      <c r="K71" s="50">
        <v>18</v>
      </c>
      <c r="L71" s="50">
        <v>22</v>
      </c>
      <c r="M71" s="52">
        <v>31</v>
      </c>
      <c r="N71" s="53">
        <v>43</v>
      </c>
      <c r="O71" s="50">
        <v>22</v>
      </c>
      <c r="P71" s="50">
        <v>27</v>
      </c>
      <c r="Q71" s="50">
        <v>48</v>
      </c>
      <c r="R71" s="50">
        <v>24</v>
      </c>
      <c r="S71" s="53">
        <v>33</v>
      </c>
      <c r="T71" s="50">
        <v>69</v>
      </c>
      <c r="U71" s="50">
        <v>59</v>
      </c>
      <c r="V71" s="52">
        <v>89</v>
      </c>
      <c r="W71" s="50">
        <v>71</v>
      </c>
      <c r="X71" s="50">
        <v>74</v>
      </c>
      <c r="Y71" s="50">
        <v>52</v>
      </c>
      <c r="Z71" s="50">
        <v>46</v>
      </c>
      <c r="AA71" s="52">
        <v>43</v>
      </c>
      <c r="AB71" s="50">
        <v>39</v>
      </c>
      <c r="AC71" s="50">
        <v>44</v>
      </c>
      <c r="AD71" s="50">
        <v>30</v>
      </c>
      <c r="AE71" s="52">
        <v>40</v>
      </c>
      <c r="AF71" s="50">
        <v>41</v>
      </c>
      <c r="AG71" s="50">
        <v>39</v>
      </c>
      <c r="AH71" s="50">
        <v>32</v>
      </c>
      <c r="AI71" s="50">
        <v>29</v>
      </c>
      <c r="AJ71" s="53">
        <v>22</v>
      </c>
      <c r="AK71" s="50">
        <v>21</v>
      </c>
      <c r="AL71" s="50">
        <v>25</v>
      </c>
      <c r="AM71" s="50">
        <v>32</v>
      </c>
      <c r="AN71" s="52">
        <v>22</v>
      </c>
      <c r="AO71" s="50">
        <v>35</v>
      </c>
      <c r="AP71" s="50">
        <v>36</v>
      </c>
      <c r="AQ71" s="147">
        <v>41</v>
      </c>
      <c r="AR71" s="123">
        <v>34</v>
      </c>
      <c r="AS71" s="50">
        <v>34</v>
      </c>
      <c r="AT71" s="50">
        <v>24</v>
      </c>
      <c r="AU71" s="50">
        <v>32</v>
      </c>
      <c r="AV71" s="50">
        <v>25</v>
      </c>
      <c r="AW71" s="53">
        <v>44</v>
      </c>
      <c r="AX71" s="50">
        <v>39</v>
      </c>
      <c r="AY71" s="50">
        <v>31</v>
      </c>
      <c r="AZ71" s="50">
        <v>25</v>
      </c>
      <c r="BA71" s="52">
        <v>30</v>
      </c>
      <c r="BB71" s="53">
        <v>29</v>
      </c>
      <c r="BC71" s="158">
        <v>28</v>
      </c>
      <c r="BD71" s="50">
        <v>29</v>
      </c>
      <c r="BE71" s="52">
        <v>25</v>
      </c>
      <c r="BF71" s="53">
        <v>26</v>
      </c>
      <c r="BG71" s="50">
        <v>38</v>
      </c>
      <c r="BH71" s="50">
        <v>29</v>
      </c>
      <c r="BI71" s="50">
        <v>33</v>
      </c>
      <c r="BJ71" s="53">
        <v>26</v>
      </c>
      <c r="BK71" s="50"/>
      <c r="BL71" s="50"/>
      <c r="BM71" s="52"/>
      <c r="BN71" s="125">
        <f t="shared" si="1"/>
        <v>1809</v>
      </c>
      <c r="BO71" s="48" t="s">
        <v>205</v>
      </c>
    </row>
    <row r="72" spans="2:67">
      <c r="B72" s="47"/>
      <c r="C72" s="48" t="s">
        <v>206</v>
      </c>
      <c r="D72" s="50">
        <v>22</v>
      </c>
      <c r="E72" s="52">
        <v>15</v>
      </c>
      <c r="F72" s="53">
        <v>13</v>
      </c>
      <c r="G72" s="50">
        <v>12</v>
      </c>
      <c r="H72" s="50">
        <v>12</v>
      </c>
      <c r="I72" s="50">
        <v>12</v>
      </c>
      <c r="J72" s="53">
        <v>19</v>
      </c>
      <c r="K72" s="50">
        <v>23</v>
      </c>
      <c r="L72" s="50">
        <v>21</v>
      </c>
      <c r="M72" s="52">
        <v>12</v>
      </c>
      <c r="N72" s="53">
        <v>10</v>
      </c>
      <c r="O72" s="50">
        <v>20</v>
      </c>
      <c r="P72" s="50">
        <v>17</v>
      </c>
      <c r="Q72" s="50">
        <v>27</v>
      </c>
      <c r="R72" s="50">
        <v>20</v>
      </c>
      <c r="S72" s="53">
        <v>38</v>
      </c>
      <c r="T72" s="50">
        <v>17</v>
      </c>
      <c r="U72" s="50">
        <v>31</v>
      </c>
      <c r="V72" s="52">
        <v>23</v>
      </c>
      <c r="W72" s="50">
        <v>15</v>
      </c>
      <c r="X72" s="50">
        <v>23</v>
      </c>
      <c r="Y72" s="50">
        <v>12</v>
      </c>
      <c r="Z72" s="50">
        <v>21</v>
      </c>
      <c r="AA72" s="52">
        <v>7</v>
      </c>
      <c r="AB72" s="50">
        <v>9</v>
      </c>
      <c r="AC72" s="50">
        <v>11</v>
      </c>
      <c r="AD72" s="50">
        <v>52</v>
      </c>
      <c r="AE72" s="52">
        <v>40</v>
      </c>
      <c r="AF72" s="50">
        <v>41</v>
      </c>
      <c r="AG72" s="50">
        <v>67</v>
      </c>
      <c r="AH72" s="50">
        <v>48</v>
      </c>
      <c r="AI72" s="50">
        <v>59</v>
      </c>
      <c r="AJ72" s="53">
        <v>38</v>
      </c>
      <c r="AK72" s="50">
        <v>68</v>
      </c>
      <c r="AL72" s="50">
        <v>54</v>
      </c>
      <c r="AM72" s="50">
        <v>40</v>
      </c>
      <c r="AN72" s="52">
        <v>50</v>
      </c>
      <c r="AO72" s="50">
        <v>47</v>
      </c>
      <c r="AP72" s="50">
        <v>64</v>
      </c>
      <c r="AQ72" s="147">
        <v>43</v>
      </c>
      <c r="AR72" s="123">
        <v>52</v>
      </c>
      <c r="AS72" s="50">
        <v>47</v>
      </c>
      <c r="AT72" s="50">
        <v>29</v>
      </c>
      <c r="AU72" s="50">
        <v>72</v>
      </c>
      <c r="AV72" s="50">
        <v>46</v>
      </c>
      <c r="AW72" s="53">
        <v>39</v>
      </c>
      <c r="AX72" s="50">
        <v>42</v>
      </c>
      <c r="AY72" s="50">
        <v>29</v>
      </c>
      <c r="AZ72" s="50">
        <v>44</v>
      </c>
      <c r="BA72" s="52">
        <v>42</v>
      </c>
      <c r="BB72" s="53">
        <v>41</v>
      </c>
      <c r="BC72" s="158">
        <v>41</v>
      </c>
      <c r="BD72" s="50">
        <v>49</v>
      </c>
      <c r="BE72" s="52">
        <v>39</v>
      </c>
      <c r="BF72" s="53">
        <v>31</v>
      </c>
      <c r="BG72" s="50">
        <v>45</v>
      </c>
      <c r="BH72" s="50">
        <v>52</v>
      </c>
      <c r="BI72" s="50">
        <v>34</v>
      </c>
      <c r="BJ72" s="53">
        <v>33</v>
      </c>
      <c r="BK72" s="50"/>
      <c r="BL72" s="50"/>
      <c r="BM72" s="52"/>
      <c r="BN72" s="125">
        <f t="shared" si="1"/>
        <v>1819</v>
      </c>
      <c r="BO72" s="48" t="s">
        <v>206</v>
      </c>
    </row>
    <row r="73" spans="2:67">
      <c r="B73" s="47"/>
      <c r="C73" s="48" t="s">
        <v>207</v>
      </c>
      <c r="D73" s="50">
        <v>0</v>
      </c>
      <c r="E73" s="52">
        <v>0</v>
      </c>
      <c r="F73" s="53">
        <v>1</v>
      </c>
      <c r="G73" s="50">
        <v>0</v>
      </c>
      <c r="H73" s="50">
        <v>2</v>
      </c>
      <c r="I73" s="50">
        <v>1</v>
      </c>
      <c r="J73" s="53">
        <v>0</v>
      </c>
      <c r="K73" s="50">
        <v>0</v>
      </c>
      <c r="L73" s="50">
        <v>0</v>
      </c>
      <c r="M73" s="52">
        <v>1</v>
      </c>
      <c r="N73" s="53">
        <v>0</v>
      </c>
      <c r="O73" s="50">
        <v>6</v>
      </c>
      <c r="P73" s="50">
        <v>4</v>
      </c>
      <c r="Q73" s="50">
        <v>1</v>
      </c>
      <c r="R73" s="50">
        <v>1</v>
      </c>
      <c r="S73" s="53">
        <v>0</v>
      </c>
      <c r="T73" s="50">
        <v>1</v>
      </c>
      <c r="U73" s="50">
        <v>0</v>
      </c>
      <c r="V73" s="52">
        <v>0</v>
      </c>
      <c r="W73" s="50">
        <v>6</v>
      </c>
      <c r="X73" s="50">
        <v>1</v>
      </c>
      <c r="Y73" s="50">
        <v>1</v>
      </c>
      <c r="Z73" s="50">
        <v>0</v>
      </c>
      <c r="AA73" s="52">
        <v>2</v>
      </c>
      <c r="AB73" s="50">
        <v>4</v>
      </c>
      <c r="AC73" s="50">
        <v>0</v>
      </c>
      <c r="AD73" s="50">
        <v>0</v>
      </c>
      <c r="AE73" s="52">
        <v>0</v>
      </c>
      <c r="AF73" s="50">
        <v>1</v>
      </c>
      <c r="AG73" s="50">
        <v>1</v>
      </c>
      <c r="AH73" s="50">
        <v>2</v>
      </c>
      <c r="AI73" s="50">
        <v>1</v>
      </c>
      <c r="AJ73" s="53">
        <v>1</v>
      </c>
      <c r="AK73" s="50">
        <v>0</v>
      </c>
      <c r="AL73" s="50">
        <v>0</v>
      </c>
      <c r="AM73" s="50">
        <v>0</v>
      </c>
      <c r="AN73" s="52">
        <v>2</v>
      </c>
      <c r="AO73" s="50">
        <v>0</v>
      </c>
      <c r="AP73" s="50">
        <v>2</v>
      </c>
      <c r="AQ73" s="147">
        <v>0</v>
      </c>
      <c r="AR73" s="123">
        <v>1</v>
      </c>
      <c r="AS73" s="50">
        <v>3</v>
      </c>
      <c r="AT73" s="50">
        <v>1</v>
      </c>
      <c r="AU73" s="50">
        <v>1</v>
      </c>
      <c r="AV73" s="50">
        <v>2</v>
      </c>
      <c r="AW73" s="53">
        <v>1</v>
      </c>
      <c r="AX73" s="50">
        <v>2</v>
      </c>
      <c r="AY73" s="50">
        <v>0</v>
      </c>
      <c r="AZ73" s="50">
        <v>1</v>
      </c>
      <c r="BA73" s="52">
        <v>0</v>
      </c>
      <c r="BB73" s="53">
        <v>2</v>
      </c>
      <c r="BC73" s="158">
        <v>0</v>
      </c>
      <c r="BD73" s="50">
        <v>1</v>
      </c>
      <c r="BE73" s="52">
        <v>1</v>
      </c>
      <c r="BF73" s="53">
        <v>0</v>
      </c>
      <c r="BG73" s="50">
        <v>2</v>
      </c>
      <c r="BH73" s="50">
        <v>1</v>
      </c>
      <c r="BI73" s="50">
        <v>1</v>
      </c>
      <c r="BJ73" s="53">
        <v>0</v>
      </c>
      <c r="BK73" s="50"/>
      <c r="BL73" s="50"/>
      <c r="BM73" s="52"/>
      <c r="BN73" s="125">
        <f t="shared" si="1"/>
        <v>57</v>
      </c>
      <c r="BO73" s="48" t="s">
        <v>207</v>
      </c>
    </row>
    <row r="74" spans="2:67">
      <c r="B74" s="47"/>
      <c r="C74" s="48" t="s">
        <v>208</v>
      </c>
      <c r="D74" s="50">
        <v>4</v>
      </c>
      <c r="E74" s="52">
        <v>4</v>
      </c>
      <c r="F74" s="53">
        <v>7</v>
      </c>
      <c r="G74" s="50">
        <v>7</v>
      </c>
      <c r="H74" s="50">
        <v>4</v>
      </c>
      <c r="I74" s="50">
        <v>7</v>
      </c>
      <c r="J74" s="53">
        <v>3</v>
      </c>
      <c r="K74" s="50">
        <v>14</v>
      </c>
      <c r="L74" s="50">
        <v>15</v>
      </c>
      <c r="M74" s="52">
        <v>11</v>
      </c>
      <c r="N74" s="53">
        <v>17</v>
      </c>
      <c r="O74" s="50">
        <v>4</v>
      </c>
      <c r="P74" s="50">
        <v>9</v>
      </c>
      <c r="Q74" s="50">
        <v>4</v>
      </c>
      <c r="R74" s="50">
        <v>6</v>
      </c>
      <c r="S74" s="53">
        <v>5</v>
      </c>
      <c r="T74" s="50">
        <v>4</v>
      </c>
      <c r="U74" s="50">
        <v>7</v>
      </c>
      <c r="V74" s="52">
        <v>13</v>
      </c>
      <c r="W74" s="50">
        <v>5</v>
      </c>
      <c r="X74" s="50">
        <v>6</v>
      </c>
      <c r="Y74" s="50">
        <v>10</v>
      </c>
      <c r="Z74" s="50">
        <v>7</v>
      </c>
      <c r="AA74" s="52">
        <v>8</v>
      </c>
      <c r="AB74" s="50">
        <v>9</v>
      </c>
      <c r="AC74" s="50">
        <v>6</v>
      </c>
      <c r="AD74" s="50">
        <v>11</v>
      </c>
      <c r="AE74" s="52">
        <v>9</v>
      </c>
      <c r="AF74" s="50">
        <v>8</v>
      </c>
      <c r="AG74" s="50">
        <v>5</v>
      </c>
      <c r="AH74" s="50">
        <v>8</v>
      </c>
      <c r="AI74" s="50">
        <v>5</v>
      </c>
      <c r="AJ74" s="53">
        <v>8</v>
      </c>
      <c r="AK74" s="50">
        <v>4</v>
      </c>
      <c r="AL74" s="50">
        <v>5</v>
      </c>
      <c r="AM74" s="50">
        <v>3</v>
      </c>
      <c r="AN74" s="52">
        <v>3</v>
      </c>
      <c r="AO74" s="50">
        <v>2</v>
      </c>
      <c r="AP74" s="50">
        <v>3</v>
      </c>
      <c r="AQ74" s="148">
        <v>0</v>
      </c>
      <c r="AR74" s="123">
        <v>1</v>
      </c>
      <c r="AS74" s="50">
        <v>4</v>
      </c>
      <c r="AT74" s="50">
        <v>4</v>
      </c>
      <c r="AU74" s="50">
        <v>3</v>
      </c>
      <c r="AV74" s="50">
        <v>2</v>
      </c>
      <c r="AW74" s="53">
        <v>4</v>
      </c>
      <c r="AX74" s="50">
        <v>7</v>
      </c>
      <c r="AY74" s="50">
        <v>11</v>
      </c>
      <c r="AZ74" s="50">
        <v>2</v>
      </c>
      <c r="BA74" s="52">
        <v>0</v>
      </c>
      <c r="BB74" s="53">
        <v>2</v>
      </c>
      <c r="BC74" s="159">
        <v>4</v>
      </c>
      <c r="BD74" s="50">
        <v>3</v>
      </c>
      <c r="BE74" s="52">
        <v>1</v>
      </c>
      <c r="BF74" s="53">
        <v>2</v>
      </c>
      <c r="BG74" s="50">
        <v>0</v>
      </c>
      <c r="BH74" s="50">
        <v>2</v>
      </c>
      <c r="BI74" s="50">
        <v>5</v>
      </c>
      <c r="BJ74" s="53">
        <v>2</v>
      </c>
      <c r="BK74" s="50"/>
      <c r="BL74" s="50"/>
      <c r="BM74" s="52"/>
      <c r="BN74" s="125">
        <f t="shared" si="1"/>
        <v>253</v>
      </c>
      <c r="BO74" s="48" t="s">
        <v>208</v>
      </c>
    </row>
    <row r="75" spans="2:67">
      <c r="B75" s="47"/>
      <c r="C75" s="76" t="s">
        <v>209</v>
      </c>
      <c r="D75" s="77">
        <v>50</v>
      </c>
      <c r="E75" s="78">
        <v>41</v>
      </c>
      <c r="F75" s="79">
        <v>55</v>
      </c>
      <c r="G75" s="77">
        <v>49</v>
      </c>
      <c r="H75" s="77">
        <v>46</v>
      </c>
      <c r="I75" s="77">
        <v>44</v>
      </c>
      <c r="J75" s="79">
        <v>58</v>
      </c>
      <c r="K75" s="77">
        <v>74</v>
      </c>
      <c r="L75" s="77">
        <v>74</v>
      </c>
      <c r="M75" s="78">
        <v>71</v>
      </c>
      <c r="N75" s="79">
        <v>72</v>
      </c>
      <c r="O75" s="77">
        <v>62</v>
      </c>
      <c r="P75" s="77">
        <v>75</v>
      </c>
      <c r="Q75" s="77">
        <v>112</v>
      </c>
      <c r="R75" s="77">
        <v>72</v>
      </c>
      <c r="S75" s="79">
        <v>97</v>
      </c>
      <c r="T75" s="77">
        <v>99</v>
      </c>
      <c r="U75" s="77">
        <v>140</v>
      </c>
      <c r="V75" s="78">
        <v>160</v>
      </c>
      <c r="W75" s="77">
        <v>114</v>
      </c>
      <c r="X75" s="77">
        <v>132</v>
      </c>
      <c r="Y75" s="77">
        <v>94</v>
      </c>
      <c r="Z75" s="77">
        <v>92</v>
      </c>
      <c r="AA75" s="78">
        <v>63</v>
      </c>
      <c r="AB75" s="77">
        <v>73</v>
      </c>
      <c r="AC75" s="77">
        <v>70</v>
      </c>
      <c r="AD75" s="77">
        <v>100</v>
      </c>
      <c r="AE75" s="78">
        <v>96</v>
      </c>
      <c r="AF75" s="77">
        <v>99</v>
      </c>
      <c r="AG75" s="77">
        <v>127</v>
      </c>
      <c r="AH75" s="77">
        <v>99</v>
      </c>
      <c r="AI75" s="77">
        <v>110</v>
      </c>
      <c r="AJ75" s="79">
        <v>71</v>
      </c>
      <c r="AK75" s="77">
        <v>112</v>
      </c>
      <c r="AL75" s="77">
        <v>98</v>
      </c>
      <c r="AM75" s="77">
        <v>86</v>
      </c>
      <c r="AN75" s="78">
        <v>102</v>
      </c>
      <c r="AO75" s="77">
        <v>97</v>
      </c>
      <c r="AP75" s="77">
        <v>115</v>
      </c>
      <c r="AQ75" s="148">
        <v>96</v>
      </c>
      <c r="AR75" s="126">
        <v>103</v>
      </c>
      <c r="AS75" s="77">
        <v>121</v>
      </c>
      <c r="AT75" s="77">
        <v>69</v>
      </c>
      <c r="AU75" s="77">
        <v>119</v>
      </c>
      <c r="AV75" s="77">
        <v>94</v>
      </c>
      <c r="AW75" s="79">
        <v>107</v>
      </c>
      <c r="AX75" s="77">
        <v>118</v>
      </c>
      <c r="AY75" s="77">
        <v>79</v>
      </c>
      <c r="AZ75" s="77">
        <v>90</v>
      </c>
      <c r="BA75" s="78">
        <v>79</v>
      </c>
      <c r="BB75" s="79">
        <v>88</v>
      </c>
      <c r="BC75" s="159">
        <v>93</v>
      </c>
      <c r="BD75" s="77">
        <v>93</v>
      </c>
      <c r="BE75" s="78">
        <v>81</v>
      </c>
      <c r="BF75" s="79">
        <v>71</v>
      </c>
      <c r="BG75" s="77">
        <v>98</v>
      </c>
      <c r="BH75" s="77">
        <v>93</v>
      </c>
      <c r="BI75" s="77">
        <v>81</v>
      </c>
      <c r="BJ75" s="79">
        <v>75</v>
      </c>
      <c r="BK75" s="77"/>
      <c r="BL75" s="77"/>
      <c r="BM75" s="78"/>
      <c r="BN75" s="127">
        <f t="shared" si="1"/>
        <v>4687</v>
      </c>
      <c r="BO75" s="76" t="s">
        <v>209</v>
      </c>
    </row>
    <row r="76" spans="2:67">
      <c r="B76" s="54"/>
      <c r="C76" s="55" t="s">
        <v>210</v>
      </c>
      <c r="D76" s="56">
        <v>8359</v>
      </c>
      <c r="E76" s="58">
        <v>8706</v>
      </c>
      <c r="F76" s="57">
        <v>7693</v>
      </c>
      <c r="G76" s="56">
        <v>9968</v>
      </c>
      <c r="H76" s="56">
        <v>9668</v>
      </c>
      <c r="I76" s="56">
        <v>12074</v>
      </c>
      <c r="J76" s="57">
        <v>13677</v>
      </c>
      <c r="K76" s="56">
        <v>15354</v>
      </c>
      <c r="L76" s="56">
        <v>16305</v>
      </c>
      <c r="M76" s="58">
        <v>15660</v>
      </c>
      <c r="N76" s="57">
        <v>2881</v>
      </c>
      <c r="O76" s="56">
        <v>12935</v>
      </c>
      <c r="P76" s="56">
        <v>14134</v>
      </c>
      <c r="Q76" s="56">
        <v>18956</v>
      </c>
      <c r="R76" s="56">
        <v>21458</v>
      </c>
      <c r="S76" s="57">
        <v>23101</v>
      </c>
      <c r="T76" s="56">
        <v>24106</v>
      </c>
      <c r="U76" s="56">
        <v>32220</v>
      </c>
      <c r="V76" s="58">
        <v>30748</v>
      </c>
      <c r="W76" s="56">
        <v>35553</v>
      </c>
      <c r="X76" s="56">
        <v>34609</v>
      </c>
      <c r="Y76" s="56">
        <v>28141</v>
      </c>
      <c r="Z76" s="56">
        <v>24790</v>
      </c>
      <c r="AA76" s="58">
        <v>19251</v>
      </c>
      <c r="AB76" s="56">
        <v>19581</v>
      </c>
      <c r="AC76" s="56">
        <v>20169</v>
      </c>
      <c r="AD76" s="56">
        <v>19774</v>
      </c>
      <c r="AE76" s="58">
        <v>15672</v>
      </c>
      <c r="AF76" s="56">
        <v>13636</v>
      </c>
      <c r="AG76" s="56">
        <v>18117</v>
      </c>
      <c r="AH76" s="56">
        <v>16422</v>
      </c>
      <c r="AI76" s="56">
        <v>15346</v>
      </c>
      <c r="AJ76" s="57">
        <v>15247</v>
      </c>
      <c r="AK76" s="56">
        <v>14739</v>
      </c>
      <c r="AL76" s="56">
        <v>13621</v>
      </c>
      <c r="AM76" s="56">
        <v>13125</v>
      </c>
      <c r="AN76" s="58">
        <v>12819</v>
      </c>
      <c r="AO76" s="56">
        <v>12699</v>
      </c>
      <c r="AP76" s="56">
        <v>12454</v>
      </c>
      <c r="AQ76" s="149">
        <v>9880</v>
      </c>
      <c r="AR76" s="46">
        <v>11236</v>
      </c>
      <c r="AS76" s="56">
        <v>10572</v>
      </c>
      <c r="AT76" s="56">
        <v>5296</v>
      </c>
      <c r="AU76" s="56">
        <v>9469</v>
      </c>
      <c r="AV76" s="56">
        <v>10159</v>
      </c>
      <c r="AW76" s="57">
        <v>10963</v>
      </c>
      <c r="AX76" s="56">
        <v>11033</v>
      </c>
      <c r="AY76" s="56">
        <v>9123</v>
      </c>
      <c r="AZ76" s="56">
        <v>8615</v>
      </c>
      <c r="BA76" s="58">
        <v>9506</v>
      </c>
      <c r="BB76" s="57">
        <v>9169</v>
      </c>
      <c r="BC76" s="160">
        <v>8020</v>
      </c>
      <c r="BD76" s="56">
        <v>8421</v>
      </c>
      <c r="BE76" s="58">
        <v>8946</v>
      </c>
      <c r="BF76" s="57">
        <v>7993</v>
      </c>
      <c r="BG76" s="56">
        <v>9346</v>
      </c>
      <c r="BH76" s="56">
        <v>9394</v>
      </c>
      <c r="BI76" s="56">
        <v>8307</v>
      </c>
      <c r="BJ76" s="57">
        <v>9876</v>
      </c>
      <c r="BK76" s="56"/>
      <c r="BL76" s="56"/>
      <c r="BM76" s="58"/>
      <c r="BN76" s="128">
        <f t="shared" si="1"/>
        <v>741628</v>
      </c>
      <c r="BO76" s="55" t="s">
        <v>210</v>
      </c>
    </row>
    <row r="77" spans="2:67">
      <c r="B77" s="59" t="s">
        <v>219</v>
      </c>
      <c r="C77" s="60" t="s">
        <v>202</v>
      </c>
      <c r="D77" s="61">
        <v>0</v>
      </c>
      <c r="E77" s="62">
        <v>0.33</v>
      </c>
      <c r="F77" s="59">
        <v>0</v>
      </c>
      <c r="G77" s="61">
        <v>0</v>
      </c>
      <c r="H77" s="61">
        <v>0</v>
      </c>
      <c r="I77" s="61">
        <v>0</v>
      </c>
      <c r="J77" s="59">
        <v>0.33</v>
      </c>
      <c r="K77" s="61">
        <v>0</v>
      </c>
      <c r="L77" s="61">
        <v>0</v>
      </c>
      <c r="M77" s="62">
        <v>0</v>
      </c>
      <c r="N77" s="59">
        <v>0</v>
      </c>
      <c r="O77" s="61">
        <v>0</v>
      </c>
      <c r="P77" s="61">
        <v>0</v>
      </c>
      <c r="Q77" s="61">
        <v>0</v>
      </c>
      <c r="R77" s="61">
        <v>0.33</v>
      </c>
      <c r="S77" s="59">
        <v>0</v>
      </c>
      <c r="T77" s="61">
        <v>0.67</v>
      </c>
      <c r="U77" s="61">
        <v>0</v>
      </c>
      <c r="V77" s="62">
        <v>0.33</v>
      </c>
      <c r="W77" s="61">
        <v>0</v>
      </c>
      <c r="X77" s="61">
        <v>0</v>
      </c>
      <c r="Y77" s="61">
        <v>0</v>
      </c>
      <c r="Z77" s="61">
        <v>0.33</v>
      </c>
      <c r="AA77" s="62">
        <v>0</v>
      </c>
      <c r="AB77" s="61">
        <v>0.33</v>
      </c>
      <c r="AC77" s="61">
        <v>0</v>
      </c>
      <c r="AD77" s="61">
        <v>0</v>
      </c>
      <c r="AE77" s="62">
        <v>0.33</v>
      </c>
      <c r="AF77" s="61">
        <v>0</v>
      </c>
      <c r="AG77" s="61">
        <v>0</v>
      </c>
      <c r="AH77" s="61">
        <v>0.33</v>
      </c>
      <c r="AI77" s="129">
        <v>0.33</v>
      </c>
      <c r="AJ77" s="59">
        <v>0</v>
      </c>
      <c r="AK77" s="61">
        <v>0.33</v>
      </c>
      <c r="AL77" s="61">
        <v>0.33</v>
      </c>
      <c r="AM77" s="61">
        <v>0</v>
      </c>
      <c r="AN77" s="62">
        <v>0.33</v>
      </c>
      <c r="AO77" s="61">
        <v>0</v>
      </c>
      <c r="AP77" s="61">
        <v>0</v>
      </c>
      <c r="AQ77" s="150">
        <v>0</v>
      </c>
      <c r="AR77" s="62">
        <v>0</v>
      </c>
      <c r="AS77" s="61">
        <v>0.33</v>
      </c>
      <c r="AT77" s="61">
        <v>0</v>
      </c>
      <c r="AU77" s="61">
        <v>0</v>
      </c>
      <c r="AV77" s="61">
        <v>0</v>
      </c>
      <c r="AW77" s="59">
        <v>0.33</v>
      </c>
      <c r="AX77" s="61">
        <v>0.33</v>
      </c>
      <c r="AY77" s="61">
        <v>0</v>
      </c>
      <c r="AZ77" s="61">
        <v>0</v>
      </c>
      <c r="BA77" s="62">
        <v>0</v>
      </c>
      <c r="BB77" s="59">
        <v>0</v>
      </c>
      <c r="BC77" s="162">
        <v>0</v>
      </c>
      <c r="BD77" s="61">
        <v>0.33</v>
      </c>
      <c r="BE77" s="62">
        <v>0.33</v>
      </c>
      <c r="BF77" s="59">
        <v>0</v>
      </c>
      <c r="BG77" s="61">
        <v>0</v>
      </c>
      <c r="BH77" s="61">
        <v>0</v>
      </c>
      <c r="BI77" s="61">
        <v>0.33</v>
      </c>
      <c r="BJ77" s="59">
        <v>0</v>
      </c>
      <c r="BK77" s="61"/>
      <c r="BL77" s="61"/>
      <c r="BM77" s="62"/>
      <c r="BN77" s="60">
        <f t="shared" si="1"/>
        <v>5.9500000000000011</v>
      </c>
      <c r="BO77" s="60" t="s">
        <v>202</v>
      </c>
    </row>
    <row r="78" spans="2:67">
      <c r="B78" s="59" t="s">
        <v>211</v>
      </c>
      <c r="C78" s="60" t="s">
        <v>204</v>
      </c>
      <c r="D78" s="61">
        <v>1.6</v>
      </c>
      <c r="E78" s="62">
        <v>1.3</v>
      </c>
      <c r="F78" s="59">
        <v>1.7</v>
      </c>
      <c r="G78" s="61">
        <v>1.3</v>
      </c>
      <c r="H78" s="61">
        <v>1.6</v>
      </c>
      <c r="I78" s="61">
        <v>1.3</v>
      </c>
      <c r="J78" s="59">
        <v>1.7</v>
      </c>
      <c r="K78" s="61">
        <v>1.9</v>
      </c>
      <c r="L78" s="61">
        <v>1.6</v>
      </c>
      <c r="M78" s="62">
        <v>1.6</v>
      </c>
      <c r="N78" s="59">
        <v>0.2</v>
      </c>
      <c r="O78" s="61">
        <v>1</v>
      </c>
      <c r="P78" s="61">
        <v>1.8</v>
      </c>
      <c r="Q78" s="61">
        <v>3.2</v>
      </c>
      <c r="R78" s="61">
        <v>2</v>
      </c>
      <c r="S78" s="59">
        <v>2.1</v>
      </c>
      <c r="T78" s="61">
        <v>0.6</v>
      </c>
      <c r="U78" s="61">
        <v>4.3</v>
      </c>
      <c r="V78" s="62">
        <v>3.4</v>
      </c>
      <c r="W78" s="61">
        <v>1.7</v>
      </c>
      <c r="X78" s="61">
        <v>2.8</v>
      </c>
      <c r="Y78" s="61">
        <v>1.9</v>
      </c>
      <c r="Z78" s="61">
        <v>1.7</v>
      </c>
      <c r="AA78" s="62">
        <v>0.3</v>
      </c>
      <c r="AB78" s="61">
        <v>1.57</v>
      </c>
      <c r="AC78" s="61">
        <v>1.29</v>
      </c>
      <c r="AD78" s="61">
        <v>1</v>
      </c>
      <c r="AE78" s="62">
        <v>0.86</v>
      </c>
      <c r="AF78" s="61">
        <v>1.1399999999999999</v>
      </c>
      <c r="AG78" s="61">
        <v>2.14</v>
      </c>
      <c r="AH78" s="61">
        <v>1.1399999999999999</v>
      </c>
      <c r="AI78" s="61">
        <v>2.14</v>
      </c>
      <c r="AJ78" s="59">
        <v>0.28999999999999998</v>
      </c>
      <c r="AK78" s="61">
        <v>2.57</v>
      </c>
      <c r="AL78" s="61">
        <v>1.86</v>
      </c>
      <c r="AM78" s="61">
        <v>1.57</v>
      </c>
      <c r="AN78" s="62">
        <v>3.43</v>
      </c>
      <c r="AO78" s="61">
        <v>1.86</v>
      </c>
      <c r="AP78" s="61">
        <v>1.43</v>
      </c>
      <c r="AQ78" s="150">
        <v>1.71</v>
      </c>
      <c r="AR78" s="62">
        <v>2.14</v>
      </c>
      <c r="AS78" s="61">
        <v>4.57</v>
      </c>
      <c r="AT78" s="61">
        <v>1.57</v>
      </c>
      <c r="AU78" s="61">
        <v>1.57</v>
      </c>
      <c r="AV78" s="61">
        <v>2.71</v>
      </c>
      <c r="AW78" s="59">
        <v>2.57</v>
      </c>
      <c r="AX78" s="61">
        <v>3.86</v>
      </c>
      <c r="AY78" s="61">
        <v>1.1399999999999999</v>
      </c>
      <c r="AZ78" s="61">
        <v>2.57</v>
      </c>
      <c r="BA78" s="62">
        <v>1</v>
      </c>
      <c r="BB78" s="59">
        <v>2</v>
      </c>
      <c r="BC78" s="162">
        <v>2.86</v>
      </c>
      <c r="BD78" s="61">
        <v>1.43</v>
      </c>
      <c r="BE78" s="62">
        <v>2</v>
      </c>
      <c r="BF78" s="59">
        <v>1.71</v>
      </c>
      <c r="BG78" s="61">
        <v>1.86</v>
      </c>
      <c r="BH78" s="61">
        <v>1.29</v>
      </c>
      <c r="BI78" s="61">
        <v>1</v>
      </c>
      <c r="BJ78" s="59">
        <v>2</v>
      </c>
      <c r="BK78" s="61"/>
      <c r="BL78" s="61"/>
      <c r="BM78" s="62"/>
      <c r="BN78" s="60">
        <f t="shared" si="1"/>
        <v>92.84999999999998</v>
      </c>
      <c r="BO78" s="60" t="s">
        <v>204</v>
      </c>
    </row>
    <row r="79" spans="2:67">
      <c r="B79" s="63" t="s">
        <v>220</v>
      </c>
      <c r="C79" s="60" t="s">
        <v>205</v>
      </c>
      <c r="D79" s="61">
        <v>1.1399999999999999</v>
      </c>
      <c r="E79" s="62">
        <v>1.1399999999999999</v>
      </c>
      <c r="F79" s="59">
        <v>2.4300000000000002</v>
      </c>
      <c r="G79" s="61">
        <v>2.4300000000000002</v>
      </c>
      <c r="H79" s="61">
        <v>1.71</v>
      </c>
      <c r="I79" s="61">
        <v>1.57</v>
      </c>
      <c r="J79" s="59">
        <v>2.57</v>
      </c>
      <c r="K79" s="61">
        <v>2.57</v>
      </c>
      <c r="L79" s="61">
        <v>3.14</v>
      </c>
      <c r="M79" s="62">
        <v>4.43</v>
      </c>
      <c r="N79" s="59">
        <v>6.14</v>
      </c>
      <c r="O79" s="61">
        <v>3.14</v>
      </c>
      <c r="P79" s="61">
        <v>3.86</v>
      </c>
      <c r="Q79" s="61">
        <v>6.86</v>
      </c>
      <c r="R79" s="61">
        <v>3.43</v>
      </c>
      <c r="S79" s="59">
        <v>4.71</v>
      </c>
      <c r="T79" s="61">
        <v>9.86</v>
      </c>
      <c r="U79" s="61">
        <v>8.43</v>
      </c>
      <c r="V79" s="62">
        <v>12.71</v>
      </c>
      <c r="W79" s="61">
        <v>10.14</v>
      </c>
      <c r="X79" s="61">
        <v>10.57</v>
      </c>
      <c r="Y79" s="61">
        <v>7.43</v>
      </c>
      <c r="Z79" s="61">
        <v>6.57</v>
      </c>
      <c r="AA79" s="62">
        <v>6.14</v>
      </c>
      <c r="AB79" s="61">
        <v>6.5</v>
      </c>
      <c r="AC79" s="61">
        <v>7.33</v>
      </c>
      <c r="AD79" s="61">
        <v>5</v>
      </c>
      <c r="AE79" s="62">
        <v>6.67</v>
      </c>
      <c r="AF79" s="61">
        <v>6.83</v>
      </c>
      <c r="AG79" s="61">
        <v>6.5</v>
      </c>
      <c r="AH79" s="61">
        <v>5.33</v>
      </c>
      <c r="AI79" s="61">
        <v>4.83</v>
      </c>
      <c r="AJ79" s="59">
        <v>3.67</v>
      </c>
      <c r="AK79" s="61">
        <v>3.5</v>
      </c>
      <c r="AL79" s="61">
        <v>4.17</v>
      </c>
      <c r="AM79" s="61">
        <v>5.33</v>
      </c>
      <c r="AN79" s="62">
        <v>3.67</v>
      </c>
      <c r="AO79" s="61">
        <v>5.83</v>
      </c>
      <c r="AP79" s="61">
        <v>6</v>
      </c>
      <c r="AQ79" s="150">
        <v>6.83</v>
      </c>
      <c r="AR79" s="62">
        <v>5.67</v>
      </c>
      <c r="AS79" s="61">
        <v>5.67</v>
      </c>
      <c r="AT79" s="61">
        <v>4</v>
      </c>
      <c r="AU79" s="61">
        <v>5.33</v>
      </c>
      <c r="AV79" s="61">
        <v>4.17</v>
      </c>
      <c r="AW79" s="59">
        <v>7.33</v>
      </c>
      <c r="AX79" s="61">
        <v>6.5</v>
      </c>
      <c r="AY79" s="61">
        <v>5.17</v>
      </c>
      <c r="AZ79" s="61">
        <v>4.17</v>
      </c>
      <c r="BA79" s="62">
        <v>5</v>
      </c>
      <c r="BB79" s="59">
        <v>4.83</v>
      </c>
      <c r="BC79" s="162">
        <v>4.67</v>
      </c>
      <c r="BD79" s="61">
        <v>4.83</v>
      </c>
      <c r="BE79" s="62">
        <v>4.17</v>
      </c>
      <c r="BF79" s="59">
        <v>4.33</v>
      </c>
      <c r="BG79" s="61">
        <v>6.33</v>
      </c>
      <c r="BH79" s="61">
        <v>4.83</v>
      </c>
      <c r="BI79" s="61">
        <v>5.5</v>
      </c>
      <c r="BJ79" s="59">
        <v>4.33</v>
      </c>
      <c r="BK79" s="61"/>
      <c r="BL79" s="61"/>
      <c r="BM79" s="62"/>
      <c r="BN79" s="60">
        <f t="shared" si="1"/>
        <v>284.80999999999995</v>
      </c>
      <c r="BO79" s="60" t="s">
        <v>205</v>
      </c>
    </row>
    <row r="80" spans="2:67">
      <c r="B80" s="59"/>
      <c r="C80" s="60" t="s">
        <v>206</v>
      </c>
      <c r="D80" s="61">
        <v>2.75</v>
      </c>
      <c r="E80" s="62">
        <v>1.88</v>
      </c>
      <c r="F80" s="59">
        <v>1.63</v>
      </c>
      <c r="G80" s="61">
        <v>1.5</v>
      </c>
      <c r="H80" s="61">
        <v>1.5</v>
      </c>
      <c r="I80" s="61">
        <v>1.5</v>
      </c>
      <c r="J80" s="59">
        <v>2.38</v>
      </c>
      <c r="K80" s="61">
        <v>2.88</v>
      </c>
      <c r="L80" s="61">
        <v>2.63</v>
      </c>
      <c r="M80" s="62">
        <v>1.5</v>
      </c>
      <c r="N80" s="59">
        <v>1.25</v>
      </c>
      <c r="O80" s="61">
        <v>2.5</v>
      </c>
      <c r="P80" s="61">
        <v>2.13</v>
      </c>
      <c r="Q80" s="61">
        <v>3.38</v>
      </c>
      <c r="R80" s="61">
        <v>2.5</v>
      </c>
      <c r="S80" s="59">
        <v>4.75</v>
      </c>
      <c r="T80" s="61">
        <v>2.13</v>
      </c>
      <c r="U80" s="61">
        <v>3.88</v>
      </c>
      <c r="V80" s="62">
        <v>2.88</v>
      </c>
      <c r="W80" s="61">
        <v>1.88</v>
      </c>
      <c r="X80" s="61">
        <v>2.88</v>
      </c>
      <c r="Y80" s="61">
        <v>1.5</v>
      </c>
      <c r="Z80" s="61">
        <v>2.63</v>
      </c>
      <c r="AA80" s="62">
        <v>0.88</v>
      </c>
      <c r="AB80" s="61">
        <v>1.5</v>
      </c>
      <c r="AC80" s="61">
        <v>1.83</v>
      </c>
      <c r="AD80" s="61">
        <v>8.67</v>
      </c>
      <c r="AE80" s="62">
        <v>6.67</v>
      </c>
      <c r="AF80" s="61">
        <v>6.83</v>
      </c>
      <c r="AG80" s="61">
        <v>11.17</v>
      </c>
      <c r="AH80" s="61">
        <v>8</v>
      </c>
      <c r="AI80" s="61">
        <v>9.83</v>
      </c>
      <c r="AJ80" s="59">
        <v>7.6</v>
      </c>
      <c r="AK80" s="61">
        <v>11.33</v>
      </c>
      <c r="AL80" s="61">
        <v>9</v>
      </c>
      <c r="AM80" s="61">
        <v>6.67</v>
      </c>
      <c r="AN80" s="62">
        <v>8.33</v>
      </c>
      <c r="AO80" s="61">
        <v>7.83</v>
      </c>
      <c r="AP80" s="61">
        <v>10.67</v>
      </c>
      <c r="AQ80" s="150">
        <v>7.17</v>
      </c>
      <c r="AR80" s="62">
        <v>8.67</v>
      </c>
      <c r="AS80" s="61">
        <v>7.83</v>
      </c>
      <c r="AT80" s="61">
        <v>4.83</v>
      </c>
      <c r="AU80" s="61">
        <v>12</v>
      </c>
      <c r="AV80" s="61">
        <v>7.67</v>
      </c>
      <c r="AW80" s="59">
        <v>6.5</v>
      </c>
      <c r="AX80" s="61">
        <v>7</v>
      </c>
      <c r="AY80" s="61">
        <v>4.83</v>
      </c>
      <c r="AZ80" s="61">
        <v>7.33</v>
      </c>
      <c r="BA80" s="62">
        <v>7</v>
      </c>
      <c r="BB80" s="59">
        <v>6.83</v>
      </c>
      <c r="BC80" s="162">
        <v>6.83</v>
      </c>
      <c r="BD80" s="61">
        <v>8.17</v>
      </c>
      <c r="BE80" s="62">
        <v>6.5</v>
      </c>
      <c r="BF80" s="59">
        <v>5.17</v>
      </c>
      <c r="BG80" s="61">
        <v>7.5</v>
      </c>
      <c r="BH80" s="61">
        <v>8.67</v>
      </c>
      <c r="BI80" s="61">
        <v>5.67</v>
      </c>
      <c r="BJ80" s="59">
        <v>5.5</v>
      </c>
      <c r="BK80" s="61"/>
      <c r="BL80" s="61"/>
      <c r="BM80" s="62"/>
      <c r="BN80" s="60">
        <f t="shared" si="1"/>
        <v>292.77000000000004</v>
      </c>
      <c r="BO80" s="60" t="s">
        <v>206</v>
      </c>
    </row>
    <row r="81" spans="2:67">
      <c r="B81" s="59"/>
      <c r="C81" s="60" t="s">
        <v>207</v>
      </c>
      <c r="D81" s="61">
        <v>0</v>
      </c>
      <c r="E81" s="62">
        <v>0</v>
      </c>
      <c r="F81" s="59">
        <v>0.5</v>
      </c>
      <c r="G81" s="61">
        <v>0</v>
      </c>
      <c r="H81" s="61">
        <v>1</v>
      </c>
      <c r="I81" s="61">
        <v>0.5</v>
      </c>
      <c r="J81" s="59">
        <v>0</v>
      </c>
      <c r="K81" s="61">
        <v>0</v>
      </c>
      <c r="L81" s="61">
        <v>0</v>
      </c>
      <c r="M81" s="62">
        <v>0.5</v>
      </c>
      <c r="N81" s="59">
        <v>0</v>
      </c>
      <c r="O81" s="61">
        <v>3</v>
      </c>
      <c r="P81" s="61">
        <v>2</v>
      </c>
      <c r="Q81" s="61">
        <v>0.5</v>
      </c>
      <c r="R81" s="61">
        <v>0.5</v>
      </c>
      <c r="S81" s="59">
        <v>0</v>
      </c>
      <c r="T81" s="61">
        <v>0.5</v>
      </c>
      <c r="U81" s="61">
        <v>0</v>
      </c>
      <c r="V81" s="62">
        <v>0</v>
      </c>
      <c r="W81" s="61">
        <v>3</v>
      </c>
      <c r="X81" s="61">
        <v>0.5</v>
      </c>
      <c r="Y81" s="61">
        <v>0.5</v>
      </c>
      <c r="Z81" s="61">
        <v>0</v>
      </c>
      <c r="AA81" s="62">
        <v>1</v>
      </c>
      <c r="AB81" s="61">
        <v>4</v>
      </c>
      <c r="AC81" s="61">
        <v>0</v>
      </c>
      <c r="AD81" s="61">
        <v>0</v>
      </c>
      <c r="AE81" s="62">
        <v>0</v>
      </c>
      <c r="AF81" s="61">
        <v>1</v>
      </c>
      <c r="AG81" s="61">
        <v>1</v>
      </c>
      <c r="AH81" s="61">
        <v>2</v>
      </c>
      <c r="AI81" s="61">
        <v>1</v>
      </c>
      <c r="AJ81" s="59">
        <v>1</v>
      </c>
      <c r="AK81" s="61">
        <v>0</v>
      </c>
      <c r="AL81" s="61">
        <v>0</v>
      </c>
      <c r="AM81" s="61">
        <v>0</v>
      </c>
      <c r="AN81" s="62">
        <v>2</v>
      </c>
      <c r="AO81" s="61">
        <v>0</v>
      </c>
      <c r="AP81" s="61">
        <v>2</v>
      </c>
      <c r="AQ81" s="150">
        <v>0</v>
      </c>
      <c r="AR81" s="62">
        <v>1</v>
      </c>
      <c r="AS81" s="61">
        <v>3</v>
      </c>
      <c r="AT81" s="61">
        <v>1</v>
      </c>
      <c r="AU81" s="61">
        <v>1</v>
      </c>
      <c r="AV81" s="61">
        <v>2</v>
      </c>
      <c r="AW81" s="59">
        <v>1</v>
      </c>
      <c r="AX81" s="61">
        <v>2</v>
      </c>
      <c r="AY81" s="61">
        <v>0</v>
      </c>
      <c r="AZ81" s="61">
        <v>1</v>
      </c>
      <c r="BA81" s="62">
        <v>0</v>
      </c>
      <c r="BB81" s="59">
        <v>2</v>
      </c>
      <c r="BC81" s="162">
        <v>0</v>
      </c>
      <c r="BD81" s="61">
        <v>1</v>
      </c>
      <c r="BE81" s="62">
        <v>1</v>
      </c>
      <c r="BF81" s="59">
        <v>0</v>
      </c>
      <c r="BG81" s="61">
        <v>2</v>
      </c>
      <c r="BH81" s="61">
        <v>1</v>
      </c>
      <c r="BI81" s="61">
        <v>1</v>
      </c>
      <c r="BJ81" s="59">
        <v>0</v>
      </c>
      <c r="BK81" s="61"/>
      <c r="BL81" s="61"/>
      <c r="BM81" s="62"/>
      <c r="BN81" s="60">
        <f t="shared" si="1"/>
        <v>45.5</v>
      </c>
      <c r="BO81" s="60" t="s">
        <v>207</v>
      </c>
    </row>
    <row r="82" spans="2:67">
      <c r="B82" s="59"/>
      <c r="C82" s="60" t="s">
        <v>208</v>
      </c>
      <c r="D82" s="61">
        <v>2</v>
      </c>
      <c r="E82" s="62">
        <v>2</v>
      </c>
      <c r="F82" s="59">
        <v>3.5</v>
      </c>
      <c r="G82" s="61">
        <v>3.5</v>
      </c>
      <c r="H82" s="61">
        <v>2</v>
      </c>
      <c r="I82" s="61">
        <v>3.5</v>
      </c>
      <c r="J82" s="59">
        <v>1.5</v>
      </c>
      <c r="K82" s="61">
        <v>7</v>
      </c>
      <c r="L82" s="61">
        <v>7.5</v>
      </c>
      <c r="M82" s="62">
        <v>5.5</v>
      </c>
      <c r="N82" s="59">
        <v>8.5</v>
      </c>
      <c r="O82" s="61">
        <v>2</v>
      </c>
      <c r="P82" s="61">
        <v>4.5</v>
      </c>
      <c r="Q82" s="61">
        <v>2</v>
      </c>
      <c r="R82" s="61">
        <v>3</v>
      </c>
      <c r="S82" s="59">
        <v>2.5</v>
      </c>
      <c r="T82" s="61">
        <v>2</v>
      </c>
      <c r="U82" s="61">
        <v>3.5</v>
      </c>
      <c r="V82" s="62">
        <v>6.5</v>
      </c>
      <c r="W82" s="61">
        <v>2.5</v>
      </c>
      <c r="X82" s="61">
        <v>3</v>
      </c>
      <c r="Y82" s="61">
        <v>5</v>
      </c>
      <c r="Z82" s="61">
        <v>3.5</v>
      </c>
      <c r="AA82" s="62">
        <v>4</v>
      </c>
      <c r="AB82" s="61">
        <v>4.5</v>
      </c>
      <c r="AC82" s="61">
        <v>3</v>
      </c>
      <c r="AD82" s="61">
        <v>5.5</v>
      </c>
      <c r="AE82" s="62">
        <v>4.5</v>
      </c>
      <c r="AF82" s="61">
        <v>4</v>
      </c>
      <c r="AG82" s="61">
        <v>2.5</v>
      </c>
      <c r="AH82" s="61">
        <v>4</v>
      </c>
      <c r="AI82" s="61">
        <v>2.5</v>
      </c>
      <c r="AJ82" s="59">
        <v>4</v>
      </c>
      <c r="AK82" s="61">
        <v>2</v>
      </c>
      <c r="AL82" s="61">
        <v>2.5</v>
      </c>
      <c r="AM82" s="61">
        <v>1.5</v>
      </c>
      <c r="AN82" s="62">
        <v>1.5</v>
      </c>
      <c r="AO82" s="61">
        <v>1</v>
      </c>
      <c r="AP82" s="61">
        <v>1.5</v>
      </c>
      <c r="AQ82" s="151">
        <v>0</v>
      </c>
      <c r="AR82" s="62">
        <v>0.5</v>
      </c>
      <c r="AS82" s="61">
        <v>2</v>
      </c>
      <c r="AT82" s="61">
        <v>2</v>
      </c>
      <c r="AU82" s="61">
        <v>1.5</v>
      </c>
      <c r="AV82" s="61">
        <v>1</v>
      </c>
      <c r="AW82" s="59">
        <v>2</v>
      </c>
      <c r="AX82" s="61">
        <v>3.5</v>
      </c>
      <c r="AY82" s="61">
        <v>5.5</v>
      </c>
      <c r="AZ82" s="61">
        <v>1</v>
      </c>
      <c r="BA82" s="62">
        <v>0</v>
      </c>
      <c r="BB82" s="59">
        <v>1</v>
      </c>
      <c r="BC82" s="165">
        <v>2</v>
      </c>
      <c r="BD82" s="61">
        <v>1.5</v>
      </c>
      <c r="BE82" s="62">
        <v>0.5</v>
      </c>
      <c r="BF82" s="59">
        <v>1</v>
      </c>
      <c r="BG82" s="61">
        <v>0</v>
      </c>
      <c r="BH82" s="61">
        <v>1</v>
      </c>
      <c r="BI82" s="61">
        <v>2.5</v>
      </c>
      <c r="BJ82" s="59">
        <v>1</v>
      </c>
      <c r="BK82" s="61"/>
      <c r="BL82" s="61"/>
      <c r="BM82" s="62"/>
      <c r="BN82" s="60">
        <f t="shared" si="1"/>
        <v>126.5</v>
      </c>
      <c r="BO82" s="60" t="s">
        <v>208</v>
      </c>
    </row>
    <row r="83" spans="2:67">
      <c r="B83" s="59"/>
      <c r="C83" s="80" t="s">
        <v>209</v>
      </c>
      <c r="D83" s="81">
        <v>1.56</v>
      </c>
      <c r="E83" s="82">
        <v>1.28</v>
      </c>
      <c r="F83" s="83">
        <v>1.72</v>
      </c>
      <c r="G83" s="81">
        <v>1.53</v>
      </c>
      <c r="H83" s="81">
        <v>1.44</v>
      </c>
      <c r="I83" s="81">
        <v>1.38</v>
      </c>
      <c r="J83" s="83">
        <v>1.81</v>
      </c>
      <c r="K83" s="81">
        <v>2.31</v>
      </c>
      <c r="L83" s="81">
        <v>2.31</v>
      </c>
      <c r="M83" s="82">
        <v>2.2200000000000002</v>
      </c>
      <c r="N83" s="83">
        <v>2.25</v>
      </c>
      <c r="O83" s="81">
        <v>1.94</v>
      </c>
      <c r="P83" s="81">
        <v>2.34</v>
      </c>
      <c r="Q83" s="81">
        <v>3.5</v>
      </c>
      <c r="R83" s="81">
        <v>2.25</v>
      </c>
      <c r="S83" s="83">
        <v>3.03</v>
      </c>
      <c r="T83" s="81">
        <v>3.09</v>
      </c>
      <c r="U83" s="81">
        <v>4.38</v>
      </c>
      <c r="V83" s="82">
        <v>5</v>
      </c>
      <c r="W83" s="81">
        <v>3.56</v>
      </c>
      <c r="X83" s="81">
        <v>4.13</v>
      </c>
      <c r="Y83" s="81">
        <v>2.94</v>
      </c>
      <c r="Z83" s="81">
        <v>2.88</v>
      </c>
      <c r="AA83" s="82">
        <v>1.97</v>
      </c>
      <c r="AB83" s="81">
        <v>2.92</v>
      </c>
      <c r="AC83" s="81">
        <v>2.8</v>
      </c>
      <c r="AD83" s="81">
        <v>4</v>
      </c>
      <c r="AE83" s="82">
        <v>3.84</v>
      </c>
      <c r="AF83" s="81">
        <v>3.96</v>
      </c>
      <c r="AG83" s="81">
        <v>5.08</v>
      </c>
      <c r="AH83" s="81">
        <v>3.96</v>
      </c>
      <c r="AI83" s="81">
        <v>4.4000000000000004</v>
      </c>
      <c r="AJ83" s="83">
        <v>2.96</v>
      </c>
      <c r="AK83" s="81">
        <v>4.4800000000000004</v>
      </c>
      <c r="AL83" s="81">
        <v>3.92</v>
      </c>
      <c r="AM83" s="81">
        <v>3.44</v>
      </c>
      <c r="AN83" s="82">
        <v>4.08</v>
      </c>
      <c r="AO83" s="81">
        <v>3.88</v>
      </c>
      <c r="AP83" s="81">
        <v>4.5999999999999996</v>
      </c>
      <c r="AQ83" s="151">
        <v>3.84</v>
      </c>
      <c r="AR83" s="82">
        <v>4.12</v>
      </c>
      <c r="AS83" s="81">
        <v>4.84</v>
      </c>
      <c r="AT83" s="81">
        <v>2.76</v>
      </c>
      <c r="AU83" s="81">
        <v>4.76</v>
      </c>
      <c r="AV83" s="81">
        <v>3.76</v>
      </c>
      <c r="AW83" s="83">
        <v>4.28</v>
      </c>
      <c r="AX83" s="81">
        <v>4.72</v>
      </c>
      <c r="AY83" s="81">
        <v>3.16</v>
      </c>
      <c r="AZ83" s="81">
        <v>3.6</v>
      </c>
      <c r="BA83" s="82">
        <v>3.16</v>
      </c>
      <c r="BB83" s="83">
        <v>3.52</v>
      </c>
      <c r="BC83" s="165">
        <v>3.72</v>
      </c>
      <c r="BD83" s="81">
        <v>3.72</v>
      </c>
      <c r="BE83" s="82">
        <v>3.24</v>
      </c>
      <c r="BF83" s="83">
        <v>2.84</v>
      </c>
      <c r="BG83" s="81">
        <v>3.92</v>
      </c>
      <c r="BH83" s="81">
        <v>3.72</v>
      </c>
      <c r="BI83" s="81">
        <v>3.24</v>
      </c>
      <c r="BJ83" s="83">
        <v>3</v>
      </c>
      <c r="BK83" s="81"/>
      <c r="BL83" s="81"/>
      <c r="BM83" s="82"/>
      <c r="BN83" s="80">
        <f t="shared" si="1"/>
        <v>175.5</v>
      </c>
      <c r="BO83" s="80" t="s">
        <v>209</v>
      </c>
    </row>
    <row r="84" spans="2:67">
      <c r="B84" s="65"/>
      <c r="C84" s="66" t="s">
        <v>210</v>
      </c>
      <c r="D84" s="67">
        <v>2.66</v>
      </c>
      <c r="E84" s="68">
        <v>2.78</v>
      </c>
      <c r="F84" s="65">
        <v>2.4500000000000002</v>
      </c>
      <c r="G84" s="67">
        <v>3.18</v>
      </c>
      <c r="H84" s="67">
        <v>3.08</v>
      </c>
      <c r="I84" s="67">
        <v>3.85</v>
      </c>
      <c r="J84" s="65">
        <v>4.3499999999999996</v>
      </c>
      <c r="K84" s="67">
        <v>4.8899999999999997</v>
      </c>
      <c r="L84" s="67">
        <v>5.19</v>
      </c>
      <c r="M84" s="68">
        <v>5</v>
      </c>
      <c r="N84" s="65">
        <v>1.0900000000000001</v>
      </c>
      <c r="O84" s="67">
        <v>4.13</v>
      </c>
      <c r="P84" s="67">
        <v>4.5199999999999996</v>
      </c>
      <c r="Q84" s="67">
        <v>6.06</v>
      </c>
      <c r="R84" s="67">
        <v>6.86</v>
      </c>
      <c r="S84" s="65">
        <v>7.39</v>
      </c>
      <c r="T84" s="67">
        <v>7.7</v>
      </c>
      <c r="U84" s="67">
        <v>10.32</v>
      </c>
      <c r="V84" s="68">
        <v>9.83</v>
      </c>
      <c r="W84" s="67">
        <v>11.38</v>
      </c>
      <c r="X84" s="67">
        <v>11.1</v>
      </c>
      <c r="Y84" s="67">
        <v>9.0399999999999991</v>
      </c>
      <c r="Z84" s="67">
        <v>7.95</v>
      </c>
      <c r="AA84" s="68">
        <v>6.41</v>
      </c>
      <c r="AB84" s="67">
        <v>8.26</v>
      </c>
      <c r="AC84" s="67">
        <v>8.5399999999999991</v>
      </c>
      <c r="AD84" s="67">
        <v>8.39</v>
      </c>
      <c r="AE84" s="68">
        <v>6.71</v>
      </c>
      <c r="AF84" s="67">
        <v>5.78</v>
      </c>
      <c r="AG84" s="67">
        <v>7.68</v>
      </c>
      <c r="AH84" s="67">
        <v>6.96</v>
      </c>
      <c r="AI84" s="67">
        <v>6.51</v>
      </c>
      <c r="AJ84" s="65">
        <v>6.47</v>
      </c>
      <c r="AK84" s="67">
        <v>6.25</v>
      </c>
      <c r="AL84" s="67">
        <v>5.81</v>
      </c>
      <c r="AM84" s="67">
        <v>5.57</v>
      </c>
      <c r="AN84" s="68">
        <v>5.44</v>
      </c>
      <c r="AO84" s="67">
        <v>5.39</v>
      </c>
      <c r="AP84" s="67">
        <v>5.3</v>
      </c>
      <c r="AQ84" s="152">
        <v>4.1900000000000004</v>
      </c>
      <c r="AR84" s="68">
        <v>4.7699999999999996</v>
      </c>
      <c r="AS84" s="67">
        <v>4.59</v>
      </c>
      <c r="AT84" s="67">
        <v>2.46</v>
      </c>
      <c r="AU84" s="67">
        <v>4.08</v>
      </c>
      <c r="AV84" s="67">
        <v>4.33</v>
      </c>
      <c r="AW84" s="65">
        <v>4.66</v>
      </c>
      <c r="AX84" s="67">
        <v>4.8099999999999996</v>
      </c>
      <c r="AY84" s="67">
        <v>3.9</v>
      </c>
      <c r="AZ84" s="67">
        <v>3.67</v>
      </c>
      <c r="BA84" s="68">
        <v>4.05</v>
      </c>
      <c r="BB84" s="65">
        <v>3.92</v>
      </c>
      <c r="BC84" s="164">
        <v>3.42</v>
      </c>
      <c r="BD84" s="67">
        <v>3.58</v>
      </c>
      <c r="BE84" s="68">
        <v>3.82</v>
      </c>
      <c r="BF84" s="65">
        <v>3.4</v>
      </c>
      <c r="BG84" s="67">
        <v>3.98</v>
      </c>
      <c r="BH84" s="67">
        <v>4.01</v>
      </c>
      <c r="BI84" s="67">
        <v>3.55</v>
      </c>
      <c r="BJ84" s="65">
        <v>4.21</v>
      </c>
      <c r="BK84" s="67"/>
      <c r="BL84" s="67"/>
      <c r="BM84" s="68"/>
      <c r="BN84" s="66">
        <f t="shared" si="1"/>
        <v>282.23999999999995</v>
      </c>
      <c r="BO84" s="66" t="s">
        <v>210</v>
      </c>
    </row>
    <row r="85" spans="2:67">
      <c r="B85" s="47" t="s">
        <v>221</v>
      </c>
      <c r="C85" s="48" t="s">
        <v>202</v>
      </c>
      <c r="D85" s="50">
        <v>0</v>
      </c>
      <c r="E85" s="52">
        <v>1</v>
      </c>
      <c r="F85" s="53">
        <v>1</v>
      </c>
      <c r="G85" s="50">
        <v>2</v>
      </c>
      <c r="H85" s="50">
        <v>0</v>
      </c>
      <c r="I85" s="50">
        <v>7</v>
      </c>
      <c r="J85" s="53">
        <v>3</v>
      </c>
      <c r="K85" s="50">
        <v>5</v>
      </c>
      <c r="L85" s="50">
        <v>3</v>
      </c>
      <c r="M85" s="52">
        <v>3</v>
      </c>
      <c r="N85" s="53">
        <v>5</v>
      </c>
      <c r="O85" s="50">
        <v>3</v>
      </c>
      <c r="P85" s="50">
        <v>1</v>
      </c>
      <c r="Q85" s="50">
        <v>3</v>
      </c>
      <c r="R85" s="50">
        <v>3</v>
      </c>
      <c r="S85" s="53">
        <v>4</v>
      </c>
      <c r="T85" s="50">
        <v>1</v>
      </c>
      <c r="U85" s="50">
        <v>2</v>
      </c>
      <c r="V85" s="52">
        <v>1</v>
      </c>
      <c r="W85" s="50">
        <v>4</v>
      </c>
      <c r="X85" s="50">
        <v>6</v>
      </c>
      <c r="Y85" s="50">
        <v>4</v>
      </c>
      <c r="Z85" s="50">
        <v>6</v>
      </c>
      <c r="AA85" s="52">
        <v>2</v>
      </c>
      <c r="AB85" s="50">
        <v>2</v>
      </c>
      <c r="AC85" s="50">
        <v>12</v>
      </c>
      <c r="AD85" s="50">
        <v>5</v>
      </c>
      <c r="AE85" s="52">
        <v>0</v>
      </c>
      <c r="AF85" s="50">
        <v>0</v>
      </c>
      <c r="AG85" s="50">
        <v>0</v>
      </c>
      <c r="AH85" s="50">
        <v>2</v>
      </c>
      <c r="AI85" s="50">
        <v>3</v>
      </c>
      <c r="AJ85" s="53">
        <v>4</v>
      </c>
      <c r="AK85" s="50">
        <v>2</v>
      </c>
      <c r="AL85" s="50">
        <v>6</v>
      </c>
      <c r="AM85" s="50">
        <v>2</v>
      </c>
      <c r="AN85" s="52">
        <v>6</v>
      </c>
      <c r="AO85" s="50">
        <v>1</v>
      </c>
      <c r="AP85" s="50">
        <v>0</v>
      </c>
      <c r="AQ85" s="147">
        <v>0</v>
      </c>
      <c r="AR85" s="123">
        <v>0</v>
      </c>
      <c r="AS85" s="50">
        <v>0</v>
      </c>
      <c r="AT85" s="50">
        <v>0</v>
      </c>
      <c r="AU85" s="50">
        <v>2</v>
      </c>
      <c r="AV85" s="50">
        <v>0</v>
      </c>
      <c r="AW85" s="53">
        <v>0</v>
      </c>
      <c r="AX85" s="50">
        <v>1</v>
      </c>
      <c r="AY85" s="50">
        <v>1</v>
      </c>
      <c r="AZ85" s="50">
        <v>1</v>
      </c>
      <c r="BA85" s="52">
        <v>0</v>
      </c>
      <c r="BB85" s="53">
        <v>5</v>
      </c>
      <c r="BC85" s="158">
        <v>7</v>
      </c>
      <c r="BD85" s="50">
        <v>3</v>
      </c>
      <c r="BE85" s="52">
        <v>3</v>
      </c>
      <c r="BF85" s="53">
        <v>4</v>
      </c>
      <c r="BG85" s="50">
        <v>1</v>
      </c>
      <c r="BH85" s="50">
        <v>1</v>
      </c>
      <c r="BI85" s="50">
        <v>2</v>
      </c>
      <c r="BJ85" s="53">
        <v>4</v>
      </c>
      <c r="BK85" s="50"/>
      <c r="BL85" s="50"/>
      <c r="BM85" s="52"/>
      <c r="BN85" s="125">
        <f t="shared" si="1"/>
        <v>125</v>
      </c>
      <c r="BO85" s="48" t="s">
        <v>202</v>
      </c>
    </row>
    <row r="86" spans="2:67">
      <c r="B86" s="47" t="s">
        <v>203</v>
      </c>
      <c r="C86" s="48" t="s">
        <v>204</v>
      </c>
      <c r="D86" s="50">
        <v>1</v>
      </c>
      <c r="E86" s="52">
        <v>0</v>
      </c>
      <c r="F86" s="53">
        <v>3</v>
      </c>
      <c r="G86" s="50">
        <v>0</v>
      </c>
      <c r="H86" s="50">
        <v>1</v>
      </c>
      <c r="I86" s="50">
        <v>0</v>
      </c>
      <c r="J86" s="53">
        <v>0</v>
      </c>
      <c r="K86" s="50">
        <v>3</v>
      </c>
      <c r="L86" s="50">
        <v>1</v>
      </c>
      <c r="M86" s="52">
        <v>3</v>
      </c>
      <c r="N86" s="53">
        <v>0</v>
      </c>
      <c r="O86" s="50">
        <v>12</v>
      </c>
      <c r="P86" s="50">
        <v>9</v>
      </c>
      <c r="Q86" s="50">
        <v>14</v>
      </c>
      <c r="R86" s="50">
        <v>6</v>
      </c>
      <c r="S86" s="53">
        <v>7</v>
      </c>
      <c r="T86" s="50">
        <v>10</v>
      </c>
      <c r="U86" s="50">
        <v>8</v>
      </c>
      <c r="V86" s="52">
        <v>15</v>
      </c>
      <c r="W86" s="50">
        <v>6</v>
      </c>
      <c r="X86" s="50">
        <v>13</v>
      </c>
      <c r="Y86" s="50">
        <v>5</v>
      </c>
      <c r="Z86" s="50">
        <v>15</v>
      </c>
      <c r="AA86" s="52">
        <v>8</v>
      </c>
      <c r="AB86" s="50">
        <v>6</v>
      </c>
      <c r="AC86" s="50">
        <v>5</v>
      </c>
      <c r="AD86" s="50">
        <v>3</v>
      </c>
      <c r="AE86" s="52">
        <v>9</v>
      </c>
      <c r="AF86" s="50">
        <v>9</v>
      </c>
      <c r="AG86" s="50">
        <v>9</v>
      </c>
      <c r="AH86" s="50">
        <v>11</v>
      </c>
      <c r="AI86" s="50">
        <v>7</v>
      </c>
      <c r="AJ86" s="53">
        <v>6</v>
      </c>
      <c r="AK86" s="50">
        <v>11</v>
      </c>
      <c r="AL86" s="50">
        <v>8</v>
      </c>
      <c r="AM86" s="50">
        <v>3</v>
      </c>
      <c r="AN86" s="52">
        <v>2</v>
      </c>
      <c r="AO86" s="50">
        <v>1</v>
      </c>
      <c r="AP86" s="50">
        <v>2</v>
      </c>
      <c r="AQ86" s="147">
        <v>2</v>
      </c>
      <c r="AR86" s="123">
        <v>5</v>
      </c>
      <c r="AS86" s="50">
        <v>2</v>
      </c>
      <c r="AT86" s="50">
        <v>1</v>
      </c>
      <c r="AU86" s="50">
        <v>4</v>
      </c>
      <c r="AV86" s="50">
        <v>1</v>
      </c>
      <c r="AW86" s="53">
        <v>2</v>
      </c>
      <c r="AX86" s="50">
        <v>5</v>
      </c>
      <c r="AY86" s="50">
        <v>5</v>
      </c>
      <c r="AZ86" s="50">
        <v>5</v>
      </c>
      <c r="BA86" s="52">
        <v>8</v>
      </c>
      <c r="BB86" s="53">
        <v>3</v>
      </c>
      <c r="BC86" s="158">
        <v>2</v>
      </c>
      <c r="BD86" s="50">
        <v>4</v>
      </c>
      <c r="BE86" s="52">
        <v>2</v>
      </c>
      <c r="BF86" s="53">
        <v>1</v>
      </c>
      <c r="BG86" s="50">
        <v>14</v>
      </c>
      <c r="BH86" s="50">
        <v>4</v>
      </c>
      <c r="BI86" s="50">
        <v>3</v>
      </c>
      <c r="BJ86" s="53">
        <v>1</v>
      </c>
      <c r="BK86" s="50"/>
      <c r="BL86" s="50"/>
      <c r="BM86" s="52"/>
      <c r="BN86" s="125">
        <f t="shared" si="1"/>
        <v>294</v>
      </c>
      <c r="BO86" s="48" t="s">
        <v>204</v>
      </c>
    </row>
    <row r="87" spans="2:67">
      <c r="B87" s="47"/>
      <c r="C87" s="48" t="s">
        <v>205</v>
      </c>
      <c r="D87" s="50">
        <v>1</v>
      </c>
      <c r="E87" s="52">
        <v>0</v>
      </c>
      <c r="F87" s="53">
        <v>1</v>
      </c>
      <c r="G87" s="50">
        <v>0</v>
      </c>
      <c r="H87" s="50">
        <v>1</v>
      </c>
      <c r="I87" s="50">
        <v>0</v>
      </c>
      <c r="J87" s="53">
        <v>0</v>
      </c>
      <c r="K87" s="50">
        <v>0</v>
      </c>
      <c r="L87" s="50">
        <v>0</v>
      </c>
      <c r="M87" s="52">
        <v>1</v>
      </c>
      <c r="N87" s="53">
        <v>4</v>
      </c>
      <c r="O87" s="50">
        <v>3</v>
      </c>
      <c r="P87" s="50">
        <v>0</v>
      </c>
      <c r="Q87" s="50">
        <v>2</v>
      </c>
      <c r="R87" s="50">
        <v>1</v>
      </c>
      <c r="S87" s="53">
        <v>2</v>
      </c>
      <c r="T87" s="50">
        <v>11</v>
      </c>
      <c r="U87" s="50">
        <v>3</v>
      </c>
      <c r="V87" s="52">
        <v>11</v>
      </c>
      <c r="W87" s="50">
        <v>4</v>
      </c>
      <c r="X87" s="50">
        <v>2</v>
      </c>
      <c r="Y87" s="50">
        <v>2</v>
      </c>
      <c r="Z87" s="50">
        <v>3</v>
      </c>
      <c r="AA87" s="52">
        <v>1</v>
      </c>
      <c r="AB87" s="50">
        <v>2</v>
      </c>
      <c r="AC87" s="50">
        <v>1</v>
      </c>
      <c r="AD87" s="50">
        <v>3</v>
      </c>
      <c r="AE87" s="52">
        <v>4</v>
      </c>
      <c r="AF87" s="50">
        <v>4</v>
      </c>
      <c r="AG87" s="50">
        <v>4</v>
      </c>
      <c r="AH87" s="50">
        <v>1</v>
      </c>
      <c r="AI87" s="50">
        <v>3</v>
      </c>
      <c r="AJ87" s="53">
        <v>8</v>
      </c>
      <c r="AK87" s="50">
        <v>3</v>
      </c>
      <c r="AL87" s="50">
        <v>11</v>
      </c>
      <c r="AM87" s="50">
        <v>5</v>
      </c>
      <c r="AN87" s="52">
        <v>3</v>
      </c>
      <c r="AO87" s="50">
        <v>3</v>
      </c>
      <c r="AP87" s="50">
        <v>1</v>
      </c>
      <c r="AQ87" s="147">
        <v>5</v>
      </c>
      <c r="AR87" s="123">
        <v>1</v>
      </c>
      <c r="AS87" s="50">
        <v>0</v>
      </c>
      <c r="AT87" s="50">
        <v>1</v>
      </c>
      <c r="AU87" s="50">
        <v>2</v>
      </c>
      <c r="AV87" s="50">
        <v>2</v>
      </c>
      <c r="AW87" s="53">
        <v>1</v>
      </c>
      <c r="AX87" s="50">
        <v>1</v>
      </c>
      <c r="AY87" s="50">
        <v>2</v>
      </c>
      <c r="AZ87" s="50">
        <v>1</v>
      </c>
      <c r="BA87" s="52">
        <v>0</v>
      </c>
      <c r="BB87" s="53">
        <v>6</v>
      </c>
      <c r="BC87" s="158">
        <v>1</v>
      </c>
      <c r="BD87" s="50">
        <v>4</v>
      </c>
      <c r="BE87" s="52">
        <v>0</v>
      </c>
      <c r="BF87" s="53">
        <v>3</v>
      </c>
      <c r="BG87" s="50">
        <v>2</v>
      </c>
      <c r="BH87" s="50">
        <v>1</v>
      </c>
      <c r="BI87" s="50">
        <v>0</v>
      </c>
      <c r="BJ87" s="53">
        <v>1</v>
      </c>
      <c r="BK87" s="50"/>
      <c r="BL87" s="50"/>
      <c r="BM87" s="52"/>
      <c r="BN87" s="125">
        <f t="shared" si="1"/>
        <v>139</v>
      </c>
      <c r="BO87" s="48" t="s">
        <v>205</v>
      </c>
    </row>
    <row r="88" spans="2:67">
      <c r="B88" s="47"/>
      <c r="C88" s="48" t="s">
        <v>206</v>
      </c>
      <c r="D88" s="50">
        <v>0</v>
      </c>
      <c r="E88" s="52">
        <v>1</v>
      </c>
      <c r="F88" s="53">
        <v>0</v>
      </c>
      <c r="G88" s="50">
        <v>3</v>
      </c>
      <c r="H88" s="50">
        <v>1</v>
      </c>
      <c r="I88" s="50">
        <v>6</v>
      </c>
      <c r="J88" s="53">
        <v>3</v>
      </c>
      <c r="K88" s="50">
        <v>2</v>
      </c>
      <c r="L88" s="50">
        <v>1</v>
      </c>
      <c r="M88" s="52">
        <v>0</v>
      </c>
      <c r="N88" s="53">
        <v>2</v>
      </c>
      <c r="O88" s="50">
        <v>8</v>
      </c>
      <c r="P88" s="50">
        <v>2</v>
      </c>
      <c r="Q88" s="50">
        <v>0</v>
      </c>
      <c r="R88" s="50">
        <v>0</v>
      </c>
      <c r="S88" s="53">
        <v>4</v>
      </c>
      <c r="T88" s="50">
        <v>7</v>
      </c>
      <c r="U88" s="50">
        <v>12</v>
      </c>
      <c r="V88" s="52">
        <v>11</v>
      </c>
      <c r="W88" s="50">
        <v>3</v>
      </c>
      <c r="X88" s="50">
        <v>5</v>
      </c>
      <c r="Y88" s="50">
        <v>11</v>
      </c>
      <c r="Z88" s="50">
        <v>9</v>
      </c>
      <c r="AA88" s="52">
        <v>7</v>
      </c>
      <c r="AB88" s="50">
        <v>8</v>
      </c>
      <c r="AC88" s="50">
        <v>12</v>
      </c>
      <c r="AD88" s="50">
        <v>11</v>
      </c>
      <c r="AE88" s="52">
        <v>6</v>
      </c>
      <c r="AF88" s="50">
        <v>7</v>
      </c>
      <c r="AG88" s="50">
        <v>5</v>
      </c>
      <c r="AH88" s="50">
        <v>7</v>
      </c>
      <c r="AI88" s="50">
        <v>5</v>
      </c>
      <c r="AJ88" s="53">
        <v>3</v>
      </c>
      <c r="AK88" s="50">
        <v>3</v>
      </c>
      <c r="AL88" s="50">
        <v>5</v>
      </c>
      <c r="AM88" s="50">
        <v>3</v>
      </c>
      <c r="AN88" s="52">
        <v>0</v>
      </c>
      <c r="AO88" s="50">
        <v>1</v>
      </c>
      <c r="AP88" s="50">
        <v>1</v>
      </c>
      <c r="AQ88" s="147">
        <v>2</v>
      </c>
      <c r="AR88" s="123">
        <v>0</v>
      </c>
      <c r="AS88" s="50">
        <v>1</v>
      </c>
      <c r="AT88" s="50">
        <v>1</v>
      </c>
      <c r="AU88" s="50">
        <v>2</v>
      </c>
      <c r="AV88" s="50">
        <v>0</v>
      </c>
      <c r="AW88" s="53">
        <v>0</v>
      </c>
      <c r="AX88" s="50">
        <v>1</v>
      </c>
      <c r="AY88" s="50">
        <v>1</v>
      </c>
      <c r="AZ88" s="50">
        <v>0</v>
      </c>
      <c r="BA88" s="52">
        <v>0</v>
      </c>
      <c r="BB88" s="53">
        <v>6</v>
      </c>
      <c r="BC88" s="158">
        <v>3</v>
      </c>
      <c r="BD88" s="50">
        <v>7</v>
      </c>
      <c r="BE88" s="52">
        <v>9</v>
      </c>
      <c r="BF88" s="53">
        <v>9</v>
      </c>
      <c r="BG88" s="50">
        <v>4</v>
      </c>
      <c r="BH88" s="50">
        <v>5</v>
      </c>
      <c r="BI88" s="50">
        <v>2</v>
      </c>
      <c r="BJ88" s="53">
        <v>6</v>
      </c>
      <c r="BK88" s="50"/>
      <c r="BL88" s="50"/>
      <c r="BM88" s="52"/>
      <c r="BN88" s="125">
        <f t="shared" si="1"/>
        <v>217</v>
      </c>
      <c r="BO88" s="48" t="s">
        <v>206</v>
      </c>
    </row>
    <row r="89" spans="2:67">
      <c r="B89" s="47"/>
      <c r="C89" s="48" t="s">
        <v>207</v>
      </c>
      <c r="D89" s="50">
        <v>0</v>
      </c>
      <c r="E89" s="52">
        <v>1</v>
      </c>
      <c r="F89" s="53">
        <v>0</v>
      </c>
      <c r="G89" s="50">
        <v>0</v>
      </c>
      <c r="H89" s="50">
        <v>0</v>
      </c>
      <c r="I89" s="50">
        <v>0</v>
      </c>
      <c r="J89" s="53">
        <v>0</v>
      </c>
      <c r="K89" s="50">
        <v>0</v>
      </c>
      <c r="L89" s="50">
        <v>0</v>
      </c>
      <c r="M89" s="52">
        <v>0</v>
      </c>
      <c r="N89" s="53">
        <v>0</v>
      </c>
      <c r="O89" s="50">
        <v>0</v>
      </c>
      <c r="P89" s="50">
        <v>0</v>
      </c>
      <c r="Q89" s="50">
        <v>0</v>
      </c>
      <c r="R89" s="50">
        <v>0</v>
      </c>
      <c r="S89" s="53">
        <v>0</v>
      </c>
      <c r="T89" s="50">
        <v>0</v>
      </c>
      <c r="U89" s="50">
        <v>0</v>
      </c>
      <c r="V89" s="52">
        <v>0</v>
      </c>
      <c r="W89" s="50">
        <v>0</v>
      </c>
      <c r="X89" s="50">
        <v>0</v>
      </c>
      <c r="Y89" s="50">
        <v>0</v>
      </c>
      <c r="Z89" s="50">
        <v>0</v>
      </c>
      <c r="AA89" s="52">
        <v>0</v>
      </c>
      <c r="AB89" s="50">
        <v>0</v>
      </c>
      <c r="AC89" s="50">
        <v>0</v>
      </c>
      <c r="AD89" s="50">
        <v>0</v>
      </c>
      <c r="AE89" s="52">
        <v>0</v>
      </c>
      <c r="AF89" s="50">
        <v>0</v>
      </c>
      <c r="AG89" s="50">
        <v>0</v>
      </c>
      <c r="AH89" s="50">
        <v>0</v>
      </c>
      <c r="AI89" s="50">
        <v>0</v>
      </c>
      <c r="AJ89" s="53">
        <v>0</v>
      </c>
      <c r="AK89" s="50">
        <v>0</v>
      </c>
      <c r="AL89" s="50">
        <v>0</v>
      </c>
      <c r="AM89" s="50">
        <v>0</v>
      </c>
      <c r="AN89" s="52">
        <v>0</v>
      </c>
      <c r="AO89" s="50">
        <v>0</v>
      </c>
      <c r="AP89" s="50">
        <v>0</v>
      </c>
      <c r="AQ89" s="147">
        <v>0</v>
      </c>
      <c r="AR89" s="123">
        <v>0</v>
      </c>
      <c r="AS89" s="50">
        <v>0</v>
      </c>
      <c r="AT89" s="50">
        <v>0</v>
      </c>
      <c r="AU89" s="50">
        <v>0</v>
      </c>
      <c r="AV89" s="50">
        <v>0</v>
      </c>
      <c r="AW89" s="53">
        <v>0</v>
      </c>
      <c r="AX89" s="50">
        <v>0</v>
      </c>
      <c r="AY89" s="50">
        <v>0</v>
      </c>
      <c r="AZ89" s="50">
        <v>0</v>
      </c>
      <c r="BA89" s="52">
        <v>0</v>
      </c>
      <c r="BB89" s="53">
        <v>0</v>
      </c>
      <c r="BC89" s="158">
        <v>0</v>
      </c>
      <c r="BD89" s="50">
        <v>0</v>
      </c>
      <c r="BE89" s="52">
        <v>0</v>
      </c>
      <c r="BF89" s="53">
        <v>0</v>
      </c>
      <c r="BG89" s="50">
        <v>0</v>
      </c>
      <c r="BH89" s="50">
        <v>0</v>
      </c>
      <c r="BI89" s="50">
        <v>0</v>
      </c>
      <c r="BJ89" s="53">
        <v>0</v>
      </c>
      <c r="BK89" s="50"/>
      <c r="BL89" s="50"/>
      <c r="BM89" s="52"/>
      <c r="BN89" s="125">
        <f t="shared" si="1"/>
        <v>0</v>
      </c>
      <c r="BO89" s="48" t="s">
        <v>207</v>
      </c>
    </row>
    <row r="90" spans="2:67">
      <c r="B90" s="47"/>
      <c r="C90" s="48" t="s">
        <v>208</v>
      </c>
      <c r="D90" s="50">
        <v>0</v>
      </c>
      <c r="E90" s="52">
        <v>0</v>
      </c>
      <c r="F90" s="53">
        <v>0</v>
      </c>
      <c r="G90" s="50">
        <v>0</v>
      </c>
      <c r="H90" s="50">
        <v>0</v>
      </c>
      <c r="I90" s="50">
        <v>0</v>
      </c>
      <c r="J90" s="53">
        <v>0</v>
      </c>
      <c r="K90" s="50">
        <v>0</v>
      </c>
      <c r="L90" s="50">
        <v>2</v>
      </c>
      <c r="M90" s="52">
        <v>1</v>
      </c>
      <c r="N90" s="53">
        <v>0</v>
      </c>
      <c r="O90" s="50">
        <v>0</v>
      </c>
      <c r="P90" s="50">
        <v>0</v>
      </c>
      <c r="Q90" s="50">
        <v>1</v>
      </c>
      <c r="R90" s="50">
        <v>1</v>
      </c>
      <c r="S90" s="53">
        <v>0</v>
      </c>
      <c r="T90" s="50">
        <v>0</v>
      </c>
      <c r="U90" s="50">
        <v>1</v>
      </c>
      <c r="V90" s="52">
        <v>3</v>
      </c>
      <c r="W90" s="50">
        <v>1</v>
      </c>
      <c r="X90" s="50">
        <v>5</v>
      </c>
      <c r="Y90" s="50">
        <v>1</v>
      </c>
      <c r="Z90" s="50">
        <v>1</v>
      </c>
      <c r="AA90" s="52">
        <v>0</v>
      </c>
      <c r="AB90" s="50">
        <v>1</v>
      </c>
      <c r="AC90" s="50">
        <v>0</v>
      </c>
      <c r="AD90" s="50">
        <v>0</v>
      </c>
      <c r="AE90" s="52">
        <v>0</v>
      </c>
      <c r="AF90" s="50">
        <v>0</v>
      </c>
      <c r="AG90" s="50">
        <v>0</v>
      </c>
      <c r="AH90" s="50">
        <v>0</v>
      </c>
      <c r="AI90" s="50">
        <v>0</v>
      </c>
      <c r="AJ90" s="53">
        <v>0</v>
      </c>
      <c r="AK90" s="50">
        <v>0</v>
      </c>
      <c r="AL90" s="50">
        <v>0</v>
      </c>
      <c r="AM90" s="50">
        <v>0</v>
      </c>
      <c r="AN90" s="52">
        <v>0</v>
      </c>
      <c r="AO90" s="50">
        <v>0</v>
      </c>
      <c r="AP90" s="50">
        <v>1</v>
      </c>
      <c r="AQ90" s="148">
        <v>1</v>
      </c>
      <c r="AR90" s="123">
        <v>0</v>
      </c>
      <c r="AS90" s="50">
        <v>0</v>
      </c>
      <c r="AT90" s="50">
        <v>0</v>
      </c>
      <c r="AU90" s="50">
        <v>1</v>
      </c>
      <c r="AV90" s="50">
        <v>0</v>
      </c>
      <c r="AW90" s="53">
        <v>2</v>
      </c>
      <c r="AX90" s="50">
        <v>0</v>
      </c>
      <c r="AY90" s="50">
        <v>1</v>
      </c>
      <c r="AZ90" s="50">
        <v>0</v>
      </c>
      <c r="BA90" s="52">
        <v>1</v>
      </c>
      <c r="BB90" s="53">
        <v>3</v>
      </c>
      <c r="BC90" s="159">
        <v>2</v>
      </c>
      <c r="BD90" s="50">
        <v>3</v>
      </c>
      <c r="BE90" s="52">
        <v>1</v>
      </c>
      <c r="BF90" s="53">
        <v>1</v>
      </c>
      <c r="BG90" s="50">
        <v>1</v>
      </c>
      <c r="BH90" s="50">
        <v>0</v>
      </c>
      <c r="BI90" s="50">
        <v>0</v>
      </c>
      <c r="BJ90" s="53">
        <v>0</v>
      </c>
      <c r="BK90" s="50"/>
      <c r="BL90" s="50"/>
      <c r="BM90" s="52"/>
      <c r="BN90" s="125">
        <f t="shared" si="1"/>
        <v>33</v>
      </c>
      <c r="BO90" s="48" t="s">
        <v>208</v>
      </c>
    </row>
    <row r="91" spans="2:67">
      <c r="B91" s="47"/>
      <c r="C91" s="76" t="s">
        <v>209</v>
      </c>
      <c r="D91" s="77">
        <v>2</v>
      </c>
      <c r="E91" s="78">
        <v>3</v>
      </c>
      <c r="F91" s="79">
        <v>5</v>
      </c>
      <c r="G91" s="77">
        <v>5</v>
      </c>
      <c r="H91" s="77">
        <v>3</v>
      </c>
      <c r="I91" s="77">
        <v>13</v>
      </c>
      <c r="J91" s="79">
        <v>6</v>
      </c>
      <c r="K91" s="77">
        <v>10</v>
      </c>
      <c r="L91" s="77">
        <v>7</v>
      </c>
      <c r="M91" s="78">
        <v>8</v>
      </c>
      <c r="N91" s="79">
        <v>11</v>
      </c>
      <c r="O91" s="77">
        <v>26</v>
      </c>
      <c r="P91" s="77">
        <v>12</v>
      </c>
      <c r="Q91" s="77">
        <v>20</v>
      </c>
      <c r="R91" s="77">
        <v>11</v>
      </c>
      <c r="S91" s="79">
        <v>17</v>
      </c>
      <c r="T91" s="77">
        <v>29</v>
      </c>
      <c r="U91" s="77">
        <v>26</v>
      </c>
      <c r="V91" s="78">
        <v>41</v>
      </c>
      <c r="W91" s="77">
        <v>18</v>
      </c>
      <c r="X91" s="77">
        <v>31</v>
      </c>
      <c r="Y91" s="77">
        <v>23</v>
      </c>
      <c r="Z91" s="77">
        <v>34</v>
      </c>
      <c r="AA91" s="78">
        <v>18</v>
      </c>
      <c r="AB91" s="77">
        <v>19</v>
      </c>
      <c r="AC91" s="77">
        <v>30</v>
      </c>
      <c r="AD91" s="77">
        <v>22</v>
      </c>
      <c r="AE91" s="78">
        <v>19</v>
      </c>
      <c r="AF91" s="77">
        <v>20</v>
      </c>
      <c r="AG91" s="77">
        <v>18</v>
      </c>
      <c r="AH91" s="77">
        <v>21</v>
      </c>
      <c r="AI91" s="77">
        <v>18</v>
      </c>
      <c r="AJ91" s="79">
        <v>21</v>
      </c>
      <c r="AK91" s="77">
        <v>19</v>
      </c>
      <c r="AL91" s="77">
        <v>30</v>
      </c>
      <c r="AM91" s="77">
        <v>13</v>
      </c>
      <c r="AN91" s="78">
        <v>11</v>
      </c>
      <c r="AO91" s="77">
        <v>6</v>
      </c>
      <c r="AP91" s="77">
        <v>5</v>
      </c>
      <c r="AQ91" s="148">
        <v>10</v>
      </c>
      <c r="AR91" s="126">
        <v>6</v>
      </c>
      <c r="AS91" s="77">
        <v>3</v>
      </c>
      <c r="AT91" s="77">
        <v>3</v>
      </c>
      <c r="AU91" s="77">
        <v>11</v>
      </c>
      <c r="AV91" s="77">
        <v>3</v>
      </c>
      <c r="AW91" s="79">
        <v>5</v>
      </c>
      <c r="AX91" s="77">
        <v>8</v>
      </c>
      <c r="AY91" s="77">
        <v>10</v>
      </c>
      <c r="AZ91" s="77">
        <v>7</v>
      </c>
      <c r="BA91" s="78">
        <v>9</v>
      </c>
      <c r="BB91" s="79">
        <v>23</v>
      </c>
      <c r="BC91" s="159">
        <v>15</v>
      </c>
      <c r="BD91" s="77">
        <v>21</v>
      </c>
      <c r="BE91" s="78">
        <v>15</v>
      </c>
      <c r="BF91" s="79">
        <v>18</v>
      </c>
      <c r="BG91" s="77">
        <v>22</v>
      </c>
      <c r="BH91" s="77">
        <v>11</v>
      </c>
      <c r="BI91" s="77">
        <v>7</v>
      </c>
      <c r="BJ91" s="79">
        <v>12</v>
      </c>
      <c r="BK91" s="77"/>
      <c r="BL91" s="77"/>
      <c r="BM91" s="78"/>
      <c r="BN91" s="127">
        <f t="shared" si="1"/>
        <v>808</v>
      </c>
      <c r="BO91" s="76" t="s">
        <v>209</v>
      </c>
    </row>
    <row r="92" spans="2:67">
      <c r="B92" s="54"/>
      <c r="C92" s="55" t="s">
        <v>210</v>
      </c>
      <c r="D92" s="56">
        <v>623</v>
      </c>
      <c r="E92" s="58">
        <v>507</v>
      </c>
      <c r="F92" s="57">
        <v>601</v>
      </c>
      <c r="G92" s="56">
        <v>650</v>
      </c>
      <c r="H92" s="56">
        <v>724</v>
      </c>
      <c r="I92" s="56">
        <v>894</v>
      </c>
      <c r="J92" s="57">
        <v>961</v>
      </c>
      <c r="K92" s="56">
        <v>960</v>
      </c>
      <c r="L92" s="56">
        <v>1050</v>
      </c>
      <c r="M92" s="58">
        <v>840</v>
      </c>
      <c r="N92" s="57">
        <v>365</v>
      </c>
      <c r="O92" s="56">
        <v>1098</v>
      </c>
      <c r="P92" s="56">
        <v>576</v>
      </c>
      <c r="Q92" s="56">
        <v>810</v>
      </c>
      <c r="R92" s="56">
        <v>594</v>
      </c>
      <c r="S92" s="57">
        <v>907</v>
      </c>
      <c r="T92" s="56">
        <v>744</v>
      </c>
      <c r="U92" s="56">
        <v>833</v>
      </c>
      <c r="V92" s="58">
        <v>784</v>
      </c>
      <c r="W92" s="56">
        <v>833</v>
      </c>
      <c r="X92" s="56">
        <v>844</v>
      </c>
      <c r="Y92" s="56">
        <v>995</v>
      </c>
      <c r="Z92" s="56">
        <v>926</v>
      </c>
      <c r="AA92" s="58">
        <v>815</v>
      </c>
      <c r="AB92" s="56">
        <v>775</v>
      </c>
      <c r="AC92" s="56">
        <v>868</v>
      </c>
      <c r="AD92" s="56">
        <v>1138</v>
      </c>
      <c r="AE92" s="58">
        <v>939</v>
      </c>
      <c r="AF92" s="56">
        <v>1190</v>
      </c>
      <c r="AG92" s="56">
        <v>1275</v>
      </c>
      <c r="AH92" s="56">
        <v>1397</v>
      </c>
      <c r="AI92" s="56">
        <v>1387</v>
      </c>
      <c r="AJ92" s="57">
        <v>1100</v>
      </c>
      <c r="AK92" s="56">
        <v>1435</v>
      </c>
      <c r="AL92" s="56">
        <v>1041</v>
      </c>
      <c r="AM92" s="56">
        <v>1291</v>
      </c>
      <c r="AN92" s="58">
        <v>934</v>
      </c>
      <c r="AO92" s="56">
        <v>1159</v>
      </c>
      <c r="AP92" s="56">
        <v>799</v>
      </c>
      <c r="AQ92" s="149">
        <v>799</v>
      </c>
      <c r="AR92" s="46">
        <v>722</v>
      </c>
      <c r="AS92" s="56">
        <v>593</v>
      </c>
      <c r="AT92" s="56">
        <v>430</v>
      </c>
      <c r="AU92" s="56">
        <v>604</v>
      </c>
      <c r="AV92" s="56">
        <v>457</v>
      </c>
      <c r="AW92" s="57">
        <v>509</v>
      </c>
      <c r="AX92" s="56">
        <v>444</v>
      </c>
      <c r="AY92" s="56">
        <v>465</v>
      </c>
      <c r="AZ92" s="56">
        <v>507</v>
      </c>
      <c r="BA92" s="58">
        <v>432</v>
      </c>
      <c r="BB92" s="57">
        <v>516</v>
      </c>
      <c r="BC92" s="160">
        <v>417</v>
      </c>
      <c r="BD92" s="56">
        <v>461</v>
      </c>
      <c r="BE92" s="58">
        <v>493</v>
      </c>
      <c r="BF92" s="57">
        <v>533</v>
      </c>
      <c r="BG92" s="56">
        <v>690</v>
      </c>
      <c r="BH92" s="56">
        <v>710</v>
      </c>
      <c r="BI92" s="56">
        <v>795</v>
      </c>
      <c r="BJ92" s="57">
        <v>792</v>
      </c>
      <c r="BK92" s="56"/>
      <c r="BL92" s="56"/>
      <c r="BM92" s="58"/>
      <c r="BN92" s="128">
        <f t="shared" si="1"/>
        <v>39221</v>
      </c>
      <c r="BO92" s="55" t="s">
        <v>210</v>
      </c>
    </row>
    <row r="93" spans="2:67">
      <c r="B93" s="59" t="s">
        <v>221</v>
      </c>
      <c r="C93" s="60" t="s">
        <v>202</v>
      </c>
      <c r="D93" s="61">
        <v>0</v>
      </c>
      <c r="E93" s="62">
        <v>0.33</v>
      </c>
      <c r="F93" s="59">
        <v>0.33</v>
      </c>
      <c r="G93" s="61">
        <v>0.67</v>
      </c>
      <c r="H93" s="61">
        <v>0</v>
      </c>
      <c r="I93" s="69">
        <v>2.33</v>
      </c>
      <c r="J93" s="63">
        <v>1</v>
      </c>
      <c r="K93" s="69">
        <v>1.67</v>
      </c>
      <c r="L93" s="69">
        <v>1</v>
      </c>
      <c r="M93" s="70">
        <v>1</v>
      </c>
      <c r="N93" s="63">
        <v>1.67</v>
      </c>
      <c r="O93" s="69">
        <v>1</v>
      </c>
      <c r="P93" s="61">
        <v>0.33</v>
      </c>
      <c r="Q93" s="71">
        <v>1</v>
      </c>
      <c r="R93" s="71">
        <v>1</v>
      </c>
      <c r="S93" s="64">
        <v>1.33</v>
      </c>
      <c r="T93" s="61">
        <v>0.33</v>
      </c>
      <c r="U93" s="61">
        <v>0.67</v>
      </c>
      <c r="V93" s="62">
        <v>0.33</v>
      </c>
      <c r="W93" s="71">
        <v>1.33</v>
      </c>
      <c r="X93" s="69">
        <v>2</v>
      </c>
      <c r="Y93" s="69">
        <v>1.33</v>
      </c>
      <c r="Z93" s="69">
        <v>2</v>
      </c>
      <c r="AA93" s="62">
        <v>0.67</v>
      </c>
      <c r="AB93" s="61">
        <v>0.67</v>
      </c>
      <c r="AC93" s="69">
        <v>4</v>
      </c>
      <c r="AD93" s="69">
        <v>1.67</v>
      </c>
      <c r="AE93" s="62">
        <v>0</v>
      </c>
      <c r="AF93" s="61">
        <v>0</v>
      </c>
      <c r="AG93" s="61">
        <v>0</v>
      </c>
      <c r="AH93" s="61">
        <v>0.67</v>
      </c>
      <c r="AI93" s="71">
        <v>1</v>
      </c>
      <c r="AJ93" s="64">
        <v>1.33</v>
      </c>
      <c r="AK93" s="61">
        <v>0.67</v>
      </c>
      <c r="AL93" s="69">
        <v>2</v>
      </c>
      <c r="AM93" s="61">
        <v>0.67</v>
      </c>
      <c r="AN93" s="70">
        <v>2</v>
      </c>
      <c r="AO93" s="61">
        <v>0.33</v>
      </c>
      <c r="AP93" s="61">
        <v>0</v>
      </c>
      <c r="AQ93" s="150">
        <v>0</v>
      </c>
      <c r="AR93" s="62">
        <v>0</v>
      </c>
      <c r="AS93" s="61">
        <v>0</v>
      </c>
      <c r="AT93" s="61">
        <v>0</v>
      </c>
      <c r="AU93" s="61">
        <v>0.67</v>
      </c>
      <c r="AV93" s="61">
        <v>0</v>
      </c>
      <c r="AW93" s="59">
        <v>0</v>
      </c>
      <c r="AX93" s="61">
        <v>0.33</v>
      </c>
      <c r="AY93" s="61">
        <v>0.33</v>
      </c>
      <c r="AZ93" s="61">
        <v>0.33</v>
      </c>
      <c r="BA93" s="62">
        <v>0</v>
      </c>
      <c r="BB93" s="64">
        <v>1.67</v>
      </c>
      <c r="BC93" s="166">
        <v>2.33</v>
      </c>
      <c r="BD93" s="69">
        <v>1</v>
      </c>
      <c r="BE93" s="70">
        <v>1</v>
      </c>
      <c r="BF93" s="63">
        <v>1.33</v>
      </c>
      <c r="BG93" s="61">
        <v>0.33</v>
      </c>
      <c r="BH93" s="61">
        <v>0.33</v>
      </c>
      <c r="BI93" s="61">
        <v>0.67</v>
      </c>
      <c r="BJ93" s="59">
        <v>1.33</v>
      </c>
      <c r="BK93" s="61"/>
      <c r="BL93" s="61"/>
      <c r="BM93" s="62"/>
      <c r="BN93" s="60">
        <f t="shared" si="1"/>
        <v>41.649999999999991</v>
      </c>
      <c r="BO93" s="60" t="s">
        <v>202</v>
      </c>
    </row>
    <row r="94" spans="2:67">
      <c r="B94" s="59" t="s">
        <v>211</v>
      </c>
      <c r="C94" s="60" t="s">
        <v>204</v>
      </c>
      <c r="D94" s="61">
        <v>0.1</v>
      </c>
      <c r="E94" s="62">
        <v>0</v>
      </c>
      <c r="F94" s="59">
        <v>0.3</v>
      </c>
      <c r="G94" s="61">
        <v>0</v>
      </c>
      <c r="H94" s="61">
        <v>0.1</v>
      </c>
      <c r="I94" s="61">
        <v>0</v>
      </c>
      <c r="J94" s="59">
        <v>0</v>
      </c>
      <c r="K94" s="61">
        <v>0.3</v>
      </c>
      <c r="L94" s="61">
        <v>0.1</v>
      </c>
      <c r="M94" s="62">
        <v>0.3</v>
      </c>
      <c r="N94" s="59">
        <v>0</v>
      </c>
      <c r="O94" s="71">
        <v>1.2</v>
      </c>
      <c r="P94" s="61">
        <v>0.9</v>
      </c>
      <c r="Q94" s="71">
        <v>1.4</v>
      </c>
      <c r="R94" s="61">
        <v>0.6</v>
      </c>
      <c r="S94" s="59">
        <v>0.7</v>
      </c>
      <c r="T94" s="71">
        <v>1</v>
      </c>
      <c r="U94" s="61">
        <v>0.8</v>
      </c>
      <c r="V94" s="74">
        <v>1.5</v>
      </c>
      <c r="W94" s="61">
        <v>0.6</v>
      </c>
      <c r="X94" s="71">
        <v>1.3</v>
      </c>
      <c r="Y94" s="61">
        <v>0.5</v>
      </c>
      <c r="Z94" s="71">
        <v>1.5</v>
      </c>
      <c r="AA94" s="62">
        <v>0.8</v>
      </c>
      <c r="AB94" s="61">
        <v>0.86</v>
      </c>
      <c r="AC94" s="61">
        <v>0.71</v>
      </c>
      <c r="AD94" s="61">
        <v>0.43</v>
      </c>
      <c r="AE94" s="74">
        <v>1.29</v>
      </c>
      <c r="AF94" s="71">
        <v>1.29</v>
      </c>
      <c r="AG94" s="71">
        <v>1.29</v>
      </c>
      <c r="AH94" s="71">
        <v>1.57</v>
      </c>
      <c r="AI94" s="71">
        <v>1</v>
      </c>
      <c r="AJ94" s="59">
        <v>0.86</v>
      </c>
      <c r="AK94" s="71">
        <v>1.57</v>
      </c>
      <c r="AL94" s="71">
        <v>1.1399999999999999</v>
      </c>
      <c r="AM94" s="61">
        <v>0.43</v>
      </c>
      <c r="AN94" s="62">
        <v>0.28999999999999998</v>
      </c>
      <c r="AO94" s="61">
        <v>0.14000000000000001</v>
      </c>
      <c r="AP94" s="61">
        <v>0.28999999999999998</v>
      </c>
      <c r="AQ94" s="150">
        <v>0.28999999999999998</v>
      </c>
      <c r="AR94" s="62">
        <v>0.71</v>
      </c>
      <c r="AS94" s="61">
        <v>0.28999999999999998</v>
      </c>
      <c r="AT94" s="61">
        <v>0.14000000000000001</v>
      </c>
      <c r="AU94" s="61">
        <v>0.56999999999999995</v>
      </c>
      <c r="AV94" s="61">
        <v>0.14000000000000001</v>
      </c>
      <c r="AW94" s="59">
        <v>0.28999999999999998</v>
      </c>
      <c r="AX94" s="61">
        <v>0.71</v>
      </c>
      <c r="AY94" s="61">
        <v>0.71</v>
      </c>
      <c r="AZ94" s="61">
        <v>0.71</v>
      </c>
      <c r="BA94" s="74">
        <v>1.1399999999999999</v>
      </c>
      <c r="BB94" s="59">
        <v>0.43</v>
      </c>
      <c r="BC94" s="162">
        <v>0.28999999999999998</v>
      </c>
      <c r="BD94" s="61">
        <v>0.56999999999999995</v>
      </c>
      <c r="BE94" s="62">
        <v>0.28999999999999998</v>
      </c>
      <c r="BF94" s="59">
        <v>0.14000000000000001</v>
      </c>
      <c r="BG94" s="69">
        <v>2</v>
      </c>
      <c r="BH94" s="61">
        <v>0.56999999999999995</v>
      </c>
      <c r="BI94" s="61">
        <v>0.43</v>
      </c>
      <c r="BJ94" s="59">
        <v>0.14000000000000001</v>
      </c>
      <c r="BK94" s="61"/>
      <c r="BL94" s="61"/>
      <c r="BM94" s="62"/>
      <c r="BN94" s="60">
        <f t="shared" si="1"/>
        <v>36.520000000000003</v>
      </c>
      <c r="BO94" s="60" t="s">
        <v>204</v>
      </c>
    </row>
    <row r="95" spans="2:67">
      <c r="B95" s="63" t="s">
        <v>222</v>
      </c>
      <c r="C95" s="60" t="s">
        <v>205</v>
      </c>
      <c r="D95" s="61">
        <v>0.14000000000000001</v>
      </c>
      <c r="E95" s="62">
        <v>0</v>
      </c>
      <c r="F95" s="59">
        <v>0.14000000000000001</v>
      </c>
      <c r="G95" s="61">
        <v>0</v>
      </c>
      <c r="H95" s="61">
        <v>0.14000000000000001</v>
      </c>
      <c r="I95" s="61">
        <v>0</v>
      </c>
      <c r="J95" s="59">
        <v>0</v>
      </c>
      <c r="K95" s="61">
        <v>0</v>
      </c>
      <c r="L95" s="61">
        <v>0</v>
      </c>
      <c r="M95" s="62">
        <v>0.14000000000000001</v>
      </c>
      <c r="N95" s="59">
        <v>0.56999999999999995</v>
      </c>
      <c r="O95" s="61">
        <v>0.43</v>
      </c>
      <c r="P95" s="61">
        <v>0</v>
      </c>
      <c r="Q95" s="61">
        <v>0.28999999999999998</v>
      </c>
      <c r="R95" s="61">
        <v>0.14000000000000001</v>
      </c>
      <c r="S95" s="59">
        <v>0.28999999999999998</v>
      </c>
      <c r="T95" s="71">
        <v>1.57</v>
      </c>
      <c r="U95" s="61">
        <v>0.43</v>
      </c>
      <c r="V95" s="74">
        <v>1.57</v>
      </c>
      <c r="W95" s="61">
        <v>0.56999999999999995</v>
      </c>
      <c r="X95" s="61">
        <v>0.28999999999999998</v>
      </c>
      <c r="Y95" s="61">
        <v>0.28999999999999998</v>
      </c>
      <c r="Z95" s="61">
        <v>0.43</v>
      </c>
      <c r="AA95" s="62">
        <v>0.14000000000000001</v>
      </c>
      <c r="AB95" s="61">
        <v>0.33</v>
      </c>
      <c r="AC95" s="61">
        <v>0.17</v>
      </c>
      <c r="AD95" s="61">
        <v>0.5</v>
      </c>
      <c r="AE95" s="62">
        <v>0.67</v>
      </c>
      <c r="AF95" s="61">
        <v>0.67</v>
      </c>
      <c r="AG95" s="61">
        <v>0.67</v>
      </c>
      <c r="AH95" s="61">
        <v>0.17</v>
      </c>
      <c r="AI95" s="61">
        <v>0.5</v>
      </c>
      <c r="AJ95" s="64">
        <v>1.33</v>
      </c>
      <c r="AK95" s="61">
        <v>0.5</v>
      </c>
      <c r="AL95" s="71">
        <v>1.83</v>
      </c>
      <c r="AM95" s="61">
        <v>0.83</v>
      </c>
      <c r="AN95" s="62">
        <v>0.5</v>
      </c>
      <c r="AO95" s="61">
        <v>0.5</v>
      </c>
      <c r="AP95" s="61">
        <v>0.17</v>
      </c>
      <c r="AQ95" s="150">
        <v>0.83</v>
      </c>
      <c r="AR95" s="62">
        <v>0.17</v>
      </c>
      <c r="AS95" s="61">
        <v>0</v>
      </c>
      <c r="AT95" s="61">
        <v>0.17</v>
      </c>
      <c r="AU95" s="61">
        <v>0.33</v>
      </c>
      <c r="AV95" s="61">
        <v>0.33</v>
      </c>
      <c r="AW95" s="59">
        <v>0.17</v>
      </c>
      <c r="AX95" s="61">
        <v>0.17</v>
      </c>
      <c r="AY95" s="61">
        <v>0.33</v>
      </c>
      <c r="AZ95" s="61">
        <v>0.17</v>
      </c>
      <c r="BA95" s="62">
        <v>0</v>
      </c>
      <c r="BB95" s="64">
        <v>1</v>
      </c>
      <c r="BC95" s="162">
        <v>0.17</v>
      </c>
      <c r="BD95" s="61">
        <v>0.67</v>
      </c>
      <c r="BE95" s="62">
        <v>0</v>
      </c>
      <c r="BF95" s="59">
        <v>0.5</v>
      </c>
      <c r="BG95" s="61">
        <v>0.33</v>
      </c>
      <c r="BH95" s="61">
        <v>0.17</v>
      </c>
      <c r="BI95" s="61">
        <v>0</v>
      </c>
      <c r="BJ95" s="59">
        <v>0.17</v>
      </c>
      <c r="BK95" s="61"/>
      <c r="BL95" s="61"/>
      <c r="BM95" s="62"/>
      <c r="BN95" s="60">
        <f t="shared" si="1"/>
        <v>22.030000000000008</v>
      </c>
      <c r="BO95" s="60" t="s">
        <v>205</v>
      </c>
    </row>
    <row r="96" spans="2:67">
      <c r="B96" s="64" t="s">
        <v>223</v>
      </c>
      <c r="C96" s="60" t="s">
        <v>206</v>
      </c>
      <c r="D96" s="61">
        <v>0</v>
      </c>
      <c r="E96" s="62">
        <v>0.13</v>
      </c>
      <c r="F96" s="59">
        <v>0</v>
      </c>
      <c r="G96" s="61">
        <v>0.38</v>
      </c>
      <c r="H96" s="61">
        <v>0.13</v>
      </c>
      <c r="I96" s="61">
        <v>0.75</v>
      </c>
      <c r="J96" s="59">
        <v>0.38</v>
      </c>
      <c r="K96" s="61">
        <v>0.25</v>
      </c>
      <c r="L96" s="61">
        <v>0.13</v>
      </c>
      <c r="M96" s="62">
        <v>0</v>
      </c>
      <c r="N96" s="59">
        <v>0.25</v>
      </c>
      <c r="O96" s="71">
        <v>1</v>
      </c>
      <c r="P96" s="61">
        <v>0.25</v>
      </c>
      <c r="Q96" s="61">
        <v>0</v>
      </c>
      <c r="R96" s="61">
        <v>0</v>
      </c>
      <c r="S96" s="59">
        <v>0.5</v>
      </c>
      <c r="T96" s="61">
        <v>0.88</v>
      </c>
      <c r="U96" s="71">
        <v>1.5</v>
      </c>
      <c r="V96" s="74">
        <v>1.38</v>
      </c>
      <c r="W96" s="61">
        <v>0.38</v>
      </c>
      <c r="X96" s="61">
        <v>0.63</v>
      </c>
      <c r="Y96" s="71">
        <v>1.38</v>
      </c>
      <c r="Z96" s="71">
        <v>1.1299999999999999</v>
      </c>
      <c r="AA96" s="62">
        <v>0.88</v>
      </c>
      <c r="AB96" s="71">
        <v>1.33</v>
      </c>
      <c r="AC96" s="69">
        <v>2</v>
      </c>
      <c r="AD96" s="69">
        <v>1.83</v>
      </c>
      <c r="AE96" s="70">
        <v>1</v>
      </c>
      <c r="AF96" s="69">
        <v>1.17</v>
      </c>
      <c r="AG96" s="61">
        <v>0.83</v>
      </c>
      <c r="AH96" s="71">
        <v>1.17</v>
      </c>
      <c r="AI96" s="61">
        <v>0.83</v>
      </c>
      <c r="AJ96" s="59">
        <v>0.6</v>
      </c>
      <c r="AK96" s="61">
        <v>0.5</v>
      </c>
      <c r="AL96" s="61">
        <v>0.83</v>
      </c>
      <c r="AM96" s="61">
        <v>0.5</v>
      </c>
      <c r="AN96" s="62">
        <v>0</v>
      </c>
      <c r="AO96" s="61">
        <v>0.17</v>
      </c>
      <c r="AP96" s="61">
        <v>0.17</v>
      </c>
      <c r="AQ96" s="150">
        <v>0.33</v>
      </c>
      <c r="AR96" s="62">
        <v>0</v>
      </c>
      <c r="AS96" s="61">
        <v>0.17</v>
      </c>
      <c r="AT96" s="61">
        <v>0.17</v>
      </c>
      <c r="AU96" s="61">
        <v>0.33</v>
      </c>
      <c r="AV96" s="61">
        <v>0</v>
      </c>
      <c r="AW96" s="59">
        <v>0</v>
      </c>
      <c r="AX96" s="61">
        <v>0.17</v>
      </c>
      <c r="AY96" s="61">
        <v>0.17</v>
      </c>
      <c r="AZ96" s="61">
        <v>0</v>
      </c>
      <c r="BA96" s="62">
        <v>0</v>
      </c>
      <c r="BB96" s="64">
        <v>1</v>
      </c>
      <c r="BC96" s="162">
        <v>0.5</v>
      </c>
      <c r="BD96" s="71">
        <v>1.17</v>
      </c>
      <c r="BE96" s="74">
        <v>1.5</v>
      </c>
      <c r="BF96" s="64">
        <v>1.5</v>
      </c>
      <c r="BG96" s="61">
        <v>0.67</v>
      </c>
      <c r="BH96" s="61">
        <v>0.83</v>
      </c>
      <c r="BI96" s="61">
        <v>0.33</v>
      </c>
      <c r="BJ96" s="59">
        <v>1</v>
      </c>
      <c r="BK96" s="61"/>
      <c r="BL96" s="61"/>
      <c r="BM96" s="62"/>
      <c r="BN96" s="60">
        <f t="shared" si="1"/>
        <v>32.930000000000007</v>
      </c>
      <c r="BO96" s="60" t="s">
        <v>206</v>
      </c>
    </row>
    <row r="97" spans="2:67">
      <c r="B97" s="59"/>
      <c r="C97" s="60" t="s">
        <v>207</v>
      </c>
      <c r="D97" s="61">
        <v>0</v>
      </c>
      <c r="E97" s="62">
        <v>0.5</v>
      </c>
      <c r="F97" s="59">
        <v>0</v>
      </c>
      <c r="G97" s="61">
        <v>0</v>
      </c>
      <c r="H97" s="61">
        <v>0</v>
      </c>
      <c r="I97" s="61">
        <v>0</v>
      </c>
      <c r="J97" s="59">
        <v>0</v>
      </c>
      <c r="K97" s="61">
        <v>0</v>
      </c>
      <c r="L97" s="61">
        <v>0</v>
      </c>
      <c r="M97" s="62">
        <v>0</v>
      </c>
      <c r="N97" s="59">
        <v>0</v>
      </c>
      <c r="O97" s="61">
        <v>0</v>
      </c>
      <c r="P97" s="61">
        <v>0</v>
      </c>
      <c r="Q97" s="61">
        <v>0</v>
      </c>
      <c r="R97" s="61">
        <v>0</v>
      </c>
      <c r="S97" s="59">
        <v>0</v>
      </c>
      <c r="T97" s="61">
        <v>0</v>
      </c>
      <c r="U97" s="61">
        <v>0</v>
      </c>
      <c r="V97" s="62">
        <v>0</v>
      </c>
      <c r="W97" s="61">
        <v>0</v>
      </c>
      <c r="X97" s="61">
        <v>0</v>
      </c>
      <c r="Y97" s="61">
        <v>0</v>
      </c>
      <c r="Z97" s="61">
        <v>0</v>
      </c>
      <c r="AA97" s="62">
        <v>0</v>
      </c>
      <c r="AB97" s="61">
        <v>0</v>
      </c>
      <c r="AC97" s="61">
        <v>0</v>
      </c>
      <c r="AD97" s="61">
        <v>0</v>
      </c>
      <c r="AE97" s="62">
        <v>0</v>
      </c>
      <c r="AF97" s="61">
        <v>0</v>
      </c>
      <c r="AG97" s="61">
        <v>0</v>
      </c>
      <c r="AH97" s="61">
        <v>0</v>
      </c>
      <c r="AI97" s="61">
        <v>0</v>
      </c>
      <c r="AJ97" s="59">
        <v>0</v>
      </c>
      <c r="AK97" s="61">
        <v>0</v>
      </c>
      <c r="AL97" s="61">
        <v>0</v>
      </c>
      <c r="AM97" s="61">
        <v>0</v>
      </c>
      <c r="AN97" s="62">
        <v>0</v>
      </c>
      <c r="AO97" s="61">
        <v>0</v>
      </c>
      <c r="AP97" s="61">
        <v>0</v>
      </c>
      <c r="AQ97" s="150">
        <v>0</v>
      </c>
      <c r="AR97" s="62">
        <v>0</v>
      </c>
      <c r="AS97" s="61">
        <v>0</v>
      </c>
      <c r="AT97" s="61">
        <v>0</v>
      </c>
      <c r="AU97" s="61">
        <v>0</v>
      </c>
      <c r="AV97" s="61">
        <v>0</v>
      </c>
      <c r="AW97" s="59">
        <v>0</v>
      </c>
      <c r="AX97" s="61">
        <v>0</v>
      </c>
      <c r="AY97" s="61">
        <v>0</v>
      </c>
      <c r="AZ97" s="61">
        <v>0</v>
      </c>
      <c r="BA97" s="62">
        <v>0</v>
      </c>
      <c r="BB97" s="59">
        <v>0</v>
      </c>
      <c r="BC97" s="162">
        <v>0</v>
      </c>
      <c r="BD97" s="61">
        <v>0</v>
      </c>
      <c r="BE97" s="62">
        <v>0</v>
      </c>
      <c r="BF97" s="59">
        <v>0</v>
      </c>
      <c r="BG97" s="61">
        <v>0</v>
      </c>
      <c r="BH97" s="61">
        <v>0</v>
      </c>
      <c r="BI97" s="61">
        <v>0</v>
      </c>
      <c r="BJ97" s="59">
        <v>0</v>
      </c>
      <c r="BK97" s="61"/>
      <c r="BL97" s="61"/>
      <c r="BM97" s="62"/>
      <c r="BN97" s="60">
        <f t="shared" si="1"/>
        <v>0</v>
      </c>
      <c r="BO97" s="60" t="s">
        <v>207</v>
      </c>
    </row>
    <row r="98" spans="2:67">
      <c r="B98" s="59"/>
      <c r="C98" s="60" t="s">
        <v>208</v>
      </c>
      <c r="D98" s="61">
        <v>0</v>
      </c>
      <c r="E98" s="62">
        <v>0</v>
      </c>
      <c r="F98" s="59">
        <v>0</v>
      </c>
      <c r="G98" s="61">
        <v>0</v>
      </c>
      <c r="H98" s="61">
        <v>0</v>
      </c>
      <c r="I98" s="61">
        <v>0</v>
      </c>
      <c r="J98" s="59">
        <v>0</v>
      </c>
      <c r="K98" s="61">
        <v>0</v>
      </c>
      <c r="L98" s="71">
        <v>1</v>
      </c>
      <c r="M98" s="62">
        <v>0.5</v>
      </c>
      <c r="N98" s="59">
        <v>0</v>
      </c>
      <c r="O98" s="61">
        <v>0</v>
      </c>
      <c r="P98" s="61">
        <v>0</v>
      </c>
      <c r="Q98" s="61">
        <v>0.5</v>
      </c>
      <c r="R98" s="61">
        <v>0.5</v>
      </c>
      <c r="S98" s="59">
        <v>0</v>
      </c>
      <c r="T98" s="61">
        <v>0</v>
      </c>
      <c r="U98" s="61">
        <v>0.5</v>
      </c>
      <c r="V98" s="74">
        <v>1.5</v>
      </c>
      <c r="W98" s="61">
        <v>0.5</v>
      </c>
      <c r="X98" s="69">
        <v>2.5</v>
      </c>
      <c r="Y98" s="61">
        <v>0.5</v>
      </c>
      <c r="Z98" s="61">
        <v>0.5</v>
      </c>
      <c r="AA98" s="62">
        <v>0</v>
      </c>
      <c r="AB98" s="61">
        <v>0.5</v>
      </c>
      <c r="AC98" s="61">
        <v>0</v>
      </c>
      <c r="AD98" s="61">
        <v>0</v>
      </c>
      <c r="AE98" s="62">
        <v>0</v>
      </c>
      <c r="AF98" s="61">
        <v>0</v>
      </c>
      <c r="AG98" s="61">
        <v>0</v>
      </c>
      <c r="AH98" s="61">
        <v>0</v>
      </c>
      <c r="AI98" s="61">
        <v>0</v>
      </c>
      <c r="AJ98" s="59">
        <v>0</v>
      </c>
      <c r="AK98" s="61">
        <v>0</v>
      </c>
      <c r="AL98" s="61">
        <v>0</v>
      </c>
      <c r="AM98" s="61">
        <v>0</v>
      </c>
      <c r="AN98" s="62">
        <v>0</v>
      </c>
      <c r="AO98" s="61">
        <v>0</v>
      </c>
      <c r="AP98" s="61">
        <v>0.5</v>
      </c>
      <c r="AQ98" s="151">
        <v>0.5</v>
      </c>
      <c r="AR98" s="62">
        <v>0</v>
      </c>
      <c r="AS98" s="61">
        <v>0</v>
      </c>
      <c r="AT98" s="61">
        <v>0</v>
      </c>
      <c r="AU98" s="61">
        <v>0.5</v>
      </c>
      <c r="AV98" s="61">
        <v>0</v>
      </c>
      <c r="AW98" s="64">
        <v>1</v>
      </c>
      <c r="AX98" s="61">
        <v>0</v>
      </c>
      <c r="AY98" s="61">
        <v>0.5</v>
      </c>
      <c r="AZ98" s="61">
        <v>0</v>
      </c>
      <c r="BA98" s="62">
        <v>0.5</v>
      </c>
      <c r="BB98" s="64">
        <v>1.5</v>
      </c>
      <c r="BC98" s="163">
        <v>1</v>
      </c>
      <c r="BD98" s="71">
        <v>1.5</v>
      </c>
      <c r="BE98" s="62">
        <v>0.5</v>
      </c>
      <c r="BF98" s="59">
        <v>0.5</v>
      </c>
      <c r="BG98" s="61">
        <v>0.5</v>
      </c>
      <c r="BH98" s="61">
        <v>0</v>
      </c>
      <c r="BI98" s="61">
        <v>0</v>
      </c>
      <c r="BJ98" s="59">
        <v>0</v>
      </c>
      <c r="BK98" s="61"/>
      <c r="BL98" s="61"/>
      <c r="BM98" s="62"/>
      <c r="BN98" s="60">
        <f t="shared" si="1"/>
        <v>16.5</v>
      </c>
      <c r="BO98" s="60" t="s">
        <v>208</v>
      </c>
    </row>
    <row r="99" spans="2:67">
      <c r="B99" s="59"/>
      <c r="C99" s="80" t="s">
        <v>209</v>
      </c>
      <c r="D99" s="81">
        <v>0.06</v>
      </c>
      <c r="E99" s="82">
        <v>0.09</v>
      </c>
      <c r="F99" s="83">
        <v>0.16</v>
      </c>
      <c r="G99" s="81">
        <v>0.16</v>
      </c>
      <c r="H99" s="81">
        <v>0.09</v>
      </c>
      <c r="I99" s="81">
        <v>0.41</v>
      </c>
      <c r="J99" s="83">
        <v>0.19</v>
      </c>
      <c r="K99" s="81">
        <v>0.31</v>
      </c>
      <c r="L99" s="81">
        <v>0.22</v>
      </c>
      <c r="M99" s="82">
        <v>0.25</v>
      </c>
      <c r="N99" s="83">
        <v>0.34</v>
      </c>
      <c r="O99" s="81">
        <v>0.81</v>
      </c>
      <c r="P99" s="81">
        <v>0.38</v>
      </c>
      <c r="Q99" s="81">
        <v>0.63</v>
      </c>
      <c r="R99" s="81">
        <v>0.34</v>
      </c>
      <c r="S99" s="83">
        <v>0.53</v>
      </c>
      <c r="T99" s="81">
        <v>0.91</v>
      </c>
      <c r="U99" s="81">
        <v>0.81</v>
      </c>
      <c r="V99" s="103">
        <v>1.28</v>
      </c>
      <c r="W99" s="81">
        <v>0.56000000000000005</v>
      </c>
      <c r="X99" s="81">
        <v>0.97</v>
      </c>
      <c r="Y99" s="81">
        <v>0.72</v>
      </c>
      <c r="Z99" s="88">
        <v>1.06</v>
      </c>
      <c r="AA99" s="82">
        <v>0.56000000000000005</v>
      </c>
      <c r="AB99" s="81">
        <v>0.76</v>
      </c>
      <c r="AC99" s="88">
        <v>1.2</v>
      </c>
      <c r="AD99" s="81">
        <v>0.88</v>
      </c>
      <c r="AE99" s="82">
        <v>0.76</v>
      </c>
      <c r="AF99" s="81">
        <v>0.8</v>
      </c>
      <c r="AG99" s="81">
        <v>0.72</v>
      </c>
      <c r="AH99" s="81">
        <v>0.84</v>
      </c>
      <c r="AI99" s="81">
        <v>0.72</v>
      </c>
      <c r="AJ99" s="83">
        <v>0.88</v>
      </c>
      <c r="AK99" s="81">
        <v>0.76</v>
      </c>
      <c r="AL99" s="88">
        <v>1.2</v>
      </c>
      <c r="AM99" s="81">
        <v>0.52</v>
      </c>
      <c r="AN99" s="82">
        <v>0.44</v>
      </c>
      <c r="AO99" s="81">
        <v>0.24</v>
      </c>
      <c r="AP99" s="81">
        <v>0.2</v>
      </c>
      <c r="AQ99" s="151">
        <v>0.4</v>
      </c>
      <c r="AR99" s="82">
        <v>0.24</v>
      </c>
      <c r="AS99" s="81">
        <v>0.12</v>
      </c>
      <c r="AT99" s="81">
        <v>0.12</v>
      </c>
      <c r="AU99" s="81">
        <v>0.44</v>
      </c>
      <c r="AV99" s="81">
        <v>0.12</v>
      </c>
      <c r="AW99" s="83">
        <v>0.2</v>
      </c>
      <c r="AX99" s="81">
        <v>0.32</v>
      </c>
      <c r="AY99" s="81">
        <v>0.4</v>
      </c>
      <c r="AZ99" s="81">
        <v>0.28000000000000003</v>
      </c>
      <c r="BA99" s="82">
        <v>0.36</v>
      </c>
      <c r="BB99" s="83">
        <v>0.92</v>
      </c>
      <c r="BC99" s="165">
        <v>0.6</v>
      </c>
      <c r="BD99" s="81">
        <v>0.84</v>
      </c>
      <c r="BE99" s="82">
        <v>0.6</v>
      </c>
      <c r="BF99" s="83">
        <v>0.72</v>
      </c>
      <c r="BG99" s="81">
        <v>0.88</v>
      </c>
      <c r="BH99" s="81">
        <v>0.44</v>
      </c>
      <c r="BI99" s="81">
        <v>0.28000000000000003</v>
      </c>
      <c r="BJ99" s="83">
        <v>0.48</v>
      </c>
      <c r="BK99" s="81"/>
      <c r="BL99" s="81"/>
      <c r="BM99" s="82"/>
      <c r="BN99" s="80">
        <f t="shared" si="1"/>
        <v>29.580000000000005</v>
      </c>
      <c r="BO99" s="80" t="s">
        <v>209</v>
      </c>
    </row>
    <row r="100" spans="2:67">
      <c r="B100" s="65"/>
      <c r="C100" s="66" t="s">
        <v>210</v>
      </c>
      <c r="D100" s="67">
        <v>0.2</v>
      </c>
      <c r="E100" s="68">
        <v>0.16</v>
      </c>
      <c r="F100" s="65">
        <v>0.19</v>
      </c>
      <c r="G100" s="67">
        <v>0.21</v>
      </c>
      <c r="H100" s="67">
        <v>0.23</v>
      </c>
      <c r="I100" s="67">
        <v>0.28000000000000003</v>
      </c>
      <c r="J100" s="65">
        <v>0.31</v>
      </c>
      <c r="K100" s="67">
        <v>0.31</v>
      </c>
      <c r="L100" s="67">
        <v>0.33</v>
      </c>
      <c r="M100" s="68">
        <v>0.27</v>
      </c>
      <c r="N100" s="65">
        <v>0.14000000000000001</v>
      </c>
      <c r="O100" s="67">
        <v>0.35</v>
      </c>
      <c r="P100" s="67">
        <v>0.18</v>
      </c>
      <c r="Q100" s="67">
        <v>0.26</v>
      </c>
      <c r="R100" s="67">
        <v>0.19</v>
      </c>
      <c r="S100" s="65">
        <v>0.28999999999999998</v>
      </c>
      <c r="T100" s="67">
        <v>0.24</v>
      </c>
      <c r="U100" s="67">
        <v>0.27</v>
      </c>
      <c r="V100" s="68">
        <v>0.25</v>
      </c>
      <c r="W100" s="67">
        <v>0.27</v>
      </c>
      <c r="X100" s="67">
        <v>0.27</v>
      </c>
      <c r="Y100" s="67">
        <v>0.32</v>
      </c>
      <c r="Z100" s="67">
        <v>0.3</v>
      </c>
      <c r="AA100" s="68">
        <v>0.27</v>
      </c>
      <c r="AB100" s="67">
        <v>0.33</v>
      </c>
      <c r="AC100" s="67">
        <v>0.37</v>
      </c>
      <c r="AD100" s="67">
        <v>0.48</v>
      </c>
      <c r="AE100" s="68">
        <v>0.4</v>
      </c>
      <c r="AF100" s="67">
        <v>0.5</v>
      </c>
      <c r="AG100" s="67">
        <v>0.54</v>
      </c>
      <c r="AH100" s="67">
        <v>0.59</v>
      </c>
      <c r="AI100" s="67">
        <v>0.59</v>
      </c>
      <c r="AJ100" s="65">
        <v>0.47</v>
      </c>
      <c r="AK100" s="67">
        <v>0.61</v>
      </c>
      <c r="AL100" s="67">
        <v>0.44</v>
      </c>
      <c r="AM100" s="67">
        <v>0.55000000000000004</v>
      </c>
      <c r="AN100" s="68">
        <v>0.4</v>
      </c>
      <c r="AO100" s="67">
        <v>0.49</v>
      </c>
      <c r="AP100" s="67">
        <v>0.34</v>
      </c>
      <c r="AQ100" s="152">
        <v>0.34</v>
      </c>
      <c r="AR100" s="68">
        <v>0.31</v>
      </c>
      <c r="AS100" s="67">
        <v>0.26</v>
      </c>
      <c r="AT100" s="67">
        <v>0.2</v>
      </c>
      <c r="AU100" s="67">
        <v>0.26</v>
      </c>
      <c r="AV100" s="67">
        <v>0.19</v>
      </c>
      <c r="AW100" s="65">
        <v>0.22</v>
      </c>
      <c r="AX100" s="67">
        <v>0.19</v>
      </c>
      <c r="AY100" s="67">
        <v>0.2</v>
      </c>
      <c r="AZ100" s="67">
        <v>0.22</v>
      </c>
      <c r="BA100" s="68">
        <v>0.18</v>
      </c>
      <c r="BB100" s="65">
        <v>0.22</v>
      </c>
      <c r="BC100" s="164">
        <v>0.18</v>
      </c>
      <c r="BD100" s="67">
        <v>0.2</v>
      </c>
      <c r="BE100" s="68">
        <v>0.21</v>
      </c>
      <c r="BF100" s="65">
        <v>0.23</v>
      </c>
      <c r="BG100" s="67">
        <v>0.28999999999999998</v>
      </c>
      <c r="BH100" s="67">
        <v>0.3</v>
      </c>
      <c r="BI100" s="67">
        <v>0.34</v>
      </c>
      <c r="BJ100" s="65">
        <v>0.34</v>
      </c>
      <c r="BK100" s="67"/>
      <c r="BL100" s="67"/>
      <c r="BM100" s="68"/>
      <c r="BN100" s="66">
        <f t="shared" si="1"/>
        <v>15.579999999999998</v>
      </c>
      <c r="BO100" s="66" t="s">
        <v>210</v>
      </c>
    </row>
    <row r="101" spans="2:67">
      <c r="B101" s="47" t="s">
        <v>224</v>
      </c>
      <c r="C101" s="48" t="s">
        <v>202</v>
      </c>
      <c r="D101" s="50">
        <v>28</v>
      </c>
      <c r="E101" s="52">
        <v>29</v>
      </c>
      <c r="F101" s="53">
        <v>18</v>
      </c>
      <c r="G101" s="50">
        <v>17</v>
      </c>
      <c r="H101" s="50">
        <v>19</v>
      </c>
      <c r="I101" s="50">
        <v>20</v>
      </c>
      <c r="J101" s="53">
        <v>12</v>
      </c>
      <c r="K101" s="50">
        <v>7</v>
      </c>
      <c r="L101" s="50">
        <v>0</v>
      </c>
      <c r="M101" s="52">
        <v>1</v>
      </c>
      <c r="N101" s="53">
        <v>0</v>
      </c>
      <c r="O101" s="50">
        <v>0</v>
      </c>
      <c r="P101" s="50">
        <v>0</v>
      </c>
      <c r="Q101" s="50">
        <v>1</v>
      </c>
      <c r="R101" s="50">
        <v>0</v>
      </c>
      <c r="S101" s="53">
        <v>0</v>
      </c>
      <c r="T101" s="50">
        <v>0</v>
      </c>
      <c r="U101" s="50">
        <v>0</v>
      </c>
      <c r="V101" s="52">
        <v>0</v>
      </c>
      <c r="W101" s="50">
        <v>1</v>
      </c>
      <c r="X101" s="50">
        <v>1</v>
      </c>
      <c r="Y101" s="50">
        <v>3</v>
      </c>
      <c r="Z101" s="50">
        <v>2</v>
      </c>
      <c r="AA101" s="52">
        <v>0</v>
      </c>
      <c r="AB101" s="50">
        <v>0</v>
      </c>
      <c r="AC101" s="50">
        <v>3</v>
      </c>
      <c r="AD101" s="50">
        <v>1</v>
      </c>
      <c r="AE101" s="52">
        <v>0</v>
      </c>
      <c r="AF101" s="50">
        <v>1</v>
      </c>
      <c r="AG101" s="50">
        <v>3</v>
      </c>
      <c r="AH101" s="50">
        <v>2</v>
      </c>
      <c r="AI101" s="50">
        <v>1</v>
      </c>
      <c r="AJ101" s="53">
        <v>2</v>
      </c>
      <c r="AK101" s="50">
        <v>4</v>
      </c>
      <c r="AL101" s="50">
        <v>0</v>
      </c>
      <c r="AM101" s="50">
        <v>1</v>
      </c>
      <c r="AN101" s="52">
        <v>0</v>
      </c>
      <c r="AO101" s="50">
        <v>1</v>
      </c>
      <c r="AP101" s="50">
        <v>0</v>
      </c>
      <c r="AQ101" s="147">
        <v>0</v>
      </c>
      <c r="AR101" s="123">
        <v>0</v>
      </c>
      <c r="AS101" s="50">
        <v>0</v>
      </c>
      <c r="AT101" s="50">
        <v>0</v>
      </c>
      <c r="AU101" s="50">
        <v>0</v>
      </c>
      <c r="AV101" s="50">
        <v>2</v>
      </c>
      <c r="AW101" s="53">
        <v>2</v>
      </c>
      <c r="AX101" s="50">
        <v>3</v>
      </c>
      <c r="AY101" s="50">
        <v>4</v>
      </c>
      <c r="AZ101" s="50">
        <v>4</v>
      </c>
      <c r="BA101" s="52">
        <v>3</v>
      </c>
      <c r="BB101" s="53">
        <v>7</v>
      </c>
      <c r="BC101" s="158">
        <v>5</v>
      </c>
      <c r="BD101" s="50">
        <v>7</v>
      </c>
      <c r="BE101" s="52">
        <v>3</v>
      </c>
      <c r="BF101" s="53">
        <v>2</v>
      </c>
      <c r="BG101" s="50">
        <v>0</v>
      </c>
      <c r="BH101" s="50">
        <v>3</v>
      </c>
      <c r="BI101" s="50">
        <v>1</v>
      </c>
      <c r="BJ101" s="53">
        <v>2</v>
      </c>
      <c r="BK101" s="50"/>
      <c r="BL101" s="50"/>
      <c r="BM101" s="52"/>
      <c r="BN101" s="125">
        <f t="shared" si="1"/>
        <v>75</v>
      </c>
      <c r="BO101" s="48" t="s">
        <v>202</v>
      </c>
    </row>
    <row r="102" spans="2:67">
      <c r="B102" s="47" t="s">
        <v>203</v>
      </c>
      <c r="C102" s="48" t="s">
        <v>204</v>
      </c>
      <c r="D102" s="50">
        <v>115</v>
      </c>
      <c r="E102" s="52">
        <v>104</v>
      </c>
      <c r="F102" s="53">
        <v>85</v>
      </c>
      <c r="G102" s="50">
        <v>79</v>
      </c>
      <c r="H102" s="50">
        <v>103</v>
      </c>
      <c r="I102" s="50">
        <v>102</v>
      </c>
      <c r="J102" s="53">
        <v>51</v>
      </c>
      <c r="K102" s="50">
        <v>32</v>
      </c>
      <c r="L102" s="50">
        <v>20</v>
      </c>
      <c r="M102" s="52">
        <v>6</v>
      </c>
      <c r="N102" s="53">
        <v>0</v>
      </c>
      <c r="O102" s="50">
        <v>1</v>
      </c>
      <c r="P102" s="50">
        <v>2</v>
      </c>
      <c r="Q102" s="50">
        <v>1</v>
      </c>
      <c r="R102" s="50">
        <v>4</v>
      </c>
      <c r="S102" s="53">
        <v>2</v>
      </c>
      <c r="T102" s="50">
        <v>1</v>
      </c>
      <c r="U102" s="50">
        <v>0</v>
      </c>
      <c r="V102" s="52">
        <v>0</v>
      </c>
      <c r="W102" s="50">
        <v>0</v>
      </c>
      <c r="X102" s="50">
        <v>1</v>
      </c>
      <c r="Y102" s="50">
        <v>3</v>
      </c>
      <c r="Z102" s="50">
        <v>0</v>
      </c>
      <c r="AA102" s="52">
        <v>1</v>
      </c>
      <c r="AB102" s="50">
        <v>1</v>
      </c>
      <c r="AC102" s="50">
        <v>2</v>
      </c>
      <c r="AD102" s="50">
        <v>1</v>
      </c>
      <c r="AE102" s="52">
        <v>2</v>
      </c>
      <c r="AF102" s="50">
        <v>0</v>
      </c>
      <c r="AG102" s="50">
        <v>1</v>
      </c>
      <c r="AH102" s="50">
        <v>5</v>
      </c>
      <c r="AI102" s="50">
        <v>2</v>
      </c>
      <c r="AJ102" s="53">
        <v>2</v>
      </c>
      <c r="AK102" s="50">
        <v>4</v>
      </c>
      <c r="AL102" s="50">
        <v>4</v>
      </c>
      <c r="AM102" s="50">
        <v>5</v>
      </c>
      <c r="AN102" s="52">
        <v>3</v>
      </c>
      <c r="AO102" s="50">
        <v>4</v>
      </c>
      <c r="AP102" s="50">
        <v>4</v>
      </c>
      <c r="AQ102" s="147">
        <v>2</v>
      </c>
      <c r="AR102" s="123">
        <v>5</v>
      </c>
      <c r="AS102" s="50">
        <v>9</v>
      </c>
      <c r="AT102" s="50">
        <v>5</v>
      </c>
      <c r="AU102" s="50">
        <v>6</v>
      </c>
      <c r="AV102" s="50">
        <v>13</v>
      </c>
      <c r="AW102" s="53">
        <v>15</v>
      </c>
      <c r="AX102" s="50">
        <v>15</v>
      </c>
      <c r="AY102" s="50">
        <v>12</v>
      </c>
      <c r="AZ102" s="50">
        <v>10</v>
      </c>
      <c r="BA102" s="52">
        <v>21</v>
      </c>
      <c r="BB102" s="53">
        <v>25</v>
      </c>
      <c r="BC102" s="158">
        <v>21</v>
      </c>
      <c r="BD102" s="50">
        <v>19</v>
      </c>
      <c r="BE102" s="52">
        <v>15</v>
      </c>
      <c r="BF102" s="53">
        <v>11</v>
      </c>
      <c r="BG102" s="50">
        <v>19</v>
      </c>
      <c r="BH102" s="50">
        <v>15</v>
      </c>
      <c r="BI102" s="50">
        <v>10</v>
      </c>
      <c r="BJ102" s="53">
        <v>14</v>
      </c>
      <c r="BK102" s="50"/>
      <c r="BL102" s="50"/>
      <c r="BM102" s="52"/>
      <c r="BN102" s="125">
        <f t="shared" si="1"/>
        <v>318</v>
      </c>
      <c r="BO102" s="48" t="s">
        <v>204</v>
      </c>
    </row>
    <row r="103" spans="2:67">
      <c r="B103" s="47"/>
      <c r="C103" s="48" t="s">
        <v>205</v>
      </c>
      <c r="D103" s="50">
        <v>37</v>
      </c>
      <c r="E103" s="52">
        <v>38</v>
      </c>
      <c r="F103" s="53">
        <v>25</v>
      </c>
      <c r="G103" s="50">
        <v>27</v>
      </c>
      <c r="H103" s="50">
        <v>27</v>
      </c>
      <c r="I103" s="50">
        <v>30</v>
      </c>
      <c r="J103" s="53">
        <v>13</v>
      </c>
      <c r="K103" s="50">
        <v>6</v>
      </c>
      <c r="L103" s="50">
        <v>2</v>
      </c>
      <c r="M103" s="52">
        <v>1</v>
      </c>
      <c r="N103" s="53">
        <v>1</v>
      </c>
      <c r="O103" s="50">
        <v>0</v>
      </c>
      <c r="P103" s="50">
        <v>2</v>
      </c>
      <c r="Q103" s="50">
        <v>1</v>
      </c>
      <c r="R103" s="50">
        <v>0</v>
      </c>
      <c r="S103" s="53">
        <v>1</v>
      </c>
      <c r="T103" s="50">
        <v>0</v>
      </c>
      <c r="U103" s="50">
        <v>1</v>
      </c>
      <c r="V103" s="52">
        <v>3</v>
      </c>
      <c r="W103" s="50">
        <v>1</v>
      </c>
      <c r="X103" s="50">
        <v>0</v>
      </c>
      <c r="Y103" s="50">
        <v>1</v>
      </c>
      <c r="Z103" s="50">
        <v>1</v>
      </c>
      <c r="AA103" s="52">
        <v>1</v>
      </c>
      <c r="AB103" s="50">
        <v>0</v>
      </c>
      <c r="AC103" s="50">
        <v>2</v>
      </c>
      <c r="AD103" s="50">
        <v>0</v>
      </c>
      <c r="AE103" s="52">
        <v>3</v>
      </c>
      <c r="AF103" s="50">
        <v>1</v>
      </c>
      <c r="AG103" s="50">
        <v>1</v>
      </c>
      <c r="AH103" s="50">
        <v>2</v>
      </c>
      <c r="AI103" s="50">
        <v>5</v>
      </c>
      <c r="AJ103" s="53">
        <v>2</v>
      </c>
      <c r="AK103" s="50">
        <v>5</v>
      </c>
      <c r="AL103" s="50">
        <v>3</v>
      </c>
      <c r="AM103" s="50">
        <v>1</v>
      </c>
      <c r="AN103" s="52">
        <v>2</v>
      </c>
      <c r="AO103" s="50">
        <v>1</v>
      </c>
      <c r="AP103" s="50">
        <v>2</v>
      </c>
      <c r="AQ103" s="147">
        <v>1</v>
      </c>
      <c r="AR103" s="123">
        <v>2</v>
      </c>
      <c r="AS103" s="50">
        <v>3</v>
      </c>
      <c r="AT103" s="50">
        <v>4</v>
      </c>
      <c r="AU103" s="50">
        <v>4</v>
      </c>
      <c r="AV103" s="50">
        <v>7</v>
      </c>
      <c r="AW103" s="53">
        <v>10</v>
      </c>
      <c r="AX103" s="50">
        <v>9</v>
      </c>
      <c r="AY103" s="50">
        <v>5</v>
      </c>
      <c r="AZ103" s="50">
        <v>9</v>
      </c>
      <c r="BA103" s="52">
        <v>12</v>
      </c>
      <c r="BB103" s="53">
        <v>10</v>
      </c>
      <c r="BC103" s="158">
        <v>2</v>
      </c>
      <c r="BD103" s="50">
        <v>5</v>
      </c>
      <c r="BE103" s="52">
        <v>14</v>
      </c>
      <c r="BF103" s="53">
        <v>11</v>
      </c>
      <c r="BG103" s="50">
        <v>4</v>
      </c>
      <c r="BH103" s="50">
        <v>5</v>
      </c>
      <c r="BI103" s="50">
        <v>3</v>
      </c>
      <c r="BJ103" s="53">
        <v>1</v>
      </c>
      <c r="BK103" s="50"/>
      <c r="BL103" s="50"/>
      <c r="BM103" s="52"/>
      <c r="BN103" s="125">
        <f t="shared" si="1"/>
        <v>164</v>
      </c>
      <c r="BO103" s="48" t="s">
        <v>205</v>
      </c>
    </row>
    <row r="104" spans="2:67">
      <c r="B104" s="47"/>
      <c r="C104" s="48" t="s">
        <v>206</v>
      </c>
      <c r="D104" s="50">
        <v>107</v>
      </c>
      <c r="E104" s="52">
        <v>78</v>
      </c>
      <c r="F104" s="53">
        <v>65</v>
      </c>
      <c r="G104" s="50">
        <v>56</v>
      </c>
      <c r="H104" s="50">
        <v>50</v>
      </c>
      <c r="I104" s="50">
        <v>32</v>
      </c>
      <c r="J104" s="53">
        <v>21</v>
      </c>
      <c r="K104" s="50">
        <v>10</v>
      </c>
      <c r="L104" s="50">
        <v>3</v>
      </c>
      <c r="M104" s="52">
        <v>6</v>
      </c>
      <c r="N104" s="53">
        <v>1</v>
      </c>
      <c r="O104" s="50">
        <v>0</v>
      </c>
      <c r="P104" s="50">
        <v>0</v>
      </c>
      <c r="Q104" s="50">
        <v>0</v>
      </c>
      <c r="R104" s="50">
        <v>0</v>
      </c>
      <c r="S104" s="53">
        <v>1</v>
      </c>
      <c r="T104" s="50">
        <v>1</v>
      </c>
      <c r="U104" s="50">
        <v>0</v>
      </c>
      <c r="V104" s="52">
        <v>3</v>
      </c>
      <c r="W104" s="50">
        <v>4</v>
      </c>
      <c r="X104" s="50">
        <v>3</v>
      </c>
      <c r="Y104" s="50">
        <v>1</v>
      </c>
      <c r="Z104" s="50">
        <v>0</v>
      </c>
      <c r="AA104" s="52">
        <v>0</v>
      </c>
      <c r="AB104" s="50">
        <v>1</v>
      </c>
      <c r="AC104" s="50">
        <v>4</v>
      </c>
      <c r="AD104" s="50">
        <v>0</v>
      </c>
      <c r="AE104" s="52">
        <v>0</v>
      </c>
      <c r="AF104" s="50">
        <v>2</v>
      </c>
      <c r="AG104" s="50">
        <v>6</v>
      </c>
      <c r="AH104" s="50">
        <v>6</v>
      </c>
      <c r="AI104" s="50">
        <v>5</v>
      </c>
      <c r="AJ104" s="53">
        <v>4</v>
      </c>
      <c r="AK104" s="50">
        <v>4</v>
      </c>
      <c r="AL104" s="50">
        <v>2</v>
      </c>
      <c r="AM104" s="50">
        <v>3</v>
      </c>
      <c r="AN104" s="52">
        <v>2</v>
      </c>
      <c r="AO104" s="50">
        <v>4</v>
      </c>
      <c r="AP104" s="50">
        <v>7</v>
      </c>
      <c r="AQ104" s="147">
        <v>5</v>
      </c>
      <c r="AR104" s="123">
        <v>2</v>
      </c>
      <c r="AS104" s="50">
        <v>4</v>
      </c>
      <c r="AT104" s="50">
        <v>1</v>
      </c>
      <c r="AU104" s="50">
        <v>6</v>
      </c>
      <c r="AV104" s="50">
        <v>2</v>
      </c>
      <c r="AW104" s="53">
        <v>12</v>
      </c>
      <c r="AX104" s="50">
        <v>9</v>
      </c>
      <c r="AY104" s="50">
        <v>10</v>
      </c>
      <c r="AZ104" s="50">
        <v>16</v>
      </c>
      <c r="BA104" s="52">
        <v>14</v>
      </c>
      <c r="BB104" s="53">
        <v>10</v>
      </c>
      <c r="BC104" s="158">
        <v>2</v>
      </c>
      <c r="BD104" s="50">
        <v>9</v>
      </c>
      <c r="BE104" s="52">
        <v>3</v>
      </c>
      <c r="BF104" s="53">
        <v>5</v>
      </c>
      <c r="BG104" s="50">
        <v>7</v>
      </c>
      <c r="BH104" s="50">
        <v>2</v>
      </c>
      <c r="BI104" s="50">
        <v>5</v>
      </c>
      <c r="BJ104" s="53">
        <v>4</v>
      </c>
      <c r="BK104" s="50"/>
      <c r="BL104" s="50"/>
      <c r="BM104" s="52"/>
      <c r="BN104" s="125">
        <f t="shared" si="1"/>
        <v>192</v>
      </c>
      <c r="BO104" s="48" t="s">
        <v>206</v>
      </c>
    </row>
    <row r="105" spans="2:67">
      <c r="B105" s="47"/>
      <c r="C105" s="48" t="s">
        <v>207</v>
      </c>
      <c r="D105" s="50">
        <v>9</v>
      </c>
      <c r="E105" s="52">
        <v>11</v>
      </c>
      <c r="F105" s="53">
        <v>16</v>
      </c>
      <c r="G105" s="50">
        <v>5</v>
      </c>
      <c r="H105" s="50">
        <v>17</v>
      </c>
      <c r="I105" s="50">
        <v>12</v>
      </c>
      <c r="J105" s="53">
        <v>8</v>
      </c>
      <c r="K105" s="50">
        <v>7</v>
      </c>
      <c r="L105" s="50">
        <v>6</v>
      </c>
      <c r="M105" s="52">
        <v>5</v>
      </c>
      <c r="N105" s="53">
        <v>1</v>
      </c>
      <c r="O105" s="50">
        <v>1</v>
      </c>
      <c r="P105" s="50">
        <v>1</v>
      </c>
      <c r="Q105" s="50">
        <v>1</v>
      </c>
      <c r="R105" s="50">
        <v>0</v>
      </c>
      <c r="S105" s="53">
        <v>0</v>
      </c>
      <c r="T105" s="50">
        <v>0</v>
      </c>
      <c r="U105" s="50">
        <v>0</v>
      </c>
      <c r="V105" s="52">
        <v>0</v>
      </c>
      <c r="W105" s="50">
        <v>0</v>
      </c>
      <c r="X105" s="50">
        <v>0</v>
      </c>
      <c r="Y105" s="50">
        <v>0</v>
      </c>
      <c r="Z105" s="50">
        <v>0</v>
      </c>
      <c r="AA105" s="52">
        <v>0</v>
      </c>
      <c r="AB105" s="50">
        <v>0</v>
      </c>
      <c r="AC105" s="50">
        <v>0</v>
      </c>
      <c r="AD105" s="50">
        <v>0</v>
      </c>
      <c r="AE105" s="52">
        <v>0</v>
      </c>
      <c r="AF105" s="50">
        <v>0</v>
      </c>
      <c r="AG105" s="50">
        <v>0</v>
      </c>
      <c r="AH105" s="50">
        <v>0</v>
      </c>
      <c r="AI105" s="50">
        <v>0</v>
      </c>
      <c r="AJ105" s="53">
        <v>0</v>
      </c>
      <c r="AK105" s="50">
        <v>0</v>
      </c>
      <c r="AL105" s="50">
        <v>0</v>
      </c>
      <c r="AM105" s="50">
        <v>0</v>
      </c>
      <c r="AN105" s="52">
        <v>0</v>
      </c>
      <c r="AO105" s="50">
        <v>0</v>
      </c>
      <c r="AP105" s="50">
        <v>0</v>
      </c>
      <c r="AQ105" s="147">
        <v>0</v>
      </c>
      <c r="AR105" s="123">
        <v>0</v>
      </c>
      <c r="AS105" s="50">
        <v>0</v>
      </c>
      <c r="AT105" s="50">
        <v>0</v>
      </c>
      <c r="AU105" s="50">
        <v>0</v>
      </c>
      <c r="AV105" s="50">
        <v>0</v>
      </c>
      <c r="AW105" s="53">
        <v>0</v>
      </c>
      <c r="AX105" s="50">
        <v>0</v>
      </c>
      <c r="AY105" s="50">
        <v>0</v>
      </c>
      <c r="AZ105" s="50">
        <v>0</v>
      </c>
      <c r="BA105" s="52">
        <v>0</v>
      </c>
      <c r="BB105" s="53">
        <v>0</v>
      </c>
      <c r="BC105" s="158">
        <v>0</v>
      </c>
      <c r="BD105" s="50">
        <v>0</v>
      </c>
      <c r="BE105" s="52">
        <v>0</v>
      </c>
      <c r="BF105" s="53">
        <v>0</v>
      </c>
      <c r="BG105" s="50">
        <v>0</v>
      </c>
      <c r="BH105" s="50">
        <v>0</v>
      </c>
      <c r="BI105" s="50">
        <v>1</v>
      </c>
      <c r="BJ105" s="53">
        <v>0</v>
      </c>
      <c r="BK105" s="50"/>
      <c r="BL105" s="50"/>
      <c r="BM105" s="52"/>
      <c r="BN105" s="125">
        <f t="shared" si="1"/>
        <v>5</v>
      </c>
      <c r="BO105" s="48" t="s">
        <v>207</v>
      </c>
    </row>
    <row r="106" spans="2:67">
      <c r="B106" s="47"/>
      <c r="C106" s="48" t="s">
        <v>208</v>
      </c>
      <c r="D106" s="50">
        <v>33</v>
      </c>
      <c r="E106" s="52">
        <v>21</v>
      </c>
      <c r="F106" s="53">
        <v>28</v>
      </c>
      <c r="G106" s="50">
        <v>29</v>
      </c>
      <c r="H106" s="50">
        <v>19</v>
      </c>
      <c r="I106" s="50">
        <v>22</v>
      </c>
      <c r="J106" s="53">
        <v>12</v>
      </c>
      <c r="K106" s="50">
        <v>12</v>
      </c>
      <c r="L106" s="50">
        <v>3</v>
      </c>
      <c r="M106" s="52">
        <v>3</v>
      </c>
      <c r="N106" s="53">
        <v>0</v>
      </c>
      <c r="O106" s="50">
        <v>0</v>
      </c>
      <c r="P106" s="50">
        <v>0</v>
      </c>
      <c r="Q106" s="50">
        <v>2</v>
      </c>
      <c r="R106" s="50">
        <v>0</v>
      </c>
      <c r="S106" s="53">
        <v>0</v>
      </c>
      <c r="T106" s="50">
        <v>0</v>
      </c>
      <c r="U106" s="50">
        <v>0</v>
      </c>
      <c r="V106" s="52">
        <v>0</v>
      </c>
      <c r="W106" s="50">
        <v>0</v>
      </c>
      <c r="X106" s="50">
        <v>0</v>
      </c>
      <c r="Y106" s="50">
        <v>0</v>
      </c>
      <c r="Z106" s="50">
        <v>0</v>
      </c>
      <c r="AA106" s="52">
        <v>0</v>
      </c>
      <c r="AB106" s="50">
        <v>0</v>
      </c>
      <c r="AC106" s="50">
        <v>0</v>
      </c>
      <c r="AD106" s="50">
        <v>0</v>
      </c>
      <c r="AE106" s="52">
        <v>0</v>
      </c>
      <c r="AF106" s="50">
        <v>0</v>
      </c>
      <c r="AG106" s="50">
        <v>1</v>
      </c>
      <c r="AH106" s="50">
        <v>3</v>
      </c>
      <c r="AI106" s="50">
        <v>0</v>
      </c>
      <c r="AJ106" s="53">
        <v>0</v>
      </c>
      <c r="AK106" s="50">
        <v>1</v>
      </c>
      <c r="AL106" s="50">
        <v>0</v>
      </c>
      <c r="AM106" s="50">
        <v>0</v>
      </c>
      <c r="AN106" s="52">
        <v>3</v>
      </c>
      <c r="AO106" s="50">
        <v>1</v>
      </c>
      <c r="AP106" s="50">
        <v>4</v>
      </c>
      <c r="AQ106" s="148">
        <v>14</v>
      </c>
      <c r="AR106" s="123">
        <v>6</v>
      </c>
      <c r="AS106" s="50">
        <v>7</v>
      </c>
      <c r="AT106" s="50">
        <v>3</v>
      </c>
      <c r="AU106" s="50">
        <v>1</v>
      </c>
      <c r="AV106" s="50">
        <v>1</v>
      </c>
      <c r="AW106" s="53">
        <v>1</v>
      </c>
      <c r="AX106" s="50">
        <v>1</v>
      </c>
      <c r="AY106" s="50">
        <v>0</v>
      </c>
      <c r="AZ106" s="50">
        <v>2</v>
      </c>
      <c r="BA106" s="52">
        <v>2</v>
      </c>
      <c r="BB106" s="53">
        <v>1</v>
      </c>
      <c r="BC106" s="159">
        <v>1</v>
      </c>
      <c r="BD106" s="50">
        <v>0</v>
      </c>
      <c r="BE106" s="52">
        <v>1</v>
      </c>
      <c r="BF106" s="53">
        <v>0</v>
      </c>
      <c r="BG106" s="50">
        <v>2</v>
      </c>
      <c r="BH106" s="50">
        <v>2</v>
      </c>
      <c r="BI106" s="50">
        <v>2</v>
      </c>
      <c r="BJ106" s="53">
        <v>0</v>
      </c>
      <c r="BK106" s="50"/>
      <c r="BL106" s="50"/>
      <c r="BM106" s="52"/>
      <c r="BN106" s="125">
        <f t="shared" si="1"/>
        <v>62</v>
      </c>
      <c r="BO106" s="48" t="s">
        <v>208</v>
      </c>
    </row>
    <row r="107" spans="2:67">
      <c r="B107" s="47"/>
      <c r="C107" s="76" t="s">
        <v>209</v>
      </c>
      <c r="D107" s="77">
        <v>329</v>
      </c>
      <c r="E107" s="78">
        <v>281</v>
      </c>
      <c r="F107" s="79">
        <v>237</v>
      </c>
      <c r="G107" s="77">
        <v>213</v>
      </c>
      <c r="H107" s="77">
        <v>235</v>
      </c>
      <c r="I107" s="77">
        <v>218</v>
      </c>
      <c r="J107" s="79">
        <v>117</v>
      </c>
      <c r="K107" s="77">
        <v>74</v>
      </c>
      <c r="L107" s="77">
        <v>34</v>
      </c>
      <c r="M107" s="78">
        <v>22</v>
      </c>
      <c r="N107" s="79">
        <v>3</v>
      </c>
      <c r="O107" s="77">
        <v>2</v>
      </c>
      <c r="P107" s="77">
        <v>5</v>
      </c>
      <c r="Q107" s="77">
        <v>6</v>
      </c>
      <c r="R107" s="77">
        <v>4</v>
      </c>
      <c r="S107" s="79">
        <v>4</v>
      </c>
      <c r="T107" s="77">
        <v>2</v>
      </c>
      <c r="U107" s="77">
        <v>1</v>
      </c>
      <c r="V107" s="78">
        <v>6</v>
      </c>
      <c r="W107" s="77">
        <v>6</v>
      </c>
      <c r="X107" s="77">
        <v>5</v>
      </c>
      <c r="Y107" s="77">
        <v>8</v>
      </c>
      <c r="Z107" s="77">
        <v>3</v>
      </c>
      <c r="AA107" s="78">
        <v>2</v>
      </c>
      <c r="AB107" s="77">
        <v>2</v>
      </c>
      <c r="AC107" s="77">
        <v>11</v>
      </c>
      <c r="AD107" s="77">
        <v>2</v>
      </c>
      <c r="AE107" s="78">
        <v>5</v>
      </c>
      <c r="AF107" s="77">
        <v>4</v>
      </c>
      <c r="AG107" s="77">
        <v>12</v>
      </c>
      <c r="AH107" s="77">
        <v>18</v>
      </c>
      <c r="AI107" s="77">
        <v>13</v>
      </c>
      <c r="AJ107" s="79">
        <v>10</v>
      </c>
      <c r="AK107" s="77">
        <v>18</v>
      </c>
      <c r="AL107" s="77">
        <v>9</v>
      </c>
      <c r="AM107" s="77">
        <v>10</v>
      </c>
      <c r="AN107" s="78">
        <v>10</v>
      </c>
      <c r="AO107" s="77">
        <v>11</v>
      </c>
      <c r="AP107" s="77">
        <v>17</v>
      </c>
      <c r="AQ107" s="148">
        <v>22</v>
      </c>
      <c r="AR107" s="126">
        <v>15</v>
      </c>
      <c r="AS107" s="77">
        <v>23</v>
      </c>
      <c r="AT107" s="77">
        <v>13</v>
      </c>
      <c r="AU107" s="77">
        <v>17</v>
      </c>
      <c r="AV107" s="77">
        <v>25</v>
      </c>
      <c r="AW107" s="79">
        <v>40</v>
      </c>
      <c r="AX107" s="77">
        <v>37</v>
      </c>
      <c r="AY107" s="77">
        <v>31</v>
      </c>
      <c r="AZ107" s="77">
        <v>41</v>
      </c>
      <c r="BA107" s="78">
        <v>52</v>
      </c>
      <c r="BB107" s="79">
        <v>53</v>
      </c>
      <c r="BC107" s="159">
        <v>31</v>
      </c>
      <c r="BD107" s="77">
        <v>40</v>
      </c>
      <c r="BE107" s="78">
        <v>36</v>
      </c>
      <c r="BF107" s="79">
        <v>29</v>
      </c>
      <c r="BG107" s="77">
        <v>32</v>
      </c>
      <c r="BH107" s="77">
        <v>27</v>
      </c>
      <c r="BI107" s="77">
        <v>22</v>
      </c>
      <c r="BJ107" s="79">
        <v>21</v>
      </c>
      <c r="BK107" s="77"/>
      <c r="BL107" s="77"/>
      <c r="BM107" s="78"/>
      <c r="BN107" s="127">
        <f t="shared" si="1"/>
        <v>816</v>
      </c>
      <c r="BO107" s="76" t="s">
        <v>209</v>
      </c>
    </row>
    <row r="108" spans="2:67">
      <c r="B108" s="54"/>
      <c r="C108" s="55" t="s">
        <v>210</v>
      </c>
      <c r="D108" s="56">
        <v>25277</v>
      </c>
      <c r="E108" s="58">
        <v>24094</v>
      </c>
      <c r="F108" s="57">
        <v>17992</v>
      </c>
      <c r="G108" s="56">
        <v>13079</v>
      </c>
      <c r="H108" s="56">
        <v>10567</v>
      </c>
      <c r="I108" s="56">
        <v>8617</v>
      </c>
      <c r="J108" s="57">
        <v>6121</v>
      </c>
      <c r="K108" s="56">
        <v>4156</v>
      </c>
      <c r="L108" s="56">
        <v>2788</v>
      </c>
      <c r="M108" s="58">
        <v>1692</v>
      </c>
      <c r="N108" s="57">
        <v>233</v>
      </c>
      <c r="O108" s="56">
        <v>515</v>
      </c>
      <c r="P108" s="56">
        <v>356</v>
      </c>
      <c r="Q108" s="56">
        <v>372</v>
      </c>
      <c r="R108" s="56">
        <v>316</v>
      </c>
      <c r="S108" s="57">
        <v>236</v>
      </c>
      <c r="T108" s="56">
        <v>198</v>
      </c>
      <c r="U108" s="56">
        <v>174</v>
      </c>
      <c r="V108" s="58">
        <v>157</v>
      </c>
      <c r="W108" s="56">
        <v>156</v>
      </c>
      <c r="X108" s="56">
        <v>147</v>
      </c>
      <c r="Y108" s="56">
        <v>133</v>
      </c>
      <c r="Z108" s="56">
        <v>148</v>
      </c>
      <c r="AA108" s="133">
        <v>115</v>
      </c>
      <c r="AB108" s="56">
        <v>126</v>
      </c>
      <c r="AC108" s="56">
        <v>171</v>
      </c>
      <c r="AD108" s="56">
        <v>247</v>
      </c>
      <c r="AE108" s="58">
        <v>220</v>
      </c>
      <c r="AF108" s="56">
        <v>189</v>
      </c>
      <c r="AG108" s="56">
        <v>305</v>
      </c>
      <c r="AH108" s="56">
        <v>421</v>
      </c>
      <c r="AI108" s="131">
        <v>375</v>
      </c>
      <c r="AJ108" s="57">
        <v>444</v>
      </c>
      <c r="AK108" s="56">
        <v>600</v>
      </c>
      <c r="AL108" s="56">
        <v>773</v>
      </c>
      <c r="AM108" s="56">
        <v>992</v>
      </c>
      <c r="AN108" s="58">
        <v>1215</v>
      </c>
      <c r="AO108" s="56">
        <v>1351</v>
      </c>
      <c r="AP108" s="56">
        <v>1395</v>
      </c>
      <c r="AQ108" s="149">
        <v>1380</v>
      </c>
      <c r="AR108" s="46">
        <v>1474</v>
      </c>
      <c r="AS108" s="56">
        <v>1335</v>
      </c>
      <c r="AT108" s="56">
        <v>752</v>
      </c>
      <c r="AU108" s="56">
        <v>1063</v>
      </c>
      <c r="AV108" s="56">
        <v>1199</v>
      </c>
      <c r="AW108" s="57">
        <v>1337</v>
      </c>
      <c r="AX108" s="56">
        <v>1360</v>
      </c>
      <c r="AY108" s="56">
        <v>1068</v>
      </c>
      <c r="AZ108" s="56">
        <v>933</v>
      </c>
      <c r="BA108" s="58">
        <v>913</v>
      </c>
      <c r="BB108" s="57">
        <v>850</v>
      </c>
      <c r="BC108" s="160">
        <v>653</v>
      </c>
      <c r="BD108" s="56">
        <v>504</v>
      </c>
      <c r="BE108" s="58">
        <v>482</v>
      </c>
      <c r="BF108" s="57">
        <v>340</v>
      </c>
      <c r="BG108" s="56">
        <v>299</v>
      </c>
      <c r="BH108" s="56">
        <v>286</v>
      </c>
      <c r="BI108" s="56">
        <v>243</v>
      </c>
      <c r="BJ108" s="57">
        <v>193</v>
      </c>
      <c r="BK108" s="56"/>
      <c r="BL108" s="56"/>
      <c r="BM108" s="58"/>
      <c r="BN108" s="128">
        <f t="shared" si="1"/>
        <v>28744</v>
      </c>
      <c r="BO108" s="55" t="s">
        <v>210</v>
      </c>
    </row>
    <row r="109" spans="2:67">
      <c r="B109" s="59" t="s">
        <v>224</v>
      </c>
      <c r="C109" s="60" t="s">
        <v>202</v>
      </c>
      <c r="D109" s="69">
        <v>9.33</v>
      </c>
      <c r="E109" s="70">
        <v>9.67</v>
      </c>
      <c r="F109" s="63">
        <v>6</v>
      </c>
      <c r="G109" s="69">
        <v>5.67</v>
      </c>
      <c r="H109" s="69">
        <v>6.33</v>
      </c>
      <c r="I109" s="69">
        <v>6.67</v>
      </c>
      <c r="J109" s="63">
        <v>4</v>
      </c>
      <c r="K109" s="69">
        <v>2.33</v>
      </c>
      <c r="L109" s="61">
        <v>0</v>
      </c>
      <c r="M109" s="62">
        <v>0.33</v>
      </c>
      <c r="N109" s="59">
        <v>0</v>
      </c>
      <c r="O109" s="61">
        <v>0</v>
      </c>
      <c r="P109" s="61">
        <v>0</v>
      </c>
      <c r="Q109" s="61">
        <v>0.33</v>
      </c>
      <c r="R109" s="61">
        <v>0</v>
      </c>
      <c r="S109" s="59">
        <v>0</v>
      </c>
      <c r="T109" s="61">
        <v>0</v>
      </c>
      <c r="U109" s="61">
        <v>0</v>
      </c>
      <c r="V109" s="62">
        <v>0</v>
      </c>
      <c r="W109" s="61">
        <v>0.33</v>
      </c>
      <c r="X109" s="61">
        <v>0.33</v>
      </c>
      <c r="Y109" s="61">
        <v>1</v>
      </c>
      <c r="Z109" s="61">
        <v>0.67</v>
      </c>
      <c r="AA109" s="62">
        <v>0</v>
      </c>
      <c r="AB109" s="61">
        <v>0</v>
      </c>
      <c r="AC109" s="61">
        <v>1</v>
      </c>
      <c r="AD109" s="61">
        <v>0.33</v>
      </c>
      <c r="AE109" s="62">
        <v>0</v>
      </c>
      <c r="AF109" s="61">
        <v>0.33</v>
      </c>
      <c r="AG109" s="61">
        <v>1</v>
      </c>
      <c r="AH109" s="61">
        <v>0.67</v>
      </c>
      <c r="AI109" s="61">
        <v>0.33</v>
      </c>
      <c r="AJ109" s="59">
        <v>0.67</v>
      </c>
      <c r="AK109" s="61">
        <v>1.33</v>
      </c>
      <c r="AL109" s="61">
        <v>0</v>
      </c>
      <c r="AM109" s="61">
        <v>0.33</v>
      </c>
      <c r="AN109" s="62">
        <v>0</v>
      </c>
      <c r="AO109" s="61">
        <v>0.33</v>
      </c>
      <c r="AP109" s="61">
        <v>0</v>
      </c>
      <c r="AQ109" s="150">
        <v>0</v>
      </c>
      <c r="AR109" s="62">
        <v>0</v>
      </c>
      <c r="AS109" s="61">
        <v>0</v>
      </c>
      <c r="AT109" s="61">
        <v>0</v>
      </c>
      <c r="AU109" s="61">
        <v>0</v>
      </c>
      <c r="AV109" s="61">
        <v>0.67</v>
      </c>
      <c r="AW109" s="59">
        <v>0.67</v>
      </c>
      <c r="AX109" s="61">
        <v>1</v>
      </c>
      <c r="AY109" s="61">
        <v>1.33</v>
      </c>
      <c r="AZ109" s="61">
        <v>1.33</v>
      </c>
      <c r="BA109" s="62">
        <v>1</v>
      </c>
      <c r="BB109" s="59">
        <v>2.33</v>
      </c>
      <c r="BC109" s="162">
        <v>1.67</v>
      </c>
      <c r="BD109" s="61">
        <v>2.33</v>
      </c>
      <c r="BE109" s="62">
        <v>1</v>
      </c>
      <c r="BF109" s="59">
        <v>0.67</v>
      </c>
      <c r="BG109" s="61">
        <v>0</v>
      </c>
      <c r="BH109" s="61">
        <v>1</v>
      </c>
      <c r="BI109" s="61">
        <v>0.33</v>
      </c>
      <c r="BJ109" s="59">
        <v>0.67</v>
      </c>
      <c r="BK109" s="61"/>
      <c r="BL109" s="61"/>
      <c r="BM109" s="62"/>
      <c r="BN109" s="60">
        <f t="shared" si="1"/>
        <v>24.980000000000004</v>
      </c>
      <c r="BO109" s="60" t="s">
        <v>202</v>
      </c>
    </row>
    <row r="110" spans="2:67">
      <c r="B110" s="59" t="s">
        <v>211</v>
      </c>
      <c r="C110" s="60" t="s">
        <v>204</v>
      </c>
      <c r="D110" s="69">
        <v>11.5</v>
      </c>
      <c r="E110" s="70">
        <v>10.4</v>
      </c>
      <c r="F110" s="63">
        <v>8.5</v>
      </c>
      <c r="G110" s="69">
        <v>7.9</v>
      </c>
      <c r="H110" s="69">
        <v>10.3</v>
      </c>
      <c r="I110" s="69">
        <v>10.199999999999999</v>
      </c>
      <c r="J110" s="63">
        <v>5.0999999999999996</v>
      </c>
      <c r="K110" s="69">
        <v>3.2</v>
      </c>
      <c r="L110" s="69">
        <v>2</v>
      </c>
      <c r="M110" s="62">
        <v>0.6</v>
      </c>
      <c r="N110" s="59">
        <v>0</v>
      </c>
      <c r="O110" s="61">
        <v>0.1</v>
      </c>
      <c r="P110" s="61">
        <v>0.2</v>
      </c>
      <c r="Q110" s="61">
        <v>0.1</v>
      </c>
      <c r="R110" s="61">
        <v>0.4</v>
      </c>
      <c r="S110" s="59">
        <v>0.2</v>
      </c>
      <c r="T110" s="61">
        <v>0.1</v>
      </c>
      <c r="U110" s="61">
        <v>0</v>
      </c>
      <c r="V110" s="62">
        <v>0</v>
      </c>
      <c r="W110" s="61">
        <v>0</v>
      </c>
      <c r="X110" s="61">
        <v>0.1</v>
      </c>
      <c r="Y110" s="61">
        <v>0.3</v>
      </c>
      <c r="Z110" s="61">
        <v>0</v>
      </c>
      <c r="AA110" s="62">
        <v>0.1</v>
      </c>
      <c r="AB110" s="61">
        <v>0.14000000000000001</v>
      </c>
      <c r="AC110" s="61">
        <v>0.28999999999999998</v>
      </c>
      <c r="AD110" s="61">
        <v>0.14000000000000001</v>
      </c>
      <c r="AE110" s="62">
        <v>0.28999999999999998</v>
      </c>
      <c r="AF110" s="61">
        <v>0</v>
      </c>
      <c r="AG110" s="61">
        <v>0.14000000000000001</v>
      </c>
      <c r="AH110" s="61">
        <v>0.71</v>
      </c>
      <c r="AI110" s="61">
        <v>0.28999999999999998</v>
      </c>
      <c r="AJ110" s="59">
        <v>0.28999999999999998</v>
      </c>
      <c r="AK110" s="61">
        <v>0.56999999999999995</v>
      </c>
      <c r="AL110" s="61">
        <v>0.56999999999999995</v>
      </c>
      <c r="AM110" s="61">
        <v>0.71</v>
      </c>
      <c r="AN110" s="62">
        <v>0.43</v>
      </c>
      <c r="AO110" s="61">
        <v>0.56999999999999995</v>
      </c>
      <c r="AP110" s="61">
        <v>0.56999999999999995</v>
      </c>
      <c r="AQ110" s="150">
        <v>0.28999999999999998</v>
      </c>
      <c r="AR110" s="62">
        <v>0.71</v>
      </c>
      <c r="AS110" s="61">
        <v>1.29</v>
      </c>
      <c r="AT110" s="61">
        <v>0.71</v>
      </c>
      <c r="AU110" s="61">
        <v>0.86</v>
      </c>
      <c r="AV110" s="61">
        <v>1.86</v>
      </c>
      <c r="AW110" s="59">
        <v>2.14</v>
      </c>
      <c r="AX110" s="61">
        <v>2.14</v>
      </c>
      <c r="AY110" s="61">
        <v>1.71</v>
      </c>
      <c r="AZ110" s="61">
        <v>1.43</v>
      </c>
      <c r="BA110" s="62">
        <v>3</v>
      </c>
      <c r="BB110" s="59">
        <v>3.57</v>
      </c>
      <c r="BC110" s="162">
        <v>3</v>
      </c>
      <c r="BD110" s="61">
        <v>2.71</v>
      </c>
      <c r="BE110" s="62">
        <v>2.14</v>
      </c>
      <c r="BF110" s="59">
        <v>1.57</v>
      </c>
      <c r="BG110" s="61">
        <v>2.71</v>
      </c>
      <c r="BH110" s="61">
        <v>2.14</v>
      </c>
      <c r="BI110" s="61">
        <v>1.43</v>
      </c>
      <c r="BJ110" s="59">
        <v>2</v>
      </c>
      <c r="BK110" s="61"/>
      <c r="BL110" s="61"/>
      <c r="BM110" s="62"/>
      <c r="BN110" s="60">
        <f t="shared" si="1"/>
        <v>44.720000000000006</v>
      </c>
      <c r="BO110" s="60" t="s">
        <v>204</v>
      </c>
    </row>
    <row r="111" spans="2:67">
      <c r="B111" s="63" t="s">
        <v>225</v>
      </c>
      <c r="C111" s="60" t="s">
        <v>205</v>
      </c>
      <c r="D111" s="69">
        <v>5.29</v>
      </c>
      <c r="E111" s="70">
        <v>5.43</v>
      </c>
      <c r="F111" s="63">
        <v>3.57</v>
      </c>
      <c r="G111" s="69">
        <v>3.86</v>
      </c>
      <c r="H111" s="69">
        <v>3.86</v>
      </c>
      <c r="I111" s="69">
        <v>4.29</v>
      </c>
      <c r="J111" s="59">
        <v>1.86</v>
      </c>
      <c r="K111" s="61">
        <v>0.86</v>
      </c>
      <c r="L111" s="61">
        <v>0.28999999999999998</v>
      </c>
      <c r="M111" s="62">
        <v>0.14000000000000001</v>
      </c>
      <c r="N111" s="59">
        <v>0.14000000000000001</v>
      </c>
      <c r="O111" s="61">
        <v>0</v>
      </c>
      <c r="P111" s="61">
        <v>0.28999999999999998</v>
      </c>
      <c r="Q111" s="61">
        <v>0.14000000000000001</v>
      </c>
      <c r="R111" s="61">
        <v>0</v>
      </c>
      <c r="S111" s="59">
        <v>0.14000000000000001</v>
      </c>
      <c r="T111" s="61">
        <v>0</v>
      </c>
      <c r="U111" s="61">
        <v>0.14000000000000001</v>
      </c>
      <c r="V111" s="62">
        <v>0.43</v>
      </c>
      <c r="W111" s="61">
        <v>0.14000000000000001</v>
      </c>
      <c r="X111" s="61">
        <v>0</v>
      </c>
      <c r="Y111" s="61">
        <v>0.14000000000000001</v>
      </c>
      <c r="Z111" s="61">
        <v>0.14000000000000001</v>
      </c>
      <c r="AA111" s="62">
        <v>0.14000000000000001</v>
      </c>
      <c r="AB111" s="61">
        <v>0</v>
      </c>
      <c r="AC111" s="61">
        <v>0.33</v>
      </c>
      <c r="AD111" s="61">
        <v>0</v>
      </c>
      <c r="AE111" s="62">
        <v>0.5</v>
      </c>
      <c r="AF111" s="61">
        <v>0.17</v>
      </c>
      <c r="AG111" s="61">
        <v>0.17</v>
      </c>
      <c r="AH111" s="61">
        <v>0.33</v>
      </c>
      <c r="AI111" s="61">
        <v>0.83</v>
      </c>
      <c r="AJ111" s="59">
        <v>0.33</v>
      </c>
      <c r="AK111" s="61">
        <v>0.83</v>
      </c>
      <c r="AL111" s="61">
        <v>0.5</v>
      </c>
      <c r="AM111" s="61">
        <v>0.17</v>
      </c>
      <c r="AN111" s="62">
        <v>0.33</v>
      </c>
      <c r="AO111" s="61">
        <v>0.17</v>
      </c>
      <c r="AP111" s="61">
        <v>0.33</v>
      </c>
      <c r="AQ111" s="150">
        <v>0.17</v>
      </c>
      <c r="AR111" s="62">
        <v>0.33</v>
      </c>
      <c r="AS111" s="61">
        <v>0.5</v>
      </c>
      <c r="AT111" s="61">
        <v>0.67</v>
      </c>
      <c r="AU111" s="61">
        <v>0.67</v>
      </c>
      <c r="AV111" s="61">
        <v>1.17</v>
      </c>
      <c r="AW111" s="59">
        <v>1.67</v>
      </c>
      <c r="AX111" s="61">
        <v>1.5</v>
      </c>
      <c r="AY111" s="61">
        <v>0.83</v>
      </c>
      <c r="AZ111" s="61">
        <v>1.5</v>
      </c>
      <c r="BA111" s="62">
        <v>2</v>
      </c>
      <c r="BB111" s="59">
        <v>1.67</v>
      </c>
      <c r="BC111" s="162">
        <v>0.33</v>
      </c>
      <c r="BD111" s="61">
        <v>0.83</v>
      </c>
      <c r="BE111" s="62">
        <v>2.33</v>
      </c>
      <c r="BF111" s="59">
        <v>1.83</v>
      </c>
      <c r="BG111" s="61">
        <v>0.67</v>
      </c>
      <c r="BH111" s="61">
        <v>0.83</v>
      </c>
      <c r="BI111" s="61">
        <v>0.5</v>
      </c>
      <c r="BJ111" s="59">
        <v>0.17</v>
      </c>
      <c r="BK111" s="61"/>
      <c r="BL111" s="61"/>
      <c r="BM111" s="62"/>
      <c r="BN111" s="60">
        <f t="shared" si="1"/>
        <v>26.999999999999993</v>
      </c>
      <c r="BO111" s="60" t="s">
        <v>205</v>
      </c>
    </row>
    <row r="112" spans="2:67">
      <c r="B112" s="59"/>
      <c r="C112" s="60" t="s">
        <v>206</v>
      </c>
      <c r="D112" s="69">
        <v>13.38</v>
      </c>
      <c r="E112" s="70">
        <v>9.75</v>
      </c>
      <c r="F112" s="63">
        <v>8.1300000000000008</v>
      </c>
      <c r="G112" s="69">
        <v>7</v>
      </c>
      <c r="H112" s="69">
        <v>6.25</v>
      </c>
      <c r="I112" s="69">
        <v>4</v>
      </c>
      <c r="J112" s="63">
        <v>2.63</v>
      </c>
      <c r="K112" s="61">
        <v>1.25</v>
      </c>
      <c r="L112" s="61">
        <v>0.38</v>
      </c>
      <c r="M112" s="62">
        <v>0.75</v>
      </c>
      <c r="N112" s="59">
        <v>0.13</v>
      </c>
      <c r="O112" s="61">
        <v>0</v>
      </c>
      <c r="P112" s="61">
        <v>0</v>
      </c>
      <c r="Q112" s="61">
        <v>0</v>
      </c>
      <c r="R112" s="61">
        <v>0</v>
      </c>
      <c r="S112" s="59">
        <v>0.13</v>
      </c>
      <c r="T112" s="61">
        <v>0.13</v>
      </c>
      <c r="U112" s="61">
        <v>0</v>
      </c>
      <c r="V112" s="62">
        <v>0.38</v>
      </c>
      <c r="W112" s="61">
        <v>0.5</v>
      </c>
      <c r="X112" s="61">
        <v>0.38</v>
      </c>
      <c r="Y112" s="61">
        <v>0.13</v>
      </c>
      <c r="Z112" s="61">
        <v>0</v>
      </c>
      <c r="AA112" s="62">
        <v>0</v>
      </c>
      <c r="AB112" s="61">
        <v>0.17</v>
      </c>
      <c r="AC112" s="61">
        <v>0.67</v>
      </c>
      <c r="AD112" s="61">
        <v>0</v>
      </c>
      <c r="AE112" s="62">
        <v>0</v>
      </c>
      <c r="AF112" s="61">
        <v>0.33</v>
      </c>
      <c r="AG112" s="61">
        <v>1</v>
      </c>
      <c r="AH112" s="61">
        <v>1</v>
      </c>
      <c r="AI112" s="61">
        <v>0.83</v>
      </c>
      <c r="AJ112" s="59">
        <v>0.8</v>
      </c>
      <c r="AK112" s="61">
        <v>0.67</v>
      </c>
      <c r="AL112" s="61">
        <v>0.33</v>
      </c>
      <c r="AM112" s="61">
        <v>0.5</v>
      </c>
      <c r="AN112" s="62">
        <v>0.33</v>
      </c>
      <c r="AO112" s="61">
        <v>0.67</v>
      </c>
      <c r="AP112" s="61">
        <v>1.17</v>
      </c>
      <c r="AQ112" s="150">
        <v>0.83</v>
      </c>
      <c r="AR112" s="62">
        <v>0.33</v>
      </c>
      <c r="AS112" s="61">
        <v>0.67</v>
      </c>
      <c r="AT112" s="61">
        <v>0.17</v>
      </c>
      <c r="AU112" s="61">
        <v>1</v>
      </c>
      <c r="AV112" s="61">
        <v>0.33</v>
      </c>
      <c r="AW112" s="59">
        <v>2</v>
      </c>
      <c r="AX112" s="61">
        <v>1.5</v>
      </c>
      <c r="AY112" s="61">
        <v>1.67</v>
      </c>
      <c r="AZ112" s="61">
        <v>2.67</v>
      </c>
      <c r="BA112" s="62">
        <v>2.33</v>
      </c>
      <c r="BB112" s="59">
        <v>1.67</v>
      </c>
      <c r="BC112" s="162">
        <v>0.33</v>
      </c>
      <c r="BD112" s="61">
        <v>1.5</v>
      </c>
      <c r="BE112" s="62">
        <v>0.5</v>
      </c>
      <c r="BF112" s="59">
        <v>0.83</v>
      </c>
      <c r="BG112" s="61">
        <v>1.17</v>
      </c>
      <c r="BH112" s="61">
        <v>0.33</v>
      </c>
      <c r="BI112" s="61">
        <v>0.83</v>
      </c>
      <c r="BJ112" s="59">
        <v>0.67</v>
      </c>
      <c r="BK112" s="61"/>
      <c r="BL112" s="61"/>
      <c r="BM112" s="62"/>
      <c r="BN112" s="60">
        <f t="shared" si="1"/>
        <v>31.58</v>
      </c>
      <c r="BO112" s="60" t="s">
        <v>206</v>
      </c>
    </row>
    <row r="113" spans="2:67">
      <c r="B113" s="59"/>
      <c r="C113" s="60" t="s">
        <v>207</v>
      </c>
      <c r="D113" s="69">
        <v>4.5</v>
      </c>
      <c r="E113" s="70">
        <v>5.5</v>
      </c>
      <c r="F113" s="63">
        <v>8</v>
      </c>
      <c r="G113" s="69">
        <v>2.5</v>
      </c>
      <c r="H113" s="69">
        <v>8.5</v>
      </c>
      <c r="I113" s="69">
        <v>6</v>
      </c>
      <c r="J113" s="63">
        <v>4</v>
      </c>
      <c r="K113" s="69">
        <v>3.5</v>
      </c>
      <c r="L113" s="69">
        <v>3</v>
      </c>
      <c r="M113" s="70">
        <v>2.5</v>
      </c>
      <c r="N113" s="59">
        <v>0.5</v>
      </c>
      <c r="O113" s="61">
        <v>0.5</v>
      </c>
      <c r="P113" s="61">
        <v>0.5</v>
      </c>
      <c r="Q113" s="61">
        <v>0.5</v>
      </c>
      <c r="R113" s="61">
        <v>0</v>
      </c>
      <c r="S113" s="59">
        <v>0</v>
      </c>
      <c r="T113" s="61">
        <v>0</v>
      </c>
      <c r="U113" s="61">
        <v>0</v>
      </c>
      <c r="V113" s="62">
        <v>0</v>
      </c>
      <c r="W113" s="61">
        <v>0</v>
      </c>
      <c r="X113" s="61">
        <v>0</v>
      </c>
      <c r="Y113" s="61">
        <v>0</v>
      </c>
      <c r="Z113" s="61">
        <v>0</v>
      </c>
      <c r="AA113" s="62">
        <v>0</v>
      </c>
      <c r="AB113" s="61">
        <v>0</v>
      </c>
      <c r="AC113" s="61">
        <v>0</v>
      </c>
      <c r="AD113" s="61">
        <v>0</v>
      </c>
      <c r="AE113" s="62">
        <v>0</v>
      </c>
      <c r="AF113" s="61">
        <v>0</v>
      </c>
      <c r="AG113" s="61">
        <v>0</v>
      </c>
      <c r="AH113" s="61">
        <v>0</v>
      </c>
      <c r="AI113" s="61">
        <v>0</v>
      </c>
      <c r="AJ113" s="59">
        <v>0</v>
      </c>
      <c r="AK113" s="61">
        <v>0</v>
      </c>
      <c r="AL113" s="61">
        <v>0</v>
      </c>
      <c r="AM113" s="61">
        <v>0</v>
      </c>
      <c r="AN113" s="62">
        <v>0</v>
      </c>
      <c r="AO113" s="61">
        <v>0</v>
      </c>
      <c r="AP113" s="61">
        <v>0</v>
      </c>
      <c r="AQ113" s="150">
        <v>0</v>
      </c>
      <c r="AR113" s="62">
        <v>0</v>
      </c>
      <c r="AS113" s="61">
        <v>0</v>
      </c>
      <c r="AT113" s="61">
        <v>0</v>
      </c>
      <c r="AU113" s="61">
        <v>0</v>
      </c>
      <c r="AV113" s="61">
        <v>0</v>
      </c>
      <c r="AW113" s="59">
        <v>0</v>
      </c>
      <c r="AX113" s="61">
        <v>0</v>
      </c>
      <c r="AY113" s="61">
        <v>0</v>
      </c>
      <c r="AZ113" s="61">
        <v>0</v>
      </c>
      <c r="BA113" s="62">
        <v>0</v>
      </c>
      <c r="BB113" s="59">
        <v>0</v>
      </c>
      <c r="BC113" s="162">
        <v>0</v>
      </c>
      <c r="BD113" s="61">
        <v>0</v>
      </c>
      <c r="BE113" s="62">
        <v>0</v>
      </c>
      <c r="BF113" s="59">
        <v>0</v>
      </c>
      <c r="BG113" s="61">
        <v>0</v>
      </c>
      <c r="BH113" s="61">
        <v>0</v>
      </c>
      <c r="BI113" s="61">
        <v>1</v>
      </c>
      <c r="BJ113" s="59">
        <v>0</v>
      </c>
      <c r="BK113" s="61"/>
      <c r="BL113" s="61"/>
      <c r="BM113" s="62"/>
      <c r="BN113" s="60">
        <f t="shared" si="1"/>
        <v>3</v>
      </c>
      <c r="BO113" s="60" t="s">
        <v>207</v>
      </c>
    </row>
    <row r="114" spans="2:67">
      <c r="B114" s="59"/>
      <c r="C114" s="60" t="s">
        <v>208</v>
      </c>
      <c r="D114" s="69">
        <v>16.5</v>
      </c>
      <c r="E114" s="70">
        <v>10.5</v>
      </c>
      <c r="F114" s="63">
        <v>14</v>
      </c>
      <c r="G114" s="69">
        <v>14.5</v>
      </c>
      <c r="H114" s="69">
        <v>9.5</v>
      </c>
      <c r="I114" s="69">
        <v>11</v>
      </c>
      <c r="J114" s="63">
        <v>6</v>
      </c>
      <c r="K114" s="69">
        <v>6</v>
      </c>
      <c r="L114" s="61">
        <v>1.5</v>
      </c>
      <c r="M114" s="62">
        <v>1.5</v>
      </c>
      <c r="N114" s="59">
        <v>0</v>
      </c>
      <c r="O114" s="61">
        <v>0</v>
      </c>
      <c r="P114" s="61">
        <v>0</v>
      </c>
      <c r="Q114" s="61">
        <v>1</v>
      </c>
      <c r="R114" s="61">
        <v>0</v>
      </c>
      <c r="S114" s="59">
        <v>0</v>
      </c>
      <c r="T114" s="61">
        <v>0</v>
      </c>
      <c r="U114" s="61">
        <v>0</v>
      </c>
      <c r="V114" s="62">
        <v>0</v>
      </c>
      <c r="W114" s="61">
        <v>0</v>
      </c>
      <c r="X114" s="61">
        <v>0</v>
      </c>
      <c r="Y114" s="61">
        <v>0</v>
      </c>
      <c r="Z114" s="61">
        <v>0</v>
      </c>
      <c r="AA114" s="62">
        <v>0</v>
      </c>
      <c r="AB114" s="61">
        <v>0</v>
      </c>
      <c r="AC114" s="61">
        <v>0</v>
      </c>
      <c r="AD114" s="61">
        <v>0</v>
      </c>
      <c r="AE114" s="62">
        <v>0</v>
      </c>
      <c r="AF114" s="61">
        <v>0</v>
      </c>
      <c r="AG114" s="61">
        <v>0.5</v>
      </c>
      <c r="AH114" s="61">
        <v>1.5</v>
      </c>
      <c r="AI114" s="61">
        <v>0</v>
      </c>
      <c r="AJ114" s="59">
        <v>0</v>
      </c>
      <c r="AK114" s="61">
        <v>0.5</v>
      </c>
      <c r="AL114" s="61">
        <v>0</v>
      </c>
      <c r="AM114" s="61">
        <v>0</v>
      </c>
      <c r="AN114" s="62">
        <v>1.5</v>
      </c>
      <c r="AO114" s="61">
        <v>0.5</v>
      </c>
      <c r="AP114" s="61">
        <v>2</v>
      </c>
      <c r="AQ114" s="153">
        <v>7</v>
      </c>
      <c r="AR114" s="70">
        <v>3</v>
      </c>
      <c r="AS114" s="69">
        <v>3.5</v>
      </c>
      <c r="AT114" s="61">
        <v>1.5</v>
      </c>
      <c r="AU114" s="61">
        <v>0.5</v>
      </c>
      <c r="AV114" s="61">
        <v>0.5</v>
      </c>
      <c r="AW114" s="59">
        <v>0.5</v>
      </c>
      <c r="AX114" s="61">
        <v>0.5</v>
      </c>
      <c r="AY114" s="61">
        <v>0</v>
      </c>
      <c r="AZ114" s="61">
        <v>1</v>
      </c>
      <c r="BA114" s="62">
        <v>1</v>
      </c>
      <c r="BB114" s="59">
        <v>0.5</v>
      </c>
      <c r="BC114" s="165">
        <v>0.5</v>
      </c>
      <c r="BD114" s="61">
        <v>0</v>
      </c>
      <c r="BE114" s="62">
        <v>0.5</v>
      </c>
      <c r="BF114" s="59">
        <v>0</v>
      </c>
      <c r="BG114" s="61">
        <v>1</v>
      </c>
      <c r="BH114" s="61">
        <v>1</v>
      </c>
      <c r="BI114" s="61">
        <v>1</v>
      </c>
      <c r="BJ114" s="59">
        <v>0</v>
      </c>
      <c r="BK114" s="61"/>
      <c r="BL114" s="61"/>
      <c r="BM114" s="62"/>
      <c r="BN114" s="60">
        <f t="shared" si="1"/>
        <v>31</v>
      </c>
      <c r="BO114" s="60" t="s">
        <v>208</v>
      </c>
    </row>
    <row r="115" spans="2:67">
      <c r="B115" s="59"/>
      <c r="C115" s="80" t="s">
        <v>209</v>
      </c>
      <c r="D115" s="84">
        <v>10.28</v>
      </c>
      <c r="E115" s="89">
        <v>8.7799999999999994</v>
      </c>
      <c r="F115" s="86">
        <v>7.41</v>
      </c>
      <c r="G115" s="84">
        <v>6.66</v>
      </c>
      <c r="H115" s="84">
        <v>7.34</v>
      </c>
      <c r="I115" s="84">
        <v>6.81</v>
      </c>
      <c r="J115" s="86">
        <v>3.66</v>
      </c>
      <c r="K115" s="84">
        <v>2.31</v>
      </c>
      <c r="L115" s="81">
        <v>1.06</v>
      </c>
      <c r="M115" s="82">
        <v>0.69</v>
      </c>
      <c r="N115" s="83">
        <v>0.09</v>
      </c>
      <c r="O115" s="81">
        <v>0.06</v>
      </c>
      <c r="P115" s="81">
        <v>0.16</v>
      </c>
      <c r="Q115" s="81">
        <v>0.19</v>
      </c>
      <c r="R115" s="81">
        <v>0.13</v>
      </c>
      <c r="S115" s="83">
        <v>0.13</v>
      </c>
      <c r="T115" s="81">
        <v>0.06</v>
      </c>
      <c r="U115" s="81">
        <v>0.03</v>
      </c>
      <c r="V115" s="82">
        <v>0.19</v>
      </c>
      <c r="W115" s="81">
        <v>0.19</v>
      </c>
      <c r="X115" s="81">
        <v>0.16</v>
      </c>
      <c r="Y115" s="81">
        <v>0.25</v>
      </c>
      <c r="Z115" s="81">
        <v>0.09</v>
      </c>
      <c r="AA115" s="82">
        <v>0.06</v>
      </c>
      <c r="AB115" s="81">
        <v>0.08</v>
      </c>
      <c r="AC115" s="81">
        <v>0.44</v>
      </c>
      <c r="AD115" s="81">
        <v>0.08</v>
      </c>
      <c r="AE115" s="82">
        <v>0.2</v>
      </c>
      <c r="AF115" s="81">
        <v>0.16</v>
      </c>
      <c r="AG115" s="81">
        <v>0.48</v>
      </c>
      <c r="AH115" s="81">
        <v>0.72</v>
      </c>
      <c r="AI115" s="81">
        <v>0.52</v>
      </c>
      <c r="AJ115" s="83">
        <v>0.42</v>
      </c>
      <c r="AK115" s="81">
        <v>0.72</v>
      </c>
      <c r="AL115" s="81">
        <v>0.36</v>
      </c>
      <c r="AM115" s="81">
        <v>0.4</v>
      </c>
      <c r="AN115" s="82">
        <v>0.4</v>
      </c>
      <c r="AO115" s="81">
        <v>0.44</v>
      </c>
      <c r="AP115" s="81">
        <v>0.68</v>
      </c>
      <c r="AQ115" s="151">
        <v>0.88</v>
      </c>
      <c r="AR115" s="82">
        <v>0.6</v>
      </c>
      <c r="AS115" s="81">
        <v>0.92</v>
      </c>
      <c r="AT115" s="81">
        <v>0.52</v>
      </c>
      <c r="AU115" s="81">
        <v>0.68</v>
      </c>
      <c r="AV115" s="81">
        <v>1</v>
      </c>
      <c r="AW115" s="83">
        <v>1.6</v>
      </c>
      <c r="AX115" s="81">
        <v>1.48</v>
      </c>
      <c r="AY115" s="81">
        <v>1.24</v>
      </c>
      <c r="AZ115" s="81">
        <v>1.64</v>
      </c>
      <c r="BA115" s="82">
        <v>2.08</v>
      </c>
      <c r="BB115" s="83">
        <v>2.12</v>
      </c>
      <c r="BC115" s="165">
        <v>1.24</v>
      </c>
      <c r="BD115" s="81">
        <v>1.6</v>
      </c>
      <c r="BE115" s="82">
        <v>1.44</v>
      </c>
      <c r="BF115" s="83">
        <v>1.1599999999999999</v>
      </c>
      <c r="BG115" s="81">
        <v>1.28</v>
      </c>
      <c r="BH115" s="81">
        <v>1.08</v>
      </c>
      <c r="BI115" s="81">
        <v>0.88</v>
      </c>
      <c r="BJ115" s="83">
        <v>0.84</v>
      </c>
      <c r="BK115" s="81"/>
      <c r="BL115" s="81"/>
      <c r="BM115" s="82"/>
      <c r="BN115" s="80">
        <f t="shared" si="1"/>
        <v>32.17</v>
      </c>
      <c r="BO115" s="80" t="s">
        <v>209</v>
      </c>
    </row>
    <row r="116" spans="2:67">
      <c r="B116" s="65"/>
      <c r="C116" s="66" t="s">
        <v>210</v>
      </c>
      <c r="D116" s="102">
        <v>8.06</v>
      </c>
      <c r="E116" s="101">
        <v>7.7</v>
      </c>
      <c r="F116" s="104">
        <v>5.74</v>
      </c>
      <c r="G116" s="102">
        <v>4.17</v>
      </c>
      <c r="H116" s="102">
        <v>3.37</v>
      </c>
      <c r="I116" s="102">
        <v>2.75</v>
      </c>
      <c r="J116" s="65">
        <v>1.95</v>
      </c>
      <c r="K116" s="67">
        <v>1.32</v>
      </c>
      <c r="L116" s="67">
        <v>0.89</v>
      </c>
      <c r="M116" s="68">
        <v>0.54</v>
      </c>
      <c r="N116" s="65">
        <v>0.09</v>
      </c>
      <c r="O116" s="67">
        <v>0.16</v>
      </c>
      <c r="P116" s="67">
        <v>0.11</v>
      </c>
      <c r="Q116" s="67">
        <v>0.12</v>
      </c>
      <c r="R116" s="67">
        <v>0.1</v>
      </c>
      <c r="S116" s="65">
        <v>0.08</v>
      </c>
      <c r="T116" s="67">
        <v>0.06</v>
      </c>
      <c r="U116" s="67">
        <v>0.06</v>
      </c>
      <c r="V116" s="68">
        <v>0.05</v>
      </c>
      <c r="W116" s="67">
        <v>0.05</v>
      </c>
      <c r="X116" s="67">
        <v>0.05</v>
      </c>
      <c r="Y116" s="67">
        <v>0.04</v>
      </c>
      <c r="Z116" s="67">
        <v>0.05</v>
      </c>
      <c r="AA116" s="68">
        <v>0.04</v>
      </c>
      <c r="AB116" s="67">
        <v>0.05</v>
      </c>
      <c r="AC116" s="67">
        <v>7.0000000000000007E-2</v>
      </c>
      <c r="AD116" s="67">
        <v>0.1</v>
      </c>
      <c r="AE116" s="68">
        <v>0.09</v>
      </c>
      <c r="AF116" s="67">
        <v>0.08</v>
      </c>
      <c r="AG116" s="67">
        <v>0.13</v>
      </c>
      <c r="AH116" s="67">
        <v>0.18</v>
      </c>
      <c r="AI116" s="67">
        <v>0.16</v>
      </c>
      <c r="AJ116" s="65">
        <v>0.19</v>
      </c>
      <c r="AK116" s="67">
        <v>0.25</v>
      </c>
      <c r="AL116" s="67">
        <v>0.33</v>
      </c>
      <c r="AM116" s="67">
        <v>0.42</v>
      </c>
      <c r="AN116" s="138">
        <v>0.52</v>
      </c>
      <c r="AO116" s="67">
        <v>0.56999999999999995</v>
      </c>
      <c r="AP116" s="67">
        <v>0.59</v>
      </c>
      <c r="AQ116" s="152">
        <v>0.59</v>
      </c>
      <c r="AR116" s="68">
        <v>0.63</v>
      </c>
      <c r="AS116" s="67">
        <v>0.57999999999999996</v>
      </c>
      <c r="AT116" s="67">
        <v>0.35</v>
      </c>
      <c r="AU116" s="67">
        <v>0.46</v>
      </c>
      <c r="AV116" s="67">
        <v>0.51</v>
      </c>
      <c r="AW116" s="65">
        <v>0.56999999999999995</v>
      </c>
      <c r="AX116" s="67">
        <v>0.59</v>
      </c>
      <c r="AY116" s="67">
        <v>0.46</v>
      </c>
      <c r="AZ116" s="67">
        <v>0.4</v>
      </c>
      <c r="BA116" s="68">
        <v>0.39</v>
      </c>
      <c r="BB116" s="65">
        <v>0.36</v>
      </c>
      <c r="BC116" s="164">
        <v>0.28000000000000003</v>
      </c>
      <c r="BD116" s="67">
        <v>0.21</v>
      </c>
      <c r="BE116" s="68">
        <v>0.21</v>
      </c>
      <c r="BF116" s="65">
        <v>0.14000000000000001</v>
      </c>
      <c r="BG116" s="67">
        <v>0.13</v>
      </c>
      <c r="BH116" s="67">
        <v>0.12</v>
      </c>
      <c r="BI116" s="67">
        <v>0.1</v>
      </c>
      <c r="BJ116" s="65">
        <v>0.08</v>
      </c>
      <c r="BK116" s="67"/>
      <c r="BL116" s="67"/>
      <c r="BM116" s="68"/>
      <c r="BN116" s="66">
        <f t="shared" si="1"/>
        <v>11.950000000000001</v>
      </c>
      <c r="BO116" s="66" t="s">
        <v>210</v>
      </c>
    </row>
    <row r="117" spans="2:67">
      <c r="B117" s="47" t="s">
        <v>246</v>
      </c>
      <c r="C117" s="48" t="s">
        <v>202</v>
      </c>
      <c r="D117" s="50">
        <v>3</v>
      </c>
      <c r="E117" s="52">
        <v>2</v>
      </c>
      <c r="F117" s="53">
        <v>3</v>
      </c>
      <c r="G117" s="50">
        <v>3</v>
      </c>
      <c r="H117" s="50">
        <v>2</v>
      </c>
      <c r="I117" s="50">
        <v>6</v>
      </c>
      <c r="J117" s="53">
        <v>5</v>
      </c>
      <c r="K117" s="50">
        <v>4</v>
      </c>
      <c r="L117" s="50">
        <v>2</v>
      </c>
      <c r="M117" s="52">
        <v>5</v>
      </c>
      <c r="N117" s="53">
        <v>0</v>
      </c>
      <c r="O117" s="50">
        <v>5</v>
      </c>
      <c r="P117" s="50">
        <v>2</v>
      </c>
      <c r="Q117" s="50">
        <v>3</v>
      </c>
      <c r="R117" s="50">
        <v>2</v>
      </c>
      <c r="S117" s="53">
        <v>1</v>
      </c>
      <c r="T117" s="50">
        <v>2</v>
      </c>
      <c r="U117" s="50">
        <v>1</v>
      </c>
      <c r="V117" s="52">
        <v>1</v>
      </c>
      <c r="W117" s="50">
        <v>2</v>
      </c>
      <c r="X117" s="50">
        <v>0</v>
      </c>
      <c r="Y117" s="50">
        <v>0</v>
      </c>
      <c r="Z117" s="50">
        <v>0</v>
      </c>
      <c r="AA117" s="52">
        <v>0</v>
      </c>
      <c r="AB117" s="50">
        <v>0</v>
      </c>
      <c r="AC117" s="50">
        <v>0</v>
      </c>
      <c r="AD117" s="50">
        <v>0</v>
      </c>
      <c r="AE117" s="52">
        <v>1</v>
      </c>
      <c r="AF117" s="50">
        <v>0</v>
      </c>
      <c r="AG117" s="50">
        <v>0</v>
      </c>
      <c r="AH117" s="50">
        <v>0</v>
      </c>
      <c r="AI117" s="50">
        <v>0</v>
      </c>
      <c r="AJ117" s="53">
        <v>0</v>
      </c>
      <c r="AK117" s="50">
        <v>0</v>
      </c>
      <c r="AL117" s="50">
        <v>0</v>
      </c>
      <c r="AM117" s="50">
        <v>1</v>
      </c>
      <c r="AN117" s="52">
        <v>0</v>
      </c>
      <c r="AO117" s="50">
        <v>0</v>
      </c>
      <c r="AP117" s="50">
        <v>0</v>
      </c>
      <c r="AQ117" s="147">
        <v>0</v>
      </c>
      <c r="AR117" s="123">
        <v>0</v>
      </c>
      <c r="AS117" s="50">
        <v>0</v>
      </c>
      <c r="AT117" s="50">
        <v>0</v>
      </c>
      <c r="AU117" s="50">
        <v>0</v>
      </c>
      <c r="AV117" s="50">
        <v>0</v>
      </c>
      <c r="AW117" s="53">
        <v>0</v>
      </c>
      <c r="AX117" s="50">
        <v>0</v>
      </c>
      <c r="AY117" s="50">
        <v>0</v>
      </c>
      <c r="AZ117" s="50">
        <v>0</v>
      </c>
      <c r="BA117" s="52">
        <v>0</v>
      </c>
      <c r="BB117" s="53">
        <v>0</v>
      </c>
      <c r="BC117" s="158">
        <v>0</v>
      </c>
      <c r="BD117" s="50">
        <v>0</v>
      </c>
      <c r="BE117" s="52">
        <v>1</v>
      </c>
      <c r="BF117" s="53">
        <v>1</v>
      </c>
      <c r="BG117" s="50">
        <v>1</v>
      </c>
      <c r="BH117" s="50">
        <v>0</v>
      </c>
      <c r="BI117" s="50">
        <v>0</v>
      </c>
      <c r="BJ117" s="53">
        <v>0</v>
      </c>
      <c r="BK117" s="50"/>
      <c r="BL117" s="50"/>
      <c r="BM117" s="52"/>
      <c r="BN117" s="125">
        <f t="shared" si="1"/>
        <v>24</v>
      </c>
      <c r="BO117" s="48" t="s">
        <v>202</v>
      </c>
    </row>
    <row r="118" spans="2:67">
      <c r="B118" s="47" t="s">
        <v>203</v>
      </c>
      <c r="C118" s="48" t="s">
        <v>204</v>
      </c>
      <c r="D118" s="50">
        <v>2</v>
      </c>
      <c r="E118" s="52">
        <v>1</v>
      </c>
      <c r="F118" s="53">
        <v>2</v>
      </c>
      <c r="G118" s="50">
        <v>2</v>
      </c>
      <c r="H118" s="50">
        <v>1</v>
      </c>
      <c r="I118" s="50">
        <v>5</v>
      </c>
      <c r="J118" s="53">
        <v>4</v>
      </c>
      <c r="K118" s="50">
        <v>4</v>
      </c>
      <c r="L118" s="50">
        <v>2</v>
      </c>
      <c r="M118" s="52">
        <v>2</v>
      </c>
      <c r="N118" s="53">
        <v>0</v>
      </c>
      <c r="O118" s="50">
        <v>1</v>
      </c>
      <c r="P118" s="50">
        <v>5</v>
      </c>
      <c r="Q118" s="50">
        <v>4</v>
      </c>
      <c r="R118" s="50">
        <v>8</v>
      </c>
      <c r="S118" s="53">
        <v>3</v>
      </c>
      <c r="T118" s="50">
        <v>0</v>
      </c>
      <c r="U118" s="50">
        <v>1</v>
      </c>
      <c r="V118" s="52">
        <v>5</v>
      </c>
      <c r="W118" s="50">
        <v>13</v>
      </c>
      <c r="X118" s="50">
        <v>16</v>
      </c>
      <c r="Y118" s="50">
        <v>5</v>
      </c>
      <c r="Z118" s="50">
        <v>8</v>
      </c>
      <c r="AA118" s="52">
        <v>2</v>
      </c>
      <c r="AB118" s="50">
        <v>6</v>
      </c>
      <c r="AC118" s="50">
        <v>3</v>
      </c>
      <c r="AD118" s="50">
        <v>2</v>
      </c>
      <c r="AE118" s="52">
        <v>5</v>
      </c>
      <c r="AF118" s="50">
        <v>3</v>
      </c>
      <c r="AG118" s="50">
        <v>6</v>
      </c>
      <c r="AH118" s="50">
        <v>5</v>
      </c>
      <c r="AI118" s="50">
        <v>4</v>
      </c>
      <c r="AJ118" s="53">
        <v>7</v>
      </c>
      <c r="AK118" s="50">
        <v>8</v>
      </c>
      <c r="AL118" s="50">
        <v>15</v>
      </c>
      <c r="AM118" s="50">
        <v>7</v>
      </c>
      <c r="AN118" s="52">
        <v>12</v>
      </c>
      <c r="AO118" s="50">
        <v>16</v>
      </c>
      <c r="AP118" s="50">
        <v>12</v>
      </c>
      <c r="AQ118" s="147">
        <v>20</v>
      </c>
      <c r="AR118" s="123">
        <v>35</v>
      </c>
      <c r="AS118" s="50">
        <v>35</v>
      </c>
      <c r="AT118" s="50">
        <v>17</v>
      </c>
      <c r="AU118" s="50">
        <v>20</v>
      </c>
      <c r="AV118" s="50">
        <v>23</v>
      </c>
      <c r="AW118" s="53">
        <v>21</v>
      </c>
      <c r="AX118" s="50">
        <v>14</v>
      </c>
      <c r="AY118" s="50">
        <v>15</v>
      </c>
      <c r="AZ118" s="50">
        <v>10</v>
      </c>
      <c r="BA118" s="52">
        <v>7</v>
      </c>
      <c r="BB118" s="53">
        <v>12</v>
      </c>
      <c r="BC118" s="158">
        <v>8</v>
      </c>
      <c r="BD118" s="50">
        <v>4</v>
      </c>
      <c r="BE118" s="52">
        <v>1</v>
      </c>
      <c r="BF118" s="53">
        <v>4</v>
      </c>
      <c r="BG118" s="50">
        <v>4</v>
      </c>
      <c r="BH118" s="50">
        <v>3</v>
      </c>
      <c r="BI118" s="50">
        <v>0</v>
      </c>
      <c r="BJ118" s="53">
        <v>0</v>
      </c>
      <c r="BK118" s="50"/>
      <c r="BL118" s="50"/>
      <c r="BM118" s="52"/>
      <c r="BN118" s="125">
        <f t="shared" si="1"/>
        <v>435</v>
      </c>
      <c r="BO118" s="48" t="s">
        <v>204</v>
      </c>
    </row>
    <row r="119" spans="2:67">
      <c r="B119" s="47"/>
      <c r="C119" s="48" t="s">
        <v>205</v>
      </c>
      <c r="D119" s="50">
        <v>10</v>
      </c>
      <c r="E119" s="52">
        <v>0</v>
      </c>
      <c r="F119" s="53">
        <v>0</v>
      </c>
      <c r="G119" s="50">
        <v>0</v>
      </c>
      <c r="H119" s="50">
        <v>0</v>
      </c>
      <c r="I119" s="50">
        <v>1</v>
      </c>
      <c r="J119" s="53">
        <v>2</v>
      </c>
      <c r="K119" s="50">
        <v>0</v>
      </c>
      <c r="L119" s="50">
        <v>0</v>
      </c>
      <c r="M119" s="52">
        <v>1</v>
      </c>
      <c r="N119" s="53">
        <v>0</v>
      </c>
      <c r="O119" s="50">
        <v>0</v>
      </c>
      <c r="P119" s="50">
        <v>0</v>
      </c>
      <c r="Q119" s="50">
        <v>3</v>
      </c>
      <c r="R119" s="50">
        <v>0</v>
      </c>
      <c r="S119" s="53">
        <v>1</v>
      </c>
      <c r="T119" s="50">
        <v>4</v>
      </c>
      <c r="U119" s="50">
        <v>1</v>
      </c>
      <c r="V119" s="52">
        <v>5</v>
      </c>
      <c r="W119" s="50">
        <v>7</v>
      </c>
      <c r="X119" s="50">
        <v>5</v>
      </c>
      <c r="Y119" s="50">
        <v>1</v>
      </c>
      <c r="Z119" s="50">
        <v>11</v>
      </c>
      <c r="AA119" s="52">
        <v>0</v>
      </c>
      <c r="AB119" s="50">
        <v>1</v>
      </c>
      <c r="AC119" s="50">
        <v>2</v>
      </c>
      <c r="AD119" s="50">
        <v>7</v>
      </c>
      <c r="AE119" s="52">
        <v>1</v>
      </c>
      <c r="AF119" s="50">
        <v>4</v>
      </c>
      <c r="AG119" s="50">
        <v>1</v>
      </c>
      <c r="AH119" s="50">
        <v>3</v>
      </c>
      <c r="AI119" s="50">
        <v>2</v>
      </c>
      <c r="AJ119" s="53">
        <v>5</v>
      </c>
      <c r="AK119" s="50">
        <v>8</v>
      </c>
      <c r="AL119" s="50">
        <v>3</v>
      </c>
      <c r="AM119" s="50">
        <v>4</v>
      </c>
      <c r="AN119" s="52">
        <v>5</v>
      </c>
      <c r="AO119" s="50">
        <v>4</v>
      </c>
      <c r="AP119" s="50">
        <v>11</v>
      </c>
      <c r="AQ119" s="147">
        <v>8</v>
      </c>
      <c r="AR119" s="123">
        <v>6</v>
      </c>
      <c r="AS119" s="50">
        <v>6</v>
      </c>
      <c r="AT119" s="50">
        <v>8</v>
      </c>
      <c r="AU119" s="50">
        <v>8</v>
      </c>
      <c r="AV119" s="50">
        <v>8</v>
      </c>
      <c r="AW119" s="53">
        <v>8</v>
      </c>
      <c r="AX119" s="50">
        <v>12</v>
      </c>
      <c r="AY119" s="50">
        <v>6</v>
      </c>
      <c r="AZ119" s="50">
        <v>14</v>
      </c>
      <c r="BA119" s="52">
        <v>8</v>
      </c>
      <c r="BB119" s="53">
        <v>4</v>
      </c>
      <c r="BC119" s="158">
        <v>11</v>
      </c>
      <c r="BD119" s="50">
        <v>7</v>
      </c>
      <c r="BE119" s="52">
        <v>5</v>
      </c>
      <c r="BF119" s="53">
        <v>7</v>
      </c>
      <c r="BG119" s="50">
        <v>5</v>
      </c>
      <c r="BH119" s="50">
        <v>2</v>
      </c>
      <c r="BI119" s="50">
        <v>0</v>
      </c>
      <c r="BJ119" s="53">
        <v>1</v>
      </c>
      <c r="BK119" s="50"/>
      <c r="BL119" s="50"/>
      <c r="BM119" s="52"/>
      <c r="BN119" s="125">
        <f t="shared" si="1"/>
        <v>233</v>
      </c>
      <c r="BO119" s="48" t="s">
        <v>205</v>
      </c>
    </row>
    <row r="120" spans="2:67">
      <c r="B120" s="47"/>
      <c r="C120" s="48" t="s">
        <v>206</v>
      </c>
      <c r="D120" s="50">
        <v>2</v>
      </c>
      <c r="E120" s="52">
        <v>3</v>
      </c>
      <c r="F120" s="53">
        <v>2</v>
      </c>
      <c r="G120" s="50">
        <v>4</v>
      </c>
      <c r="H120" s="50">
        <v>4</v>
      </c>
      <c r="I120" s="50">
        <v>3</v>
      </c>
      <c r="J120" s="53">
        <v>1</v>
      </c>
      <c r="K120" s="50">
        <v>1</v>
      </c>
      <c r="L120" s="50">
        <v>1</v>
      </c>
      <c r="M120" s="52">
        <v>2</v>
      </c>
      <c r="N120" s="53">
        <v>1</v>
      </c>
      <c r="O120" s="50">
        <v>5</v>
      </c>
      <c r="P120" s="50">
        <v>5</v>
      </c>
      <c r="Q120" s="50">
        <v>6</v>
      </c>
      <c r="R120" s="50">
        <v>2</v>
      </c>
      <c r="S120" s="53">
        <v>6</v>
      </c>
      <c r="T120" s="50">
        <v>2</v>
      </c>
      <c r="U120" s="50">
        <v>7</v>
      </c>
      <c r="V120" s="52">
        <v>1</v>
      </c>
      <c r="W120" s="50">
        <v>4</v>
      </c>
      <c r="X120" s="50">
        <v>4</v>
      </c>
      <c r="Y120" s="50">
        <v>5</v>
      </c>
      <c r="Z120" s="50">
        <v>7</v>
      </c>
      <c r="AA120" s="52">
        <v>2</v>
      </c>
      <c r="AB120" s="50">
        <v>3</v>
      </c>
      <c r="AC120" s="50">
        <v>1</v>
      </c>
      <c r="AD120" s="50">
        <v>6</v>
      </c>
      <c r="AE120" s="52">
        <v>1</v>
      </c>
      <c r="AF120" s="50">
        <v>2</v>
      </c>
      <c r="AG120" s="50">
        <v>7</v>
      </c>
      <c r="AH120" s="50">
        <v>4</v>
      </c>
      <c r="AI120" s="50">
        <v>4</v>
      </c>
      <c r="AJ120" s="53">
        <v>7</v>
      </c>
      <c r="AK120" s="50">
        <v>8</v>
      </c>
      <c r="AL120" s="50">
        <v>2</v>
      </c>
      <c r="AM120" s="50">
        <v>1</v>
      </c>
      <c r="AN120" s="52">
        <v>3</v>
      </c>
      <c r="AO120" s="50">
        <v>2</v>
      </c>
      <c r="AP120" s="50">
        <v>5</v>
      </c>
      <c r="AQ120" s="147">
        <v>7</v>
      </c>
      <c r="AR120" s="123">
        <v>5</v>
      </c>
      <c r="AS120" s="50">
        <v>4</v>
      </c>
      <c r="AT120" s="50">
        <v>1</v>
      </c>
      <c r="AU120" s="50">
        <v>7</v>
      </c>
      <c r="AV120" s="50">
        <v>3</v>
      </c>
      <c r="AW120" s="53">
        <v>3</v>
      </c>
      <c r="AX120" s="50">
        <v>13</v>
      </c>
      <c r="AY120" s="50">
        <v>7</v>
      </c>
      <c r="AZ120" s="50">
        <v>8</v>
      </c>
      <c r="BA120" s="52">
        <v>7</v>
      </c>
      <c r="BB120" s="53">
        <v>9</v>
      </c>
      <c r="BC120" s="158">
        <v>6</v>
      </c>
      <c r="BD120" s="50">
        <v>2</v>
      </c>
      <c r="BE120" s="52">
        <v>3</v>
      </c>
      <c r="BF120" s="53">
        <v>4</v>
      </c>
      <c r="BG120" s="50">
        <v>4</v>
      </c>
      <c r="BH120" s="50">
        <v>4</v>
      </c>
      <c r="BI120" s="50">
        <v>6</v>
      </c>
      <c r="BJ120" s="53">
        <v>8</v>
      </c>
      <c r="BK120" s="50"/>
      <c r="BL120" s="50"/>
      <c r="BM120" s="52"/>
      <c r="BN120" s="125">
        <f t="shared" si="1"/>
        <v>224</v>
      </c>
      <c r="BO120" s="48" t="s">
        <v>206</v>
      </c>
    </row>
    <row r="121" spans="2:67">
      <c r="B121" s="47"/>
      <c r="C121" s="48" t="s">
        <v>207</v>
      </c>
      <c r="D121" s="50">
        <v>0</v>
      </c>
      <c r="E121" s="52">
        <v>0</v>
      </c>
      <c r="F121" s="53">
        <v>0</v>
      </c>
      <c r="G121" s="50">
        <v>0</v>
      </c>
      <c r="H121" s="50">
        <v>0</v>
      </c>
      <c r="I121" s="50">
        <v>0</v>
      </c>
      <c r="J121" s="53">
        <v>0</v>
      </c>
      <c r="K121" s="50">
        <v>0</v>
      </c>
      <c r="L121" s="50">
        <v>0</v>
      </c>
      <c r="M121" s="52">
        <v>0</v>
      </c>
      <c r="N121" s="53">
        <v>0</v>
      </c>
      <c r="O121" s="50">
        <v>0</v>
      </c>
      <c r="P121" s="50">
        <v>0</v>
      </c>
      <c r="Q121" s="50">
        <v>0</v>
      </c>
      <c r="R121" s="50">
        <v>0</v>
      </c>
      <c r="S121" s="53">
        <v>0</v>
      </c>
      <c r="T121" s="50">
        <v>0</v>
      </c>
      <c r="U121" s="50">
        <v>0</v>
      </c>
      <c r="V121" s="52">
        <v>0</v>
      </c>
      <c r="W121" s="50">
        <v>0</v>
      </c>
      <c r="X121" s="50">
        <v>0</v>
      </c>
      <c r="Y121" s="50">
        <v>0</v>
      </c>
      <c r="Z121" s="50">
        <v>0</v>
      </c>
      <c r="AA121" s="52">
        <v>0</v>
      </c>
      <c r="AB121" s="50">
        <v>0</v>
      </c>
      <c r="AC121" s="50">
        <v>0</v>
      </c>
      <c r="AD121" s="50">
        <v>0</v>
      </c>
      <c r="AE121" s="52">
        <v>0</v>
      </c>
      <c r="AF121" s="50">
        <v>0</v>
      </c>
      <c r="AG121" s="50">
        <v>0</v>
      </c>
      <c r="AH121" s="50">
        <v>0</v>
      </c>
      <c r="AI121" s="50">
        <v>0</v>
      </c>
      <c r="AJ121" s="53">
        <v>0</v>
      </c>
      <c r="AK121" s="50">
        <v>0</v>
      </c>
      <c r="AL121" s="50">
        <v>0</v>
      </c>
      <c r="AM121" s="50">
        <v>0</v>
      </c>
      <c r="AN121" s="52">
        <v>0</v>
      </c>
      <c r="AO121" s="50">
        <v>0</v>
      </c>
      <c r="AP121" s="50">
        <v>0</v>
      </c>
      <c r="AQ121" s="147">
        <v>0</v>
      </c>
      <c r="AR121" s="123">
        <v>0</v>
      </c>
      <c r="AS121" s="50">
        <v>0</v>
      </c>
      <c r="AT121" s="50">
        <v>0</v>
      </c>
      <c r="AU121" s="50">
        <v>0</v>
      </c>
      <c r="AV121" s="50">
        <v>0</v>
      </c>
      <c r="AW121" s="53">
        <v>0</v>
      </c>
      <c r="AX121" s="50">
        <v>0</v>
      </c>
      <c r="AY121" s="50">
        <v>0</v>
      </c>
      <c r="AZ121" s="50">
        <v>0</v>
      </c>
      <c r="BA121" s="52">
        <v>0</v>
      </c>
      <c r="BB121" s="53">
        <v>0</v>
      </c>
      <c r="BC121" s="158">
        <v>0</v>
      </c>
      <c r="BD121" s="50">
        <v>0</v>
      </c>
      <c r="BE121" s="52">
        <v>0</v>
      </c>
      <c r="BF121" s="53">
        <v>0</v>
      </c>
      <c r="BG121" s="50">
        <v>0</v>
      </c>
      <c r="BH121" s="50">
        <v>0</v>
      </c>
      <c r="BI121" s="50">
        <v>0</v>
      </c>
      <c r="BJ121" s="53">
        <v>0</v>
      </c>
      <c r="BK121" s="50"/>
      <c r="BL121" s="50"/>
      <c r="BM121" s="52"/>
      <c r="BN121" s="125">
        <f t="shared" si="1"/>
        <v>0</v>
      </c>
      <c r="BO121" s="48" t="s">
        <v>207</v>
      </c>
    </row>
    <row r="122" spans="2:67">
      <c r="B122" s="47"/>
      <c r="C122" s="48" t="s">
        <v>208</v>
      </c>
      <c r="D122" s="50">
        <v>0</v>
      </c>
      <c r="E122" s="52">
        <v>0</v>
      </c>
      <c r="F122" s="53">
        <v>0</v>
      </c>
      <c r="G122" s="50">
        <v>0</v>
      </c>
      <c r="H122" s="50">
        <v>0</v>
      </c>
      <c r="I122" s="50">
        <v>0</v>
      </c>
      <c r="J122" s="53">
        <v>0</v>
      </c>
      <c r="K122" s="50">
        <v>0</v>
      </c>
      <c r="L122" s="50">
        <v>0</v>
      </c>
      <c r="M122" s="52">
        <v>0</v>
      </c>
      <c r="N122" s="53">
        <v>0</v>
      </c>
      <c r="O122" s="50">
        <v>0</v>
      </c>
      <c r="P122" s="50">
        <v>0</v>
      </c>
      <c r="Q122" s="50">
        <v>0</v>
      </c>
      <c r="R122" s="50">
        <v>0</v>
      </c>
      <c r="S122" s="53">
        <v>0</v>
      </c>
      <c r="T122" s="50">
        <v>0</v>
      </c>
      <c r="U122" s="50">
        <v>1</v>
      </c>
      <c r="V122" s="52">
        <v>0</v>
      </c>
      <c r="W122" s="50">
        <v>0</v>
      </c>
      <c r="X122" s="50">
        <v>1</v>
      </c>
      <c r="Y122" s="50">
        <v>0</v>
      </c>
      <c r="Z122" s="50">
        <v>0</v>
      </c>
      <c r="AA122" s="52">
        <v>0</v>
      </c>
      <c r="AB122" s="50">
        <v>1</v>
      </c>
      <c r="AC122" s="50">
        <v>1</v>
      </c>
      <c r="AD122" s="50">
        <v>2</v>
      </c>
      <c r="AE122" s="52">
        <v>0</v>
      </c>
      <c r="AF122" s="50">
        <v>0</v>
      </c>
      <c r="AG122" s="50">
        <v>0</v>
      </c>
      <c r="AH122" s="50">
        <v>0</v>
      </c>
      <c r="AI122" s="50">
        <v>0</v>
      </c>
      <c r="AJ122" s="53">
        <v>0</v>
      </c>
      <c r="AK122" s="50">
        <v>0</v>
      </c>
      <c r="AL122" s="50">
        <v>0</v>
      </c>
      <c r="AM122" s="50">
        <v>0</v>
      </c>
      <c r="AN122" s="52">
        <v>0</v>
      </c>
      <c r="AO122" s="50">
        <v>0</v>
      </c>
      <c r="AP122" s="50">
        <v>2</v>
      </c>
      <c r="AQ122" s="148">
        <v>17</v>
      </c>
      <c r="AR122" s="123">
        <v>0</v>
      </c>
      <c r="AS122" s="50">
        <v>5</v>
      </c>
      <c r="AT122" s="50">
        <v>3</v>
      </c>
      <c r="AU122" s="50">
        <v>4</v>
      </c>
      <c r="AV122" s="50">
        <v>2</v>
      </c>
      <c r="AW122" s="53">
        <v>6</v>
      </c>
      <c r="AX122" s="50">
        <v>4</v>
      </c>
      <c r="AY122" s="50">
        <v>10</v>
      </c>
      <c r="AZ122" s="50">
        <v>10</v>
      </c>
      <c r="BA122" s="52">
        <v>0</v>
      </c>
      <c r="BB122" s="53">
        <v>1</v>
      </c>
      <c r="BC122" s="159">
        <v>9</v>
      </c>
      <c r="BD122" s="50">
        <v>1</v>
      </c>
      <c r="BE122" s="52">
        <v>7</v>
      </c>
      <c r="BF122" s="53">
        <v>1</v>
      </c>
      <c r="BG122" s="50">
        <v>1</v>
      </c>
      <c r="BH122" s="50">
        <v>2</v>
      </c>
      <c r="BI122" s="50">
        <v>3</v>
      </c>
      <c r="BJ122" s="53">
        <v>0</v>
      </c>
      <c r="BK122" s="50"/>
      <c r="BL122" s="50"/>
      <c r="BM122" s="52"/>
      <c r="BN122" s="125">
        <f t="shared" si="1"/>
        <v>94</v>
      </c>
      <c r="BO122" s="48" t="s">
        <v>208</v>
      </c>
    </row>
    <row r="123" spans="2:67">
      <c r="B123" s="47"/>
      <c r="C123" s="76" t="s">
        <v>209</v>
      </c>
      <c r="D123" s="77">
        <v>17</v>
      </c>
      <c r="E123" s="78">
        <v>6</v>
      </c>
      <c r="F123" s="79">
        <v>7</v>
      </c>
      <c r="G123" s="77">
        <v>9</v>
      </c>
      <c r="H123" s="77">
        <v>7</v>
      </c>
      <c r="I123" s="77">
        <v>15</v>
      </c>
      <c r="J123" s="79">
        <v>12</v>
      </c>
      <c r="K123" s="77">
        <v>9</v>
      </c>
      <c r="L123" s="77">
        <v>5</v>
      </c>
      <c r="M123" s="78">
        <v>10</v>
      </c>
      <c r="N123" s="79">
        <v>1</v>
      </c>
      <c r="O123" s="77">
        <v>11</v>
      </c>
      <c r="P123" s="77">
        <v>12</v>
      </c>
      <c r="Q123" s="77">
        <v>16</v>
      </c>
      <c r="R123" s="77">
        <v>12</v>
      </c>
      <c r="S123" s="79">
        <v>11</v>
      </c>
      <c r="T123" s="77">
        <v>8</v>
      </c>
      <c r="U123" s="77">
        <v>11</v>
      </c>
      <c r="V123" s="78">
        <v>12</v>
      </c>
      <c r="W123" s="77">
        <v>26</v>
      </c>
      <c r="X123" s="77">
        <v>26</v>
      </c>
      <c r="Y123" s="77">
        <v>11</v>
      </c>
      <c r="Z123" s="77">
        <v>26</v>
      </c>
      <c r="AA123" s="78">
        <v>4</v>
      </c>
      <c r="AB123" s="77">
        <v>11</v>
      </c>
      <c r="AC123" s="77">
        <v>7</v>
      </c>
      <c r="AD123" s="77">
        <v>17</v>
      </c>
      <c r="AE123" s="78">
        <v>8</v>
      </c>
      <c r="AF123" s="77">
        <v>9</v>
      </c>
      <c r="AG123" s="77">
        <v>14</v>
      </c>
      <c r="AH123" s="77">
        <v>12</v>
      </c>
      <c r="AI123" s="77">
        <v>10</v>
      </c>
      <c r="AJ123" s="79">
        <v>19</v>
      </c>
      <c r="AK123" s="77">
        <v>24</v>
      </c>
      <c r="AL123" s="77">
        <v>20</v>
      </c>
      <c r="AM123" s="77">
        <v>13</v>
      </c>
      <c r="AN123" s="78">
        <v>20</v>
      </c>
      <c r="AO123" s="77">
        <v>22</v>
      </c>
      <c r="AP123" s="77">
        <v>30</v>
      </c>
      <c r="AQ123" s="148">
        <v>52</v>
      </c>
      <c r="AR123" s="126">
        <v>46</v>
      </c>
      <c r="AS123" s="77">
        <v>50</v>
      </c>
      <c r="AT123" s="77">
        <v>29</v>
      </c>
      <c r="AU123" s="77">
        <v>39</v>
      </c>
      <c r="AV123" s="77">
        <v>36</v>
      </c>
      <c r="AW123" s="79">
        <v>38</v>
      </c>
      <c r="AX123" s="77">
        <v>43</v>
      </c>
      <c r="AY123" s="77">
        <v>38</v>
      </c>
      <c r="AZ123" s="77">
        <v>42</v>
      </c>
      <c r="BA123" s="78">
        <v>22</v>
      </c>
      <c r="BB123" s="79">
        <v>26</v>
      </c>
      <c r="BC123" s="159">
        <v>34</v>
      </c>
      <c r="BD123" s="77">
        <v>14</v>
      </c>
      <c r="BE123" s="78">
        <v>17</v>
      </c>
      <c r="BF123" s="79">
        <v>17</v>
      </c>
      <c r="BG123" s="77">
        <v>15</v>
      </c>
      <c r="BH123" s="77">
        <v>11</v>
      </c>
      <c r="BI123" s="77">
        <v>9</v>
      </c>
      <c r="BJ123" s="79">
        <v>9</v>
      </c>
      <c r="BK123" s="77"/>
      <c r="BL123" s="77"/>
      <c r="BM123" s="78"/>
      <c r="BN123" s="127">
        <f t="shared" si="1"/>
        <v>1010</v>
      </c>
      <c r="BO123" s="76" t="s">
        <v>209</v>
      </c>
    </row>
    <row r="124" spans="2:67">
      <c r="B124" s="54"/>
      <c r="C124" s="55" t="s">
        <v>210</v>
      </c>
      <c r="D124" s="56">
        <v>1028</v>
      </c>
      <c r="E124" s="58">
        <v>1154</v>
      </c>
      <c r="F124" s="57">
        <v>1117</v>
      </c>
      <c r="G124" s="56">
        <v>1742</v>
      </c>
      <c r="H124" s="56">
        <v>1612</v>
      </c>
      <c r="I124" s="56">
        <v>2806</v>
      </c>
      <c r="J124" s="57">
        <v>2900</v>
      </c>
      <c r="K124" s="56">
        <v>2951</v>
      </c>
      <c r="L124" s="56">
        <v>3076</v>
      </c>
      <c r="M124" s="58">
        <v>2643</v>
      </c>
      <c r="N124" s="57">
        <v>428</v>
      </c>
      <c r="O124" s="56">
        <v>2929</v>
      </c>
      <c r="P124" s="56">
        <v>2979</v>
      </c>
      <c r="Q124" s="56">
        <v>3074</v>
      </c>
      <c r="R124" s="56">
        <v>2833</v>
      </c>
      <c r="S124" s="57">
        <v>2104</v>
      </c>
      <c r="T124" s="56">
        <v>1742</v>
      </c>
      <c r="U124" s="56">
        <v>1744</v>
      </c>
      <c r="V124" s="58">
        <v>1777</v>
      </c>
      <c r="W124" s="56">
        <v>1793</v>
      </c>
      <c r="X124" s="56">
        <v>2516</v>
      </c>
      <c r="Y124" s="56">
        <v>2074</v>
      </c>
      <c r="Z124" s="56">
        <v>2565</v>
      </c>
      <c r="AA124" s="58">
        <v>1889</v>
      </c>
      <c r="AB124" s="56">
        <v>2670</v>
      </c>
      <c r="AC124" s="56">
        <v>2963</v>
      </c>
      <c r="AD124" s="56">
        <v>3073</v>
      </c>
      <c r="AE124" s="133">
        <v>2712</v>
      </c>
      <c r="AF124" s="56">
        <v>2680</v>
      </c>
      <c r="AG124" s="56">
        <v>4834</v>
      </c>
      <c r="AH124" s="56">
        <v>4656</v>
      </c>
      <c r="AI124" s="56">
        <v>4402</v>
      </c>
      <c r="AJ124" s="57">
        <v>5370</v>
      </c>
      <c r="AK124" s="56">
        <v>4780</v>
      </c>
      <c r="AL124" s="56">
        <v>5943</v>
      </c>
      <c r="AM124" s="56">
        <v>5020</v>
      </c>
      <c r="AN124" s="58">
        <v>5474</v>
      </c>
      <c r="AO124" s="56">
        <v>4847</v>
      </c>
      <c r="AP124" s="56">
        <v>4881</v>
      </c>
      <c r="AQ124" s="149">
        <v>4423</v>
      </c>
      <c r="AR124" s="46">
        <v>4583</v>
      </c>
      <c r="AS124" s="56">
        <v>4756</v>
      </c>
      <c r="AT124" s="56">
        <v>2495</v>
      </c>
      <c r="AU124" s="56">
        <v>4809</v>
      </c>
      <c r="AV124" s="56">
        <v>4754</v>
      </c>
      <c r="AW124" s="57">
        <v>4323</v>
      </c>
      <c r="AX124" s="56">
        <v>3846</v>
      </c>
      <c r="AY124" s="56">
        <v>2889</v>
      </c>
      <c r="AZ124" s="56">
        <v>2869</v>
      </c>
      <c r="BA124" s="58">
        <v>2898</v>
      </c>
      <c r="BB124" s="57">
        <v>2928</v>
      </c>
      <c r="BC124" s="160">
        <v>2239</v>
      </c>
      <c r="BD124" s="56">
        <v>1772</v>
      </c>
      <c r="BE124" s="58">
        <v>1902</v>
      </c>
      <c r="BF124" s="57">
        <v>1545</v>
      </c>
      <c r="BG124" s="56">
        <v>1514</v>
      </c>
      <c r="BH124" s="56">
        <v>1523</v>
      </c>
      <c r="BI124" s="56">
        <v>1343</v>
      </c>
      <c r="BJ124" s="57">
        <v>1436</v>
      </c>
      <c r="BK124" s="56"/>
      <c r="BL124" s="56"/>
      <c r="BM124" s="58"/>
      <c r="BN124" s="128">
        <f t="shared" si="1"/>
        <v>153599</v>
      </c>
      <c r="BO124" s="55" t="s">
        <v>210</v>
      </c>
    </row>
    <row r="125" spans="2:67">
      <c r="B125" s="59" t="s">
        <v>226</v>
      </c>
      <c r="C125" s="60" t="s">
        <v>202</v>
      </c>
      <c r="D125" s="61">
        <v>1</v>
      </c>
      <c r="E125" s="62">
        <v>0.67</v>
      </c>
      <c r="F125" s="59">
        <v>1</v>
      </c>
      <c r="G125" s="61">
        <v>1</v>
      </c>
      <c r="H125" s="61">
        <v>0.67</v>
      </c>
      <c r="I125" s="69">
        <v>2</v>
      </c>
      <c r="J125" s="63">
        <v>1.67</v>
      </c>
      <c r="K125" s="69">
        <v>1.33</v>
      </c>
      <c r="L125" s="61">
        <v>0.67</v>
      </c>
      <c r="M125" s="62">
        <v>1.67</v>
      </c>
      <c r="N125" s="59">
        <v>0</v>
      </c>
      <c r="O125" s="61">
        <v>1.67</v>
      </c>
      <c r="P125" s="61">
        <v>0.67</v>
      </c>
      <c r="Q125" s="61">
        <v>1</v>
      </c>
      <c r="R125" s="61">
        <v>0.67</v>
      </c>
      <c r="S125" s="59">
        <v>0.33</v>
      </c>
      <c r="T125" s="61">
        <v>0.67</v>
      </c>
      <c r="U125" s="61">
        <v>0.33</v>
      </c>
      <c r="V125" s="62">
        <v>0.33</v>
      </c>
      <c r="W125" s="61">
        <v>0.67</v>
      </c>
      <c r="X125" s="61">
        <v>0</v>
      </c>
      <c r="Y125" s="61">
        <v>0</v>
      </c>
      <c r="Z125" s="61">
        <v>0</v>
      </c>
      <c r="AA125" s="62">
        <v>0</v>
      </c>
      <c r="AB125" s="61">
        <v>0</v>
      </c>
      <c r="AC125" s="61">
        <v>0</v>
      </c>
      <c r="AD125" s="61">
        <v>0</v>
      </c>
      <c r="AE125" s="62">
        <v>0.33</v>
      </c>
      <c r="AF125" s="61">
        <v>0</v>
      </c>
      <c r="AG125" s="61">
        <v>0</v>
      </c>
      <c r="AH125" s="61">
        <v>0</v>
      </c>
      <c r="AI125" s="61">
        <v>0</v>
      </c>
      <c r="AJ125" s="59">
        <v>0</v>
      </c>
      <c r="AK125" s="61">
        <v>0</v>
      </c>
      <c r="AL125" s="61">
        <v>0</v>
      </c>
      <c r="AM125" s="61">
        <v>0.33</v>
      </c>
      <c r="AN125" s="62">
        <v>0</v>
      </c>
      <c r="AO125" s="61">
        <v>0</v>
      </c>
      <c r="AP125" s="61">
        <v>0</v>
      </c>
      <c r="AQ125" s="150">
        <v>0</v>
      </c>
      <c r="AR125" s="62">
        <v>0</v>
      </c>
      <c r="AS125" s="61">
        <v>0</v>
      </c>
      <c r="AT125" s="61">
        <v>0</v>
      </c>
      <c r="AU125" s="61">
        <v>0</v>
      </c>
      <c r="AV125" s="61">
        <v>0</v>
      </c>
      <c r="AW125" s="59">
        <v>0</v>
      </c>
      <c r="AX125" s="61">
        <v>0</v>
      </c>
      <c r="AY125" s="61">
        <v>0</v>
      </c>
      <c r="AZ125" s="61">
        <v>0</v>
      </c>
      <c r="BA125" s="62">
        <v>0</v>
      </c>
      <c r="BB125" s="59">
        <v>0</v>
      </c>
      <c r="BC125" s="162">
        <v>0</v>
      </c>
      <c r="BD125" s="61">
        <v>0</v>
      </c>
      <c r="BE125" s="62">
        <v>0.33</v>
      </c>
      <c r="BF125" s="59">
        <v>0.33</v>
      </c>
      <c r="BG125" s="61">
        <v>0.33</v>
      </c>
      <c r="BH125" s="61">
        <v>0</v>
      </c>
      <c r="BI125" s="61">
        <v>0</v>
      </c>
      <c r="BJ125" s="59">
        <v>0</v>
      </c>
      <c r="BK125" s="61"/>
      <c r="BL125" s="61"/>
      <c r="BM125" s="62"/>
      <c r="BN125" s="60">
        <f t="shared" si="1"/>
        <v>7.99</v>
      </c>
      <c r="BO125" s="60" t="s">
        <v>202</v>
      </c>
    </row>
    <row r="126" spans="2:67">
      <c r="B126" s="59" t="s">
        <v>227</v>
      </c>
      <c r="C126" s="60" t="s">
        <v>204</v>
      </c>
      <c r="D126" s="61">
        <v>0.2</v>
      </c>
      <c r="E126" s="62">
        <v>0.1</v>
      </c>
      <c r="F126" s="59">
        <v>0.2</v>
      </c>
      <c r="G126" s="61">
        <v>0.2</v>
      </c>
      <c r="H126" s="61">
        <v>0.1</v>
      </c>
      <c r="I126" s="61">
        <v>0.5</v>
      </c>
      <c r="J126" s="59">
        <v>0.4</v>
      </c>
      <c r="K126" s="61">
        <v>0.4</v>
      </c>
      <c r="L126" s="61">
        <v>0.2</v>
      </c>
      <c r="M126" s="62">
        <v>0.2</v>
      </c>
      <c r="N126" s="59">
        <v>0</v>
      </c>
      <c r="O126" s="61">
        <v>0.1</v>
      </c>
      <c r="P126" s="61">
        <v>0.5</v>
      </c>
      <c r="Q126" s="61">
        <v>0.4</v>
      </c>
      <c r="R126" s="61">
        <v>0.8</v>
      </c>
      <c r="S126" s="59">
        <v>0.3</v>
      </c>
      <c r="T126" s="61">
        <v>0</v>
      </c>
      <c r="U126" s="61">
        <v>0.1</v>
      </c>
      <c r="V126" s="62">
        <v>0.5</v>
      </c>
      <c r="W126" s="61">
        <v>1.3</v>
      </c>
      <c r="X126" s="61">
        <v>1.6</v>
      </c>
      <c r="Y126" s="61">
        <v>0.5</v>
      </c>
      <c r="Z126" s="61">
        <v>0.8</v>
      </c>
      <c r="AA126" s="62">
        <v>0.2</v>
      </c>
      <c r="AB126" s="61">
        <v>0.86</v>
      </c>
      <c r="AC126" s="61">
        <v>0.43</v>
      </c>
      <c r="AD126" s="61">
        <v>0.28999999999999998</v>
      </c>
      <c r="AE126" s="62">
        <v>0.71</v>
      </c>
      <c r="AF126" s="61">
        <v>0.43</v>
      </c>
      <c r="AG126" s="61">
        <v>0.86</v>
      </c>
      <c r="AH126" s="61">
        <v>0.71</v>
      </c>
      <c r="AI126" s="61">
        <v>0.56999999999999995</v>
      </c>
      <c r="AJ126" s="59">
        <v>1</v>
      </c>
      <c r="AK126" s="61">
        <v>1.1399999999999999</v>
      </c>
      <c r="AL126" s="69">
        <v>2.14</v>
      </c>
      <c r="AM126" s="69">
        <v>1</v>
      </c>
      <c r="AN126" s="70">
        <v>1.71</v>
      </c>
      <c r="AO126" s="69">
        <v>2.29</v>
      </c>
      <c r="AP126" s="69">
        <v>1.71</v>
      </c>
      <c r="AQ126" s="154">
        <v>2.86</v>
      </c>
      <c r="AR126" s="70">
        <v>5</v>
      </c>
      <c r="AS126" s="69">
        <v>5</v>
      </c>
      <c r="AT126" s="69">
        <v>2.4300000000000002</v>
      </c>
      <c r="AU126" s="69">
        <v>2.86</v>
      </c>
      <c r="AV126" s="69">
        <v>3.29</v>
      </c>
      <c r="AW126" s="63">
        <v>3</v>
      </c>
      <c r="AX126" s="69">
        <v>2</v>
      </c>
      <c r="AY126" s="69">
        <v>2.14</v>
      </c>
      <c r="AZ126" s="69">
        <v>1.43</v>
      </c>
      <c r="BA126" s="70">
        <v>1</v>
      </c>
      <c r="BB126" s="63">
        <v>1.71</v>
      </c>
      <c r="BC126" s="166">
        <v>1.1399999999999999</v>
      </c>
      <c r="BD126" s="61">
        <v>0.56999999999999995</v>
      </c>
      <c r="BE126" s="62">
        <v>0.14000000000000001</v>
      </c>
      <c r="BF126" s="59">
        <v>0.56999999999999995</v>
      </c>
      <c r="BG126" s="61">
        <v>0.56999999999999995</v>
      </c>
      <c r="BH126" s="61">
        <v>0.43</v>
      </c>
      <c r="BI126" s="61">
        <v>0</v>
      </c>
      <c r="BJ126" s="59">
        <v>0</v>
      </c>
      <c r="BK126" s="61"/>
      <c r="BL126" s="61"/>
      <c r="BM126" s="62"/>
      <c r="BN126" s="60">
        <f t="shared" si="1"/>
        <v>59.09</v>
      </c>
      <c r="BO126" s="60" t="s">
        <v>204</v>
      </c>
    </row>
    <row r="127" spans="2:67">
      <c r="B127" s="63" t="s">
        <v>222</v>
      </c>
      <c r="C127" s="60" t="s">
        <v>205</v>
      </c>
      <c r="D127" s="61">
        <v>1.43</v>
      </c>
      <c r="E127" s="62">
        <v>0</v>
      </c>
      <c r="F127" s="59">
        <v>0</v>
      </c>
      <c r="G127" s="61">
        <v>0</v>
      </c>
      <c r="H127" s="61">
        <v>0</v>
      </c>
      <c r="I127" s="61">
        <v>0.14000000000000001</v>
      </c>
      <c r="J127" s="59">
        <v>0.28999999999999998</v>
      </c>
      <c r="K127" s="61">
        <v>0</v>
      </c>
      <c r="L127" s="61">
        <v>0</v>
      </c>
      <c r="M127" s="62">
        <v>0.14000000000000001</v>
      </c>
      <c r="N127" s="59">
        <v>0</v>
      </c>
      <c r="O127" s="61">
        <v>0</v>
      </c>
      <c r="P127" s="61">
        <v>0</v>
      </c>
      <c r="Q127" s="61">
        <v>0.43</v>
      </c>
      <c r="R127" s="61">
        <v>0</v>
      </c>
      <c r="S127" s="59">
        <v>0.14000000000000001</v>
      </c>
      <c r="T127" s="61">
        <v>0.56999999999999995</v>
      </c>
      <c r="U127" s="61">
        <v>0.14000000000000001</v>
      </c>
      <c r="V127" s="62">
        <v>0.71</v>
      </c>
      <c r="W127" s="61">
        <v>1</v>
      </c>
      <c r="X127" s="61">
        <v>0.71</v>
      </c>
      <c r="Y127" s="61">
        <v>0.14000000000000001</v>
      </c>
      <c r="Z127" s="61">
        <v>1.57</v>
      </c>
      <c r="AA127" s="62">
        <v>0</v>
      </c>
      <c r="AB127" s="61">
        <v>0.17</v>
      </c>
      <c r="AC127" s="61">
        <v>0.33</v>
      </c>
      <c r="AD127" s="61">
        <v>1.17</v>
      </c>
      <c r="AE127" s="62">
        <v>0.17</v>
      </c>
      <c r="AF127" s="61">
        <v>0.67</v>
      </c>
      <c r="AG127" s="61">
        <v>0.17</v>
      </c>
      <c r="AH127" s="61">
        <v>0.5</v>
      </c>
      <c r="AI127" s="61">
        <v>0.33</v>
      </c>
      <c r="AJ127" s="59">
        <v>0.83</v>
      </c>
      <c r="AK127" s="61">
        <v>1.33</v>
      </c>
      <c r="AL127" s="61">
        <v>0.5</v>
      </c>
      <c r="AM127" s="61">
        <v>0.67</v>
      </c>
      <c r="AN127" s="62">
        <v>0.83</v>
      </c>
      <c r="AO127" s="61">
        <v>0.67</v>
      </c>
      <c r="AP127" s="61">
        <v>1.83</v>
      </c>
      <c r="AQ127" s="150">
        <v>1.33</v>
      </c>
      <c r="AR127" s="62">
        <v>1</v>
      </c>
      <c r="AS127" s="61">
        <v>1</v>
      </c>
      <c r="AT127" s="61">
        <v>1.33</v>
      </c>
      <c r="AU127" s="61">
        <v>1.33</v>
      </c>
      <c r="AV127" s="61">
        <v>1.33</v>
      </c>
      <c r="AW127" s="59">
        <v>1.33</v>
      </c>
      <c r="AX127" s="69">
        <v>2</v>
      </c>
      <c r="AY127" s="69">
        <v>1</v>
      </c>
      <c r="AZ127" s="69">
        <v>2.33</v>
      </c>
      <c r="BA127" s="70">
        <v>1.33</v>
      </c>
      <c r="BB127" s="59">
        <v>0.67</v>
      </c>
      <c r="BC127" s="162">
        <v>1.83</v>
      </c>
      <c r="BD127" s="61">
        <v>1.17</v>
      </c>
      <c r="BE127" s="62">
        <v>0.83</v>
      </c>
      <c r="BF127" s="59">
        <v>1.17</v>
      </c>
      <c r="BG127" s="61">
        <v>0.83</v>
      </c>
      <c r="BH127" s="61">
        <v>0.33</v>
      </c>
      <c r="BI127" s="61">
        <v>0</v>
      </c>
      <c r="BJ127" s="59">
        <v>0.17</v>
      </c>
      <c r="BK127" s="61"/>
      <c r="BL127" s="61"/>
      <c r="BM127" s="62"/>
      <c r="BN127" s="60">
        <f t="shared" si="1"/>
        <v>37.889999999999993</v>
      </c>
      <c r="BO127" s="60" t="s">
        <v>205</v>
      </c>
    </row>
    <row r="128" spans="2:67">
      <c r="B128" s="59"/>
      <c r="C128" s="60" t="s">
        <v>206</v>
      </c>
      <c r="D128" s="61">
        <v>0.25</v>
      </c>
      <c r="E128" s="62">
        <v>0.38</v>
      </c>
      <c r="F128" s="59">
        <v>0.25</v>
      </c>
      <c r="G128" s="61">
        <v>0.5</v>
      </c>
      <c r="H128" s="61">
        <v>0.5</v>
      </c>
      <c r="I128" s="61">
        <v>0.38</v>
      </c>
      <c r="J128" s="59">
        <v>0.13</v>
      </c>
      <c r="K128" s="61">
        <v>0.13</v>
      </c>
      <c r="L128" s="61">
        <v>0.13</v>
      </c>
      <c r="M128" s="62">
        <v>0.25</v>
      </c>
      <c r="N128" s="59">
        <v>0.13</v>
      </c>
      <c r="O128" s="61">
        <v>0.63</v>
      </c>
      <c r="P128" s="61">
        <v>0.63</v>
      </c>
      <c r="Q128" s="61">
        <v>0.75</v>
      </c>
      <c r="R128" s="61">
        <v>0.25</v>
      </c>
      <c r="S128" s="59">
        <v>0.75</v>
      </c>
      <c r="T128" s="61">
        <v>0.25</v>
      </c>
      <c r="U128" s="61">
        <v>0.88</v>
      </c>
      <c r="V128" s="62">
        <v>0.13</v>
      </c>
      <c r="W128" s="61">
        <v>0.5</v>
      </c>
      <c r="X128" s="61">
        <v>0.5</v>
      </c>
      <c r="Y128" s="61">
        <v>0.63</v>
      </c>
      <c r="Z128" s="61">
        <v>0.88</v>
      </c>
      <c r="AA128" s="62">
        <v>0.25</v>
      </c>
      <c r="AB128" s="61">
        <v>0.5</v>
      </c>
      <c r="AC128" s="61">
        <v>0.17</v>
      </c>
      <c r="AD128" s="61">
        <v>1</v>
      </c>
      <c r="AE128" s="62">
        <v>0.17</v>
      </c>
      <c r="AF128" s="61">
        <v>0.33</v>
      </c>
      <c r="AG128" s="61">
        <v>1.17</v>
      </c>
      <c r="AH128" s="61">
        <v>0.67</v>
      </c>
      <c r="AI128" s="61">
        <v>0.67</v>
      </c>
      <c r="AJ128" s="59">
        <v>1.4</v>
      </c>
      <c r="AK128" s="61">
        <v>1.33</v>
      </c>
      <c r="AL128" s="61">
        <v>0.33</v>
      </c>
      <c r="AM128" s="61">
        <v>0.17</v>
      </c>
      <c r="AN128" s="62">
        <v>0.5</v>
      </c>
      <c r="AO128" s="61">
        <v>0.33</v>
      </c>
      <c r="AP128" s="61">
        <v>0.83</v>
      </c>
      <c r="AQ128" s="150">
        <v>1.17</v>
      </c>
      <c r="AR128" s="62">
        <v>0.83</v>
      </c>
      <c r="AS128" s="61">
        <v>0.67</v>
      </c>
      <c r="AT128" s="61">
        <v>0.17</v>
      </c>
      <c r="AU128" s="61">
        <v>1.17</v>
      </c>
      <c r="AV128" s="61">
        <v>0.5</v>
      </c>
      <c r="AW128" s="59">
        <v>0.5</v>
      </c>
      <c r="AX128" s="69">
        <v>2.17</v>
      </c>
      <c r="AY128" s="69">
        <v>1.17</v>
      </c>
      <c r="AZ128" s="69">
        <v>1.33</v>
      </c>
      <c r="BA128" s="70">
        <v>1.17</v>
      </c>
      <c r="BB128" s="63">
        <v>1.5</v>
      </c>
      <c r="BC128" s="166">
        <v>1</v>
      </c>
      <c r="BD128" s="61">
        <v>0.33</v>
      </c>
      <c r="BE128" s="62">
        <v>0.5</v>
      </c>
      <c r="BF128" s="59">
        <v>0.67</v>
      </c>
      <c r="BG128" s="61">
        <v>0.67</v>
      </c>
      <c r="BH128" s="61">
        <v>0.67</v>
      </c>
      <c r="BI128" s="61">
        <v>1</v>
      </c>
      <c r="BJ128" s="59">
        <v>1.33</v>
      </c>
      <c r="BK128" s="61"/>
      <c r="BL128" s="61"/>
      <c r="BM128" s="62"/>
      <c r="BN128" s="60">
        <f t="shared" si="1"/>
        <v>35.250000000000007</v>
      </c>
      <c r="BO128" s="60" t="s">
        <v>206</v>
      </c>
    </row>
    <row r="129" spans="2:67">
      <c r="B129" s="59"/>
      <c r="C129" s="60" t="s">
        <v>207</v>
      </c>
      <c r="D129" s="61">
        <v>0</v>
      </c>
      <c r="E129" s="62">
        <v>0</v>
      </c>
      <c r="F129" s="59">
        <v>0</v>
      </c>
      <c r="G129" s="61">
        <v>0</v>
      </c>
      <c r="H129" s="61">
        <v>0</v>
      </c>
      <c r="I129" s="61">
        <v>0</v>
      </c>
      <c r="J129" s="59">
        <v>0</v>
      </c>
      <c r="K129" s="61">
        <v>0</v>
      </c>
      <c r="L129" s="61">
        <v>0</v>
      </c>
      <c r="M129" s="62">
        <v>0</v>
      </c>
      <c r="N129" s="59">
        <v>0</v>
      </c>
      <c r="O129" s="61">
        <v>0</v>
      </c>
      <c r="P129" s="61">
        <v>0</v>
      </c>
      <c r="Q129" s="61">
        <v>0</v>
      </c>
      <c r="R129" s="61">
        <v>0</v>
      </c>
      <c r="S129" s="59">
        <v>0</v>
      </c>
      <c r="T129" s="61">
        <v>0</v>
      </c>
      <c r="U129" s="61">
        <v>0</v>
      </c>
      <c r="V129" s="62">
        <v>0</v>
      </c>
      <c r="W129" s="61">
        <v>0</v>
      </c>
      <c r="X129" s="61">
        <v>0</v>
      </c>
      <c r="Y129" s="61">
        <v>0</v>
      </c>
      <c r="Z129" s="61">
        <v>0</v>
      </c>
      <c r="AA129" s="62">
        <v>0</v>
      </c>
      <c r="AB129" s="61">
        <v>0</v>
      </c>
      <c r="AC129" s="61">
        <v>0</v>
      </c>
      <c r="AD129" s="61">
        <v>0</v>
      </c>
      <c r="AE129" s="62">
        <v>0</v>
      </c>
      <c r="AF129" s="61">
        <v>0</v>
      </c>
      <c r="AG129" s="61">
        <v>0</v>
      </c>
      <c r="AH129" s="61">
        <v>0</v>
      </c>
      <c r="AI129" s="61">
        <v>0</v>
      </c>
      <c r="AJ129" s="59">
        <v>0</v>
      </c>
      <c r="AK129" s="61">
        <v>0</v>
      </c>
      <c r="AL129" s="61">
        <v>0</v>
      </c>
      <c r="AM129" s="61">
        <v>0</v>
      </c>
      <c r="AN129" s="62">
        <v>0</v>
      </c>
      <c r="AO129" s="61">
        <v>0</v>
      </c>
      <c r="AP129" s="61">
        <v>0</v>
      </c>
      <c r="AQ129" s="150">
        <v>0</v>
      </c>
      <c r="AR129" s="62">
        <v>0</v>
      </c>
      <c r="AS129" s="61">
        <v>0</v>
      </c>
      <c r="AT129" s="61">
        <v>0</v>
      </c>
      <c r="AU129" s="61">
        <v>0</v>
      </c>
      <c r="AV129" s="61">
        <v>0</v>
      </c>
      <c r="AW129" s="59">
        <v>0</v>
      </c>
      <c r="AX129" s="61">
        <v>0</v>
      </c>
      <c r="AY129" s="61">
        <v>0</v>
      </c>
      <c r="AZ129" s="61">
        <v>0</v>
      </c>
      <c r="BA129" s="62">
        <v>0</v>
      </c>
      <c r="BB129" s="59">
        <v>0</v>
      </c>
      <c r="BC129" s="162">
        <v>0</v>
      </c>
      <c r="BD129" s="61">
        <v>0</v>
      </c>
      <c r="BE129" s="62">
        <v>0</v>
      </c>
      <c r="BF129" s="59">
        <v>0</v>
      </c>
      <c r="BG129" s="61">
        <v>0</v>
      </c>
      <c r="BH129" s="61">
        <v>0</v>
      </c>
      <c r="BI129" s="61">
        <v>0</v>
      </c>
      <c r="BJ129" s="59">
        <v>0</v>
      </c>
      <c r="BK129" s="61"/>
      <c r="BL129" s="61"/>
      <c r="BM129" s="62"/>
      <c r="BN129" s="60">
        <f t="shared" si="1"/>
        <v>0</v>
      </c>
      <c r="BO129" s="60" t="s">
        <v>207</v>
      </c>
    </row>
    <row r="130" spans="2:67">
      <c r="B130" s="59"/>
      <c r="C130" s="60" t="s">
        <v>208</v>
      </c>
      <c r="D130" s="61">
        <v>0</v>
      </c>
      <c r="E130" s="62">
        <v>0</v>
      </c>
      <c r="F130" s="59">
        <v>0</v>
      </c>
      <c r="G130" s="61">
        <v>0</v>
      </c>
      <c r="H130" s="61">
        <v>0</v>
      </c>
      <c r="I130" s="61">
        <v>0</v>
      </c>
      <c r="J130" s="59">
        <v>0</v>
      </c>
      <c r="K130" s="61">
        <v>0</v>
      </c>
      <c r="L130" s="61">
        <v>0</v>
      </c>
      <c r="M130" s="62">
        <v>0</v>
      </c>
      <c r="N130" s="59">
        <v>0</v>
      </c>
      <c r="O130" s="61">
        <v>0</v>
      </c>
      <c r="P130" s="61">
        <v>0</v>
      </c>
      <c r="Q130" s="61">
        <v>0</v>
      </c>
      <c r="R130" s="61">
        <v>0</v>
      </c>
      <c r="S130" s="59">
        <v>0</v>
      </c>
      <c r="T130" s="61">
        <v>0</v>
      </c>
      <c r="U130" s="61">
        <v>0.5</v>
      </c>
      <c r="V130" s="62">
        <v>0</v>
      </c>
      <c r="W130" s="61">
        <v>0</v>
      </c>
      <c r="X130" s="61">
        <v>0.5</v>
      </c>
      <c r="Y130" s="61">
        <v>0</v>
      </c>
      <c r="Z130" s="61">
        <v>0</v>
      </c>
      <c r="AA130" s="62">
        <v>0</v>
      </c>
      <c r="AB130" s="61">
        <v>0.5</v>
      </c>
      <c r="AC130" s="61">
        <v>0.5</v>
      </c>
      <c r="AD130" s="61">
        <v>1</v>
      </c>
      <c r="AE130" s="62">
        <v>0</v>
      </c>
      <c r="AF130" s="61">
        <v>0</v>
      </c>
      <c r="AG130" s="61">
        <v>0</v>
      </c>
      <c r="AH130" s="61">
        <v>0</v>
      </c>
      <c r="AI130" s="61">
        <v>0</v>
      </c>
      <c r="AJ130" s="59">
        <v>0</v>
      </c>
      <c r="AK130" s="61">
        <v>0</v>
      </c>
      <c r="AL130" s="61">
        <v>0</v>
      </c>
      <c r="AM130" s="61">
        <v>0</v>
      </c>
      <c r="AN130" s="62">
        <v>0</v>
      </c>
      <c r="AO130" s="61">
        <v>0</v>
      </c>
      <c r="AP130" s="61">
        <v>1</v>
      </c>
      <c r="AQ130" s="153">
        <v>8.5</v>
      </c>
      <c r="AR130" s="62">
        <v>0</v>
      </c>
      <c r="AS130" s="69">
        <v>2.5</v>
      </c>
      <c r="AT130" s="69">
        <v>1.5</v>
      </c>
      <c r="AU130" s="69">
        <v>2</v>
      </c>
      <c r="AV130" s="69">
        <v>1</v>
      </c>
      <c r="AW130" s="63">
        <v>3</v>
      </c>
      <c r="AX130" s="69">
        <v>2</v>
      </c>
      <c r="AY130" s="69">
        <v>5</v>
      </c>
      <c r="AZ130" s="69">
        <v>5</v>
      </c>
      <c r="BA130" s="62">
        <v>0</v>
      </c>
      <c r="BB130" s="59">
        <v>0.5</v>
      </c>
      <c r="BC130" s="167">
        <v>4.5</v>
      </c>
      <c r="BD130" s="61">
        <v>0.5</v>
      </c>
      <c r="BE130" s="70">
        <v>3.5</v>
      </c>
      <c r="BF130" s="59">
        <v>0.5</v>
      </c>
      <c r="BG130" s="61">
        <v>0.5</v>
      </c>
      <c r="BH130" s="61">
        <v>1</v>
      </c>
      <c r="BI130" s="61">
        <v>1.5</v>
      </c>
      <c r="BJ130" s="59">
        <v>0</v>
      </c>
      <c r="BK130" s="61"/>
      <c r="BL130" s="61"/>
      <c r="BM130" s="62"/>
      <c r="BN130" s="60">
        <f t="shared" si="1"/>
        <v>47</v>
      </c>
      <c r="BO130" s="60" t="s">
        <v>208</v>
      </c>
    </row>
    <row r="131" spans="2:67">
      <c r="B131" s="59"/>
      <c r="C131" s="80" t="s">
        <v>209</v>
      </c>
      <c r="D131" s="81">
        <v>0.53</v>
      </c>
      <c r="E131" s="82">
        <v>0.19</v>
      </c>
      <c r="F131" s="83">
        <v>0.22</v>
      </c>
      <c r="G131" s="81">
        <v>0.28000000000000003</v>
      </c>
      <c r="H131" s="81">
        <v>0.22</v>
      </c>
      <c r="I131" s="81">
        <v>0.47</v>
      </c>
      <c r="J131" s="83">
        <v>0.38</v>
      </c>
      <c r="K131" s="81">
        <v>0.28000000000000003</v>
      </c>
      <c r="L131" s="81">
        <v>0.16</v>
      </c>
      <c r="M131" s="82">
        <v>0.31</v>
      </c>
      <c r="N131" s="83">
        <v>0.03</v>
      </c>
      <c r="O131" s="81">
        <v>0.34</v>
      </c>
      <c r="P131" s="81">
        <v>0.38</v>
      </c>
      <c r="Q131" s="81">
        <v>0.5</v>
      </c>
      <c r="R131" s="81">
        <v>0.38</v>
      </c>
      <c r="S131" s="83">
        <v>0.34</v>
      </c>
      <c r="T131" s="81">
        <v>0.25</v>
      </c>
      <c r="U131" s="81">
        <v>0.34</v>
      </c>
      <c r="V131" s="82">
        <v>0.38</v>
      </c>
      <c r="W131" s="81">
        <v>0.81</v>
      </c>
      <c r="X131" s="81">
        <v>0.81</v>
      </c>
      <c r="Y131" s="81">
        <v>0.34</v>
      </c>
      <c r="Z131" s="81">
        <v>0.81</v>
      </c>
      <c r="AA131" s="82">
        <v>0.13</v>
      </c>
      <c r="AB131" s="81">
        <v>0.44</v>
      </c>
      <c r="AC131" s="81">
        <v>0.28000000000000003</v>
      </c>
      <c r="AD131" s="81">
        <v>0.68</v>
      </c>
      <c r="AE131" s="82">
        <v>0.32</v>
      </c>
      <c r="AF131" s="81">
        <v>0.36</v>
      </c>
      <c r="AG131" s="81">
        <v>0.56000000000000005</v>
      </c>
      <c r="AH131" s="81">
        <v>0.48</v>
      </c>
      <c r="AI131" s="81">
        <v>0.4</v>
      </c>
      <c r="AJ131" s="83">
        <v>0.79</v>
      </c>
      <c r="AK131" s="81">
        <v>0.96</v>
      </c>
      <c r="AL131" s="81">
        <v>0.8</v>
      </c>
      <c r="AM131" s="81">
        <v>0.52</v>
      </c>
      <c r="AN131" s="82">
        <v>0.8</v>
      </c>
      <c r="AO131" s="81">
        <v>0.88</v>
      </c>
      <c r="AP131" s="81">
        <v>1.2</v>
      </c>
      <c r="AQ131" s="153">
        <v>2.08</v>
      </c>
      <c r="AR131" s="89">
        <v>1.84</v>
      </c>
      <c r="AS131" s="84">
        <v>2</v>
      </c>
      <c r="AT131" s="84">
        <v>1.1599999999999999</v>
      </c>
      <c r="AU131" s="84">
        <v>1.56</v>
      </c>
      <c r="AV131" s="84">
        <v>1.44</v>
      </c>
      <c r="AW131" s="86">
        <v>1.52</v>
      </c>
      <c r="AX131" s="84">
        <v>1.72</v>
      </c>
      <c r="AY131" s="84">
        <v>1.52</v>
      </c>
      <c r="AZ131" s="84">
        <v>1.68</v>
      </c>
      <c r="BA131" s="82">
        <v>0.88</v>
      </c>
      <c r="BB131" s="83">
        <v>1.04</v>
      </c>
      <c r="BC131" s="165">
        <v>1.36</v>
      </c>
      <c r="BD131" s="81">
        <v>0.56000000000000005</v>
      </c>
      <c r="BE131" s="82">
        <v>0.68</v>
      </c>
      <c r="BF131" s="83">
        <v>0.68</v>
      </c>
      <c r="BG131" s="81">
        <v>0.6</v>
      </c>
      <c r="BH131" s="81">
        <v>0.44</v>
      </c>
      <c r="BI131" s="81">
        <v>0.36</v>
      </c>
      <c r="BJ131" s="83">
        <v>0.36</v>
      </c>
      <c r="BK131" s="81"/>
      <c r="BL131" s="81"/>
      <c r="BM131" s="82"/>
      <c r="BN131" s="80">
        <f t="shared" si="1"/>
        <v>38.79</v>
      </c>
      <c r="BO131" s="80" t="s">
        <v>209</v>
      </c>
    </row>
    <row r="132" spans="2:67">
      <c r="B132" s="65"/>
      <c r="C132" s="66" t="s">
        <v>210</v>
      </c>
      <c r="D132" s="67">
        <v>0.33</v>
      </c>
      <c r="E132" s="68">
        <v>0.37</v>
      </c>
      <c r="F132" s="65">
        <v>0.36</v>
      </c>
      <c r="G132" s="67">
        <v>0.56000000000000005</v>
      </c>
      <c r="H132" s="67">
        <v>0.51</v>
      </c>
      <c r="I132" s="67">
        <v>0.89</v>
      </c>
      <c r="J132" s="65">
        <v>0.92</v>
      </c>
      <c r="K132" s="67">
        <v>0.94</v>
      </c>
      <c r="L132" s="67">
        <v>0.98</v>
      </c>
      <c r="M132" s="68">
        <v>0.84</v>
      </c>
      <c r="N132" s="65">
        <v>0.16</v>
      </c>
      <c r="O132" s="67">
        <v>0.94</v>
      </c>
      <c r="P132" s="67">
        <v>0.95</v>
      </c>
      <c r="Q132" s="67">
        <v>0.98</v>
      </c>
      <c r="R132" s="67">
        <v>0.91</v>
      </c>
      <c r="S132" s="65">
        <v>0.67</v>
      </c>
      <c r="T132" s="67">
        <v>0.56000000000000005</v>
      </c>
      <c r="U132" s="67">
        <v>0.56000000000000005</v>
      </c>
      <c r="V132" s="68">
        <v>0.56999999999999995</v>
      </c>
      <c r="W132" s="67">
        <v>0.56999999999999995</v>
      </c>
      <c r="X132" s="67">
        <v>0.81</v>
      </c>
      <c r="Y132" s="67">
        <v>0.67</v>
      </c>
      <c r="Z132" s="67">
        <v>0.82</v>
      </c>
      <c r="AA132" s="68">
        <v>0.63</v>
      </c>
      <c r="AB132" s="67">
        <v>1.1299999999999999</v>
      </c>
      <c r="AC132" s="67">
        <v>1.25</v>
      </c>
      <c r="AD132" s="67">
        <v>1.3</v>
      </c>
      <c r="AE132" s="68">
        <v>1.1599999999999999</v>
      </c>
      <c r="AF132" s="67">
        <v>1.1399999999999999</v>
      </c>
      <c r="AG132" s="102">
        <v>2.0499999999999998</v>
      </c>
      <c r="AH132" s="102">
        <v>1.97</v>
      </c>
      <c r="AI132" s="102">
        <v>1.87</v>
      </c>
      <c r="AJ132" s="104">
        <v>2.2799999999999998</v>
      </c>
      <c r="AK132" s="102">
        <v>2.0299999999999998</v>
      </c>
      <c r="AL132" s="102">
        <v>2.5299999999999998</v>
      </c>
      <c r="AM132" s="102">
        <v>2.13</v>
      </c>
      <c r="AN132" s="101">
        <v>2.3199999999999998</v>
      </c>
      <c r="AO132" s="102">
        <v>2.06</v>
      </c>
      <c r="AP132" s="102">
        <v>2.08</v>
      </c>
      <c r="AQ132" s="152">
        <v>1.88</v>
      </c>
      <c r="AR132" s="68">
        <v>1.95</v>
      </c>
      <c r="AS132" s="102">
        <v>2.0699999999999998</v>
      </c>
      <c r="AT132" s="102">
        <v>1.1599999999999999</v>
      </c>
      <c r="AU132" s="102">
        <v>2.0699999999999998</v>
      </c>
      <c r="AV132" s="102">
        <v>2.0299999999999998</v>
      </c>
      <c r="AW132" s="104">
        <v>1.84</v>
      </c>
      <c r="AX132" s="102">
        <v>1.68</v>
      </c>
      <c r="AY132" s="102">
        <v>1.23</v>
      </c>
      <c r="AZ132" s="102">
        <v>1.22</v>
      </c>
      <c r="BA132" s="101">
        <v>1.23</v>
      </c>
      <c r="BB132" s="104">
        <v>1.25</v>
      </c>
      <c r="BC132" s="164">
        <v>0.95</v>
      </c>
      <c r="BD132" s="67">
        <v>0.75</v>
      </c>
      <c r="BE132" s="68">
        <v>0.81</v>
      </c>
      <c r="BF132" s="65">
        <v>0.66</v>
      </c>
      <c r="BG132" s="67">
        <v>0.65</v>
      </c>
      <c r="BH132" s="67">
        <v>0.65</v>
      </c>
      <c r="BI132" s="67">
        <v>0.56999999999999995</v>
      </c>
      <c r="BJ132" s="65">
        <v>0.61</v>
      </c>
      <c r="BK132" s="67"/>
      <c r="BL132" s="67"/>
      <c r="BM132" s="68"/>
      <c r="BN132" s="66">
        <f t="shared" si="1"/>
        <v>62.360000000000007</v>
      </c>
      <c r="BO132" s="66" t="s">
        <v>210</v>
      </c>
    </row>
    <row r="133" spans="2:67">
      <c r="B133" s="47" t="s">
        <v>228</v>
      </c>
      <c r="C133" s="48" t="s">
        <v>202</v>
      </c>
      <c r="D133" s="50">
        <v>0</v>
      </c>
      <c r="E133" s="52">
        <v>0</v>
      </c>
      <c r="F133" s="53">
        <v>0</v>
      </c>
      <c r="G133" s="50">
        <v>0</v>
      </c>
      <c r="H133" s="50">
        <v>0</v>
      </c>
      <c r="I133" s="50">
        <v>0</v>
      </c>
      <c r="J133" s="53">
        <v>0</v>
      </c>
      <c r="K133" s="50">
        <v>0</v>
      </c>
      <c r="L133" s="50">
        <v>0</v>
      </c>
      <c r="M133" s="52">
        <v>0</v>
      </c>
      <c r="N133" s="53">
        <v>0</v>
      </c>
      <c r="O133" s="50">
        <v>0</v>
      </c>
      <c r="P133" s="50">
        <v>0</v>
      </c>
      <c r="Q133" s="50">
        <v>1</v>
      </c>
      <c r="R133" s="50">
        <v>0</v>
      </c>
      <c r="S133" s="53">
        <v>0</v>
      </c>
      <c r="T133" s="50">
        <v>1</v>
      </c>
      <c r="U133" s="50">
        <v>0</v>
      </c>
      <c r="V133" s="52">
        <v>0</v>
      </c>
      <c r="W133" s="50">
        <v>0</v>
      </c>
      <c r="X133" s="50">
        <v>0</v>
      </c>
      <c r="Y133" s="50">
        <v>0</v>
      </c>
      <c r="Z133" s="50">
        <v>0</v>
      </c>
      <c r="AA133" s="52">
        <v>0</v>
      </c>
      <c r="AB133" s="50">
        <v>0</v>
      </c>
      <c r="AC133" s="50">
        <v>0</v>
      </c>
      <c r="AD133" s="50">
        <v>0</v>
      </c>
      <c r="AE133" s="52">
        <v>0</v>
      </c>
      <c r="AF133" s="50">
        <v>0</v>
      </c>
      <c r="AG133" s="50">
        <v>0</v>
      </c>
      <c r="AH133" s="50">
        <v>0</v>
      </c>
      <c r="AI133" s="50">
        <v>0</v>
      </c>
      <c r="AJ133" s="53">
        <v>0</v>
      </c>
      <c r="AK133" s="50">
        <v>0</v>
      </c>
      <c r="AL133" s="50">
        <v>0</v>
      </c>
      <c r="AM133" s="50">
        <v>0</v>
      </c>
      <c r="AN133" s="52">
        <v>0</v>
      </c>
      <c r="AO133" s="50">
        <v>0</v>
      </c>
      <c r="AP133" s="50">
        <v>0</v>
      </c>
      <c r="AQ133" s="147">
        <v>0</v>
      </c>
      <c r="AR133" s="123">
        <v>0</v>
      </c>
      <c r="AS133" s="50">
        <v>0</v>
      </c>
      <c r="AT133" s="50">
        <v>0</v>
      </c>
      <c r="AU133" s="50">
        <v>0</v>
      </c>
      <c r="AV133" s="50">
        <v>0</v>
      </c>
      <c r="AW133" s="53">
        <v>0</v>
      </c>
      <c r="AX133" s="50">
        <v>0</v>
      </c>
      <c r="AY133" s="50">
        <v>0</v>
      </c>
      <c r="AZ133" s="50">
        <v>0</v>
      </c>
      <c r="BA133" s="52">
        <v>0</v>
      </c>
      <c r="BB133" s="53">
        <v>0</v>
      </c>
      <c r="BC133" s="158">
        <v>0</v>
      </c>
      <c r="BD133" s="50">
        <v>0</v>
      </c>
      <c r="BE133" s="52">
        <v>0</v>
      </c>
      <c r="BF133" s="53">
        <v>0</v>
      </c>
      <c r="BG133" s="50">
        <v>0</v>
      </c>
      <c r="BH133" s="50">
        <v>0</v>
      </c>
      <c r="BI133" s="50">
        <v>0</v>
      </c>
      <c r="BJ133" s="53">
        <v>0</v>
      </c>
      <c r="BK133" s="50"/>
      <c r="BL133" s="50"/>
      <c r="BM133" s="52"/>
      <c r="BN133" s="125">
        <f t="shared" ref="BN133:BN196" si="2">SUM(N133:BM133)</f>
        <v>2</v>
      </c>
      <c r="BO133" s="48" t="s">
        <v>202</v>
      </c>
    </row>
    <row r="134" spans="2:67">
      <c r="B134" s="47" t="s">
        <v>229</v>
      </c>
      <c r="C134" s="48" t="s">
        <v>204</v>
      </c>
      <c r="D134" s="50">
        <v>3</v>
      </c>
      <c r="E134" s="52">
        <v>1</v>
      </c>
      <c r="F134" s="53">
        <v>3</v>
      </c>
      <c r="G134" s="50">
        <v>2</v>
      </c>
      <c r="H134" s="50">
        <v>1</v>
      </c>
      <c r="I134" s="50">
        <v>3</v>
      </c>
      <c r="J134" s="53">
        <v>0</v>
      </c>
      <c r="K134" s="50">
        <v>3</v>
      </c>
      <c r="L134" s="50">
        <v>5</v>
      </c>
      <c r="M134" s="52">
        <v>6</v>
      </c>
      <c r="N134" s="53">
        <v>1</v>
      </c>
      <c r="O134" s="50">
        <v>3</v>
      </c>
      <c r="P134" s="50">
        <v>0</v>
      </c>
      <c r="Q134" s="50">
        <v>1</v>
      </c>
      <c r="R134" s="50">
        <v>1</v>
      </c>
      <c r="S134" s="53">
        <v>5</v>
      </c>
      <c r="T134" s="50">
        <v>1</v>
      </c>
      <c r="U134" s="50">
        <v>0</v>
      </c>
      <c r="V134" s="52">
        <v>3</v>
      </c>
      <c r="W134" s="50">
        <v>3</v>
      </c>
      <c r="X134" s="50">
        <v>3</v>
      </c>
      <c r="Y134" s="50">
        <v>2</v>
      </c>
      <c r="Z134" s="50">
        <v>5</v>
      </c>
      <c r="AA134" s="52">
        <v>1</v>
      </c>
      <c r="AB134" s="50">
        <v>0</v>
      </c>
      <c r="AC134" s="50">
        <v>0</v>
      </c>
      <c r="AD134" s="50">
        <v>2</v>
      </c>
      <c r="AE134" s="52">
        <v>1</v>
      </c>
      <c r="AF134" s="50">
        <v>1</v>
      </c>
      <c r="AG134" s="50">
        <v>3</v>
      </c>
      <c r="AH134" s="50">
        <v>5</v>
      </c>
      <c r="AI134" s="50">
        <v>2</v>
      </c>
      <c r="AJ134" s="53">
        <v>1</v>
      </c>
      <c r="AK134" s="50">
        <v>0</v>
      </c>
      <c r="AL134" s="50">
        <v>4</v>
      </c>
      <c r="AM134" s="50">
        <v>4</v>
      </c>
      <c r="AN134" s="52">
        <v>2</v>
      </c>
      <c r="AO134" s="50">
        <v>0</v>
      </c>
      <c r="AP134" s="50">
        <v>6</v>
      </c>
      <c r="AQ134" s="147">
        <v>4</v>
      </c>
      <c r="AR134" s="123">
        <v>4</v>
      </c>
      <c r="AS134" s="50">
        <v>5</v>
      </c>
      <c r="AT134" s="50">
        <v>4</v>
      </c>
      <c r="AU134" s="50">
        <v>4</v>
      </c>
      <c r="AV134" s="50">
        <v>4</v>
      </c>
      <c r="AW134" s="53">
        <v>6</v>
      </c>
      <c r="AX134" s="50">
        <v>3</v>
      </c>
      <c r="AY134" s="50">
        <v>1</v>
      </c>
      <c r="AZ134" s="50">
        <v>0</v>
      </c>
      <c r="BA134" s="52">
        <v>4</v>
      </c>
      <c r="BB134" s="53">
        <v>2</v>
      </c>
      <c r="BC134" s="158">
        <v>0</v>
      </c>
      <c r="BD134" s="50">
        <v>4</v>
      </c>
      <c r="BE134" s="52">
        <v>2</v>
      </c>
      <c r="BF134" s="53">
        <v>1</v>
      </c>
      <c r="BG134" s="50">
        <v>1</v>
      </c>
      <c r="BH134" s="50">
        <v>3</v>
      </c>
      <c r="BI134" s="50">
        <v>2</v>
      </c>
      <c r="BJ134" s="53">
        <v>2</v>
      </c>
      <c r="BK134" s="50"/>
      <c r="BL134" s="50"/>
      <c r="BM134" s="52"/>
      <c r="BN134" s="125">
        <f t="shared" si="2"/>
        <v>116</v>
      </c>
      <c r="BO134" s="48" t="s">
        <v>204</v>
      </c>
    </row>
    <row r="135" spans="2:67">
      <c r="B135" s="47"/>
      <c r="C135" s="48" t="s">
        <v>205</v>
      </c>
      <c r="D135" s="50">
        <v>0</v>
      </c>
      <c r="E135" s="52">
        <v>1</v>
      </c>
      <c r="F135" s="53">
        <v>2</v>
      </c>
      <c r="G135" s="50">
        <v>2</v>
      </c>
      <c r="H135" s="50">
        <v>0</v>
      </c>
      <c r="I135" s="50">
        <v>2</v>
      </c>
      <c r="J135" s="53">
        <v>1</v>
      </c>
      <c r="K135" s="50">
        <v>1</v>
      </c>
      <c r="L135" s="50">
        <v>2</v>
      </c>
      <c r="M135" s="52">
        <v>1</v>
      </c>
      <c r="N135" s="53">
        <v>2</v>
      </c>
      <c r="O135" s="50">
        <v>4</v>
      </c>
      <c r="P135" s="50">
        <v>3</v>
      </c>
      <c r="Q135" s="50">
        <v>0</v>
      </c>
      <c r="R135" s="50">
        <v>3</v>
      </c>
      <c r="S135" s="53">
        <v>2</v>
      </c>
      <c r="T135" s="50">
        <v>2</v>
      </c>
      <c r="U135" s="50">
        <v>4</v>
      </c>
      <c r="V135" s="52">
        <v>4</v>
      </c>
      <c r="W135" s="50">
        <v>2</v>
      </c>
      <c r="X135" s="50">
        <v>2</v>
      </c>
      <c r="Y135" s="50">
        <v>0</v>
      </c>
      <c r="Z135" s="50">
        <v>1</v>
      </c>
      <c r="AA135" s="52">
        <v>1</v>
      </c>
      <c r="AB135" s="50">
        <v>1</v>
      </c>
      <c r="AC135" s="50">
        <v>1</v>
      </c>
      <c r="AD135" s="50">
        <v>0</v>
      </c>
      <c r="AE135" s="52">
        <v>1</v>
      </c>
      <c r="AF135" s="50">
        <v>2</v>
      </c>
      <c r="AG135" s="50">
        <v>0</v>
      </c>
      <c r="AH135" s="50">
        <v>1</v>
      </c>
      <c r="AI135" s="50">
        <v>1</v>
      </c>
      <c r="AJ135" s="53">
        <v>2</v>
      </c>
      <c r="AK135" s="50">
        <v>6</v>
      </c>
      <c r="AL135" s="50">
        <v>2</v>
      </c>
      <c r="AM135" s="50">
        <v>5</v>
      </c>
      <c r="AN135" s="52">
        <v>1</v>
      </c>
      <c r="AO135" s="50">
        <v>2</v>
      </c>
      <c r="AP135" s="50">
        <v>1</v>
      </c>
      <c r="AQ135" s="147">
        <v>0</v>
      </c>
      <c r="AR135" s="123">
        <v>1</v>
      </c>
      <c r="AS135" s="50">
        <v>2</v>
      </c>
      <c r="AT135" s="50">
        <v>2</v>
      </c>
      <c r="AU135" s="50">
        <v>2</v>
      </c>
      <c r="AV135" s="50">
        <v>4</v>
      </c>
      <c r="AW135" s="53">
        <v>5</v>
      </c>
      <c r="AX135" s="50">
        <v>4</v>
      </c>
      <c r="AY135" s="50">
        <v>0</v>
      </c>
      <c r="AZ135" s="50">
        <v>0</v>
      </c>
      <c r="BA135" s="52">
        <v>1</v>
      </c>
      <c r="BB135" s="53">
        <v>1</v>
      </c>
      <c r="BC135" s="158">
        <v>0</v>
      </c>
      <c r="BD135" s="50">
        <v>3</v>
      </c>
      <c r="BE135" s="52">
        <v>2</v>
      </c>
      <c r="BF135" s="53">
        <v>1</v>
      </c>
      <c r="BG135" s="50">
        <v>2</v>
      </c>
      <c r="BH135" s="50">
        <v>4</v>
      </c>
      <c r="BI135" s="50">
        <v>2</v>
      </c>
      <c r="BJ135" s="53">
        <v>2</v>
      </c>
      <c r="BK135" s="50"/>
      <c r="BL135" s="50"/>
      <c r="BM135" s="52"/>
      <c r="BN135" s="125">
        <f t="shared" si="2"/>
        <v>94</v>
      </c>
      <c r="BO135" s="48" t="s">
        <v>205</v>
      </c>
    </row>
    <row r="136" spans="2:67">
      <c r="B136" s="47"/>
      <c r="C136" s="48" t="s">
        <v>206</v>
      </c>
      <c r="D136" s="50">
        <v>4</v>
      </c>
      <c r="E136" s="52">
        <v>3</v>
      </c>
      <c r="F136" s="53">
        <v>3</v>
      </c>
      <c r="G136" s="50">
        <v>3</v>
      </c>
      <c r="H136" s="50">
        <v>0</v>
      </c>
      <c r="I136" s="50">
        <v>5</v>
      </c>
      <c r="J136" s="53">
        <v>2</v>
      </c>
      <c r="K136" s="50">
        <v>3</v>
      </c>
      <c r="L136" s="50">
        <v>2</v>
      </c>
      <c r="M136" s="52">
        <v>2</v>
      </c>
      <c r="N136" s="53">
        <v>0</v>
      </c>
      <c r="O136" s="50">
        <v>2</v>
      </c>
      <c r="P136" s="50">
        <v>1</v>
      </c>
      <c r="Q136" s="50">
        <v>0</v>
      </c>
      <c r="R136" s="50">
        <v>2</v>
      </c>
      <c r="S136" s="53">
        <v>1</v>
      </c>
      <c r="T136" s="50">
        <v>4</v>
      </c>
      <c r="U136" s="50">
        <v>0</v>
      </c>
      <c r="V136" s="52">
        <v>0</v>
      </c>
      <c r="W136" s="50">
        <v>6</v>
      </c>
      <c r="X136" s="50">
        <v>3</v>
      </c>
      <c r="Y136" s="50">
        <v>5</v>
      </c>
      <c r="Z136" s="50">
        <v>0</v>
      </c>
      <c r="AA136" s="52">
        <v>1</v>
      </c>
      <c r="AB136" s="50">
        <v>2</v>
      </c>
      <c r="AC136" s="50">
        <v>1</v>
      </c>
      <c r="AD136" s="50">
        <v>3</v>
      </c>
      <c r="AE136" s="52">
        <v>3</v>
      </c>
      <c r="AF136" s="50">
        <v>1</v>
      </c>
      <c r="AG136" s="50">
        <v>5</v>
      </c>
      <c r="AH136" s="50">
        <v>1</v>
      </c>
      <c r="AI136" s="50">
        <v>1</v>
      </c>
      <c r="AJ136" s="53">
        <v>0</v>
      </c>
      <c r="AK136" s="50">
        <v>4</v>
      </c>
      <c r="AL136" s="50">
        <v>3</v>
      </c>
      <c r="AM136" s="50">
        <v>2</v>
      </c>
      <c r="AN136" s="52">
        <v>3</v>
      </c>
      <c r="AO136" s="50">
        <v>7</v>
      </c>
      <c r="AP136" s="50">
        <v>4</v>
      </c>
      <c r="AQ136" s="147">
        <v>0</v>
      </c>
      <c r="AR136" s="123">
        <v>3</v>
      </c>
      <c r="AS136" s="50">
        <v>2</v>
      </c>
      <c r="AT136" s="50">
        <v>3</v>
      </c>
      <c r="AU136" s="50">
        <v>3</v>
      </c>
      <c r="AV136" s="50">
        <v>2</v>
      </c>
      <c r="AW136" s="53">
        <v>0</v>
      </c>
      <c r="AX136" s="50">
        <v>0</v>
      </c>
      <c r="AY136" s="50">
        <v>0</v>
      </c>
      <c r="AZ136" s="50">
        <v>3</v>
      </c>
      <c r="BA136" s="52">
        <v>1</v>
      </c>
      <c r="BB136" s="53">
        <v>5</v>
      </c>
      <c r="BC136" s="158">
        <v>4</v>
      </c>
      <c r="BD136" s="50">
        <v>3</v>
      </c>
      <c r="BE136" s="52">
        <v>2</v>
      </c>
      <c r="BF136" s="53">
        <v>3</v>
      </c>
      <c r="BG136" s="50">
        <v>2</v>
      </c>
      <c r="BH136" s="50">
        <v>4</v>
      </c>
      <c r="BI136" s="50">
        <v>3</v>
      </c>
      <c r="BJ136" s="53">
        <v>0</v>
      </c>
      <c r="BK136" s="50"/>
      <c r="BL136" s="50"/>
      <c r="BM136" s="52"/>
      <c r="BN136" s="125">
        <f t="shared" si="2"/>
        <v>108</v>
      </c>
      <c r="BO136" s="48" t="s">
        <v>206</v>
      </c>
    </row>
    <row r="137" spans="2:67">
      <c r="B137" s="47"/>
      <c r="C137" s="48" t="s">
        <v>207</v>
      </c>
      <c r="D137" s="50">
        <v>0</v>
      </c>
      <c r="E137" s="52">
        <v>2</v>
      </c>
      <c r="F137" s="53">
        <v>1</v>
      </c>
      <c r="G137" s="50">
        <v>0</v>
      </c>
      <c r="H137" s="50">
        <v>0</v>
      </c>
      <c r="I137" s="50">
        <v>2</v>
      </c>
      <c r="J137" s="53">
        <v>0</v>
      </c>
      <c r="K137" s="50">
        <v>0</v>
      </c>
      <c r="L137" s="50">
        <v>0</v>
      </c>
      <c r="M137" s="52">
        <v>0</v>
      </c>
      <c r="N137" s="53">
        <v>0</v>
      </c>
      <c r="O137" s="50">
        <v>0</v>
      </c>
      <c r="P137" s="50">
        <v>0</v>
      </c>
      <c r="Q137" s="50">
        <v>0</v>
      </c>
      <c r="R137" s="50">
        <v>0</v>
      </c>
      <c r="S137" s="53">
        <v>1</v>
      </c>
      <c r="T137" s="50">
        <v>0</v>
      </c>
      <c r="U137" s="50">
        <v>0</v>
      </c>
      <c r="V137" s="52">
        <v>0</v>
      </c>
      <c r="W137" s="50">
        <v>0</v>
      </c>
      <c r="X137" s="50">
        <v>0</v>
      </c>
      <c r="Y137" s="50">
        <v>0</v>
      </c>
      <c r="Z137" s="50">
        <v>0</v>
      </c>
      <c r="AA137" s="52">
        <v>0</v>
      </c>
      <c r="AB137" s="50">
        <v>0</v>
      </c>
      <c r="AC137" s="50">
        <v>0</v>
      </c>
      <c r="AD137" s="50">
        <v>0</v>
      </c>
      <c r="AE137" s="52">
        <v>1</v>
      </c>
      <c r="AF137" s="50">
        <v>0</v>
      </c>
      <c r="AG137" s="50">
        <v>0</v>
      </c>
      <c r="AH137" s="50">
        <v>0</v>
      </c>
      <c r="AI137" s="50">
        <v>0</v>
      </c>
      <c r="AJ137" s="53">
        <v>0</v>
      </c>
      <c r="AK137" s="50">
        <v>0</v>
      </c>
      <c r="AL137" s="50">
        <v>0</v>
      </c>
      <c r="AM137" s="50">
        <v>0</v>
      </c>
      <c r="AN137" s="52">
        <v>0</v>
      </c>
      <c r="AO137" s="50">
        <v>0</v>
      </c>
      <c r="AP137" s="50">
        <v>0</v>
      </c>
      <c r="AQ137" s="147">
        <v>0</v>
      </c>
      <c r="AR137" s="123">
        <v>0</v>
      </c>
      <c r="AS137" s="50">
        <v>0</v>
      </c>
      <c r="AT137" s="50">
        <v>0</v>
      </c>
      <c r="AU137" s="50">
        <v>0</v>
      </c>
      <c r="AV137" s="50">
        <v>0</v>
      </c>
      <c r="AW137" s="53">
        <v>0</v>
      </c>
      <c r="AX137" s="50">
        <v>0</v>
      </c>
      <c r="AY137" s="50">
        <v>0</v>
      </c>
      <c r="AZ137" s="50">
        <v>0</v>
      </c>
      <c r="BA137" s="52">
        <v>0</v>
      </c>
      <c r="BB137" s="53">
        <v>0</v>
      </c>
      <c r="BC137" s="158">
        <v>0</v>
      </c>
      <c r="BD137" s="50">
        <v>0</v>
      </c>
      <c r="BE137" s="52">
        <v>0</v>
      </c>
      <c r="BF137" s="53">
        <v>0</v>
      </c>
      <c r="BG137" s="50">
        <v>0</v>
      </c>
      <c r="BH137" s="50">
        <v>0</v>
      </c>
      <c r="BI137" s="50">
        <v>0</v>
      </c>
      <c r="BJ137" s="53">
        <v>0</v>
      </c>
      <c r="BK137" s="50"/>
      <c r="BL137" s="50"/>
      <c r="BM137" s="52"/>
      <c r="BN137" s="125">
        <f t="shared" si="2"/>
        <v>2</v>
      </c>
      <c r="BO137" s="48" t="s">
        <v>207</v>
      </c>
    </row>
    <row r="138" spans="2:67">
      <c r="B138" s="47"/>
      <c r="C138" s="48" t="s">
        <v>208</v>
      </c>
      <c r="D138" s="50">
        <v>0</v>
      </c>
      <c r="E138" s="52">
        <v>0</v>
      </c>
      <c r="F138" s="53">
        <v>0</v>
      </c>
      <c r="G138" s="50">
        <v>0</v>
      </c>
      <c r="H138" s="50">
        <v>0</v>
      </c>
      <c r="I138" s="50">
        <v>0</v>
      </c>
      <c r="J138" s="53">
        <v>1</v>
      </c>
      <c r="K138" s="50">
        <v>0</v>
      </c>
      <c r="L138" s="50">
        <v>0</v>
      </c>
      <c r="M138" s="52">
        <v>1</v>
      </c>
      <c r="N138" s="53">
        <v>0</v>
      </c>
      <c r="O138" s="50">
        <v>0</v>
      </c>
      <c r="P138" s="50">
        <v>0</v>
      </c>
      <c r="Q138" s="50">
        <v>1</v>
      </c>
      <c r="R138" s="50">
        <v>0</v>
      </c>
      <c r="S138" s="53">
        <v>0</v>
      </c>
      <c r="T138" s="50">
        <v>0</v>
      </c>
      <c r="U138" s="50">
        <v>0</v>
      </c>
      <c r="V138" s="52">
        <v>0</v>
      </c>
      <c r="W138" s="50">
        <v>0</v>
      </c>
      <c r="X138" s="50">
        <v>0</v>
      </c>
      <c r="Y138" s="50">
        <v>0</v>
      </c>
      <c r="Z138" s="50">
        <v>0</v>
      </c>
      <c r="AA138" s="52">
        <v>0</v>
      </c>
      <c r="AB138" s="50">
        <v>0</v>
      </c>
      <c r="AC138" s="50">
        <v>0</v>
      </c>
      <c r="AD138" s="50">
        <v>0</v>
      </c>
      <c r="AE138" s="52">
        <v>0</v>
      </c>
      <c r="AF138" s="50">
        <v>2</v>
      </c>
      <c r="AG138" s="50">
        <v>0</v>
      </c>
      <c r="AH138" s="50">
        <v>0</v>
      </c>
      <c r="AI138" s="50">
        <v>2</v>
      </c>
      <c r="AJ138" s="53">
        <v>0</v>
      </c>
      <c r="AK138" s="50">
        <v>0</v>
      </c>
      <c r="AL138" s="50">
        <v>0</v>
      </c>
      <c r="AM138" s="50">
        <v>0</v>
      </c>
      <c r="AN138" s="52">
        <v>0</v>
      </c>
      <c r="AO138" s="50">
        <v>0</v>
      </c>
      <c r="AP138" s="50">
        <v>0</v>
      </c>
      <c r="AQ138" s="148">
        <v>1</v>
      </c>
      <c r="AR138" s="123">
        <v>1</v>
      </c>
      <c r="AS138" s="50">
        <v>2</v>
      </c>
      <c r="AT138" s="50">
        <v>0</v>
      </c>
      <c r="AU138" s="50">
        <v>1</v>
      </c>
      <c r="AV138" s="50">
        <v>0</v>
      </c>
      <c r="AW138" s="53">
        <v>0</v>
      </c>
      <c r="AX138" s="50">
        <v>1</v>
      </c>
      <c r="AY138" s="50">
        <v>0</v>
      </c>
      <c r="AZ138" s="50">
        <v>0</v>
      </c>
      <c r="BA138" s="52">
        <v>0</v>
      </c>
      <c r="BB138" s="53">
        <v>0</v>
      </c>
      <c r="BC138" s="159">
        <v>1</v>
      </c>
      <c r="BD138" s="50">
        <v>0</v>
      </c>
      <c r="BE138" s="52">
        <v>0</v>
      </c>
      <c r="BF138" s="53">
        <v>0</v>
      </c>
      <c r="BG138" s="50">
        <v>0</v>
      </c>
      <c r="BH138" s="50">
        <v>0</v>
      </c>
      <c r="BI138" s="50">
        <v>0</v>
      </c>
      <c r="BJ138" s="53">
        <v>0</v>
      </c>
      <c r="BK138" s="50"/>
      <c r="BL138" s="50"/>
      <c r="BM138" s="52"/>
      <c r="BN138" s="125">
        <f t="shared" si="2"/>
        <v>12</v>
      </c>
      <c r="BO138" s="48" t="s">
        <v>208</v>
      </c>
    </row>
    <row r="139" spans="2:67">
      <c r="B139" s="47"/>
      <c r="C139" s="76" t="s">
        <v>209</v>
      </c>
      <c r="D139" s="77">
        <v>7</v>
      </c>
      <c r="E139" s="78">
        <v>7</v>
      </c>
      <c r="F139" s="79">
        <v>9</v>
      </c>
      <c r="G139" s="77">
        <v>7</v>
      </c>
      <c r="H139" s="77">
        <v>1</v>
      </c>
      <c r="I139" s="77">
        <v>12</v>
      </c>
      <c r="J139" s="79">
        <v>4</v>
      </c>
      <c r="K139" s="77">
        <v>7</v>
      </c>
      <c r="L139" s="77">
        <v>9</v>
      </c>
      <c r="M139" s="78">
        <v>10</v>
      </c>
      <c r="N139" s="79">
        <v>3</v>
      </c>
      <c r="O139" s="77">
        <v>9</v>
      </c>
      <c r="P139" s="77">
        <v>4</v>
      </c>
      <c r="Q139" s="77">
        <v>3</v>
      </c>
      <c r="R139" s="77">
        <v>6</v>
      </c>
      <c r="S139" s="79">
        <v>9</v>
      </c>
      <c r="T139" s="77">
        <v>8</v>
      </c>
      <c r="U139" s="77">
        <v>4</v>
      </c>
      <c r="V139" s="78">
        <v>7</v>
      </c>
      <c r="W139" s="77">
        <v>11</v>
      </c>
      <c r="X139" s="77">
        <v>8</v>
      </c>
      <c r="Y139" s="77">
        <v>7</v>
      </c>
      <c r="Z139" s="77">
        <v>6</v>
      </c>
      <c r="AA139" s="78">
        <v>3</v>
      </c>
      <c r="AB139" s="77">
        <v>3</v>
      </c>
      <c r="AC139" s="77">
        <v>2</v>
      </c>
      <c r="AD139" s="77">
        <v>5</v>
      </c>
      <c r="AE139" s="78">
        <v>6</v>
      </c>
      <c r="AF139" s="77">
        <v>6</v>
      </c>
      <c r="AG139" s="77">
        <v>8</v>
      </c>
      <c r="AH139" s="77">
        <v>7</v>
      </c>
      <c r="AI139" s="77">
        <v>6</v>
      </c>
      <c r="AJ139" s="79">
        <v>3</v>
      </c>
      <c r="AK139" s="77">
        <v>10</v>
      </c>
      <c r="AL139" s="77">
        <v>9</v>
      </c>
      <c r="AM139" s="77">
        <v>11</v>
      </c>
      <c r="AN139" s="78">
        <v>6</v>
      </c>
      <c r="AO139" s="77">
        <v>9</v>
      </c>
      <c r="AP139" s="77">
        <v>11</v>
      </c>
      <c r="AQ139" s="148">
        <v>5</v>
      </c>
      <c r="AR139" s="126">
        <v>9</v>
      </c>
      <c r="AS139" s="77">
        <v>11</v>
      </c>
      <c r="AT139" s="77">
        <v>9</v>
      </c>
      <c r="AU139" s="77">
        <v>10</v>
      </c>
      <c r="AV139" s="77">
        <v>10</v>
      </c>
      <c r="AW139" s="79">
        <v>11</v>
      </c>
      <c r="AX139" s="77">
        <v>8</v>
      </c>
      <c r="AY139" s="77">
        <v>1</v>
      </c>
      <c r="AZ139" s="77">
        <v>3</v>
      </c>
      <c r="BA139" s="78">
        <v>6</v>
      </c>
      <c r="BB139" s="79">
        <v>8</v>
      </c>
      <c r="BC139" s="159">
        <v>5</v>
      </c>
      <c r="BD139" s="77">
        <v>10</v>
      </c>
      <c r="BE139" s="78">
        <v>6</v>
      </c>
      <c r="BF139" s="79">
        <v>5</v>
      </c>
      <c r="BG139" s="77">
        <v>5</v>
      </c>
      <c r="BH139" s="77">
        <v>11</v>
      </c>
      <c r="BI139" s="77">
        <v>7</v>
      </c>
      <c r="BJ139" s="79">
        <v>4</v>
      </c>
      <c r="BK139" s="77"/>
      <c r="BL139" s="77"/>
      <c r="BM139" s="78"/>
      <c r="BN139" s="127">
        <f t="shared" si="2"/>
        <v>334</v>
      </c>
      <c r="BO139" s="76" t="s">
        <v>209</v>
      </c>
    </row>
    <row r="140" spans="2:67">
      <c r="B140" s="54"/>
      <c r="C140" s="55" t="s">
        <v>210</v>
      </c>
      <c r="D140" s="56">
        <v>832</v>
      </c>
      <c r="E140" s="58">
        <v>795</v>
      </c>
      <c r="F140" s="57">
        <v>718</v>
      </c>
      <c r="G140" s="56">
        <v>704</v>
      </c>
      <c r="H140" s="56">
        <v>756</v>
      </c>
      <c r="I140" s="56">
        <v>872</v>
      </c>
      <c r="J140" s="57">
        <v>806</v>
      </c>
      <c r="K140" s="56">
        <v>744</v>
      </c>
      <c r="L140" s="56">
        <v>710</v>
      </c>
      <c r="M140" s="58">
        <v>678</v>
      </c>
      <c r="N140" s="57">
        <v>138</v>
      </c>
      <c r="O140" s="56">
        <v>634</v>
      </c>
      <c r="P140" s="56">
        <v>578</v>
      </c>
      <c r="Q140" s="56">
        <v>623</v>
      </c>
      <c r="R140" s="56">
        <v>618</v>
      </c>
      <c r="S140" s="57">
        <v>622</v>
      </c>
      <c r="T140" s="56">
        <v>558</v>
      </c>
      <c r="U140" s="56">
        <v>623</v>
      </c>
      <c r="V140" s="58">
        <v>565</v>
      </c>
      <c r="W140" s="56">
        <v>628</v>
      </c>
      <c r="X140" s="56">
        <v>670</v>
      </c>
      <c r="Y140" s="56">
        <v>545</v>
      </c>
      <c r="Z140" s="56">
        <v>656</v>
      </c>
      <c r="AA140" s="58">
        <v>648</v>
      </c>
      <c r="AB140" s="56">
        <v>652</v>
      </c>
      <c r="AC140" s="56">
        <v>709</v>
      </c>
      <c r="AD140" s="56">
        <v>850</v>
      </c>
      <c r="AE140" s="58">
        <v>752</v>
      </c>
      <c r="AF140" s="56">
        <v>706</v>
      </c>
      <c r="AG140" s="56">
        <v>868</v>
      </c>
      <c r="AH140" s="56">
        <v>934</v>
      </c>
      <c r="AI140" s="56">
        <v>892</v>
      </c>
      <c r="AJ140" s="57">
        <v>800</v>
      </c>
      <c r="AK140" s="56">
        <v>925</v>
      </c>
      <c r="AL140" s="56">
        <v>884</v>
      </c>
      <c r="AM140" s="56">
        <v>890</v>
      </c>
      <c r="AN140" s="58">
        <v>880</v>
      </c>
      <c r="AO140" s="56">
        <v>867</v>
      </c>
      <c r="AP140" s="56">
        <v>816</v>
      </c>
      <c r="AQ140" s="149">
        <v>785</v>
      </c>
      <c r="AR140" s="46">
        <v>795</v>
      </c>
      <c r="AS140" s="56">
        <v>793</v>
      </c>
      <c r="AT140" s="56">
        <v>496</v>
      </c>
      <c r="AU140" s="56">
        <v>778</v>
      </c>
      <c r="AV140" s="56">
        <v>771</v>
      </c>
      <c r="AW140" s="57">
        <v>816</v>
      </c>
      <c r="AX140" s="56">
        <v>772</v>
      </c>
      <c r="AY140" s="56">
        <v>671</v>
      </c>
      <c r="AZ140" s="56">
        <v>659</v>
      </c>
      <c r="BA140" s="58">
        <v>677</v>
      </c>
      <c r="BB140" s="57">
        <v>657</v>
      </c>
      <c r="BC140" s="160">
        <v>600</v>
      </c>
      <c r="BD140" s="56">
        <v>577</v>
      </c>
      <c r="BE140" s="58">
        <v>559</v>
      </c>
      <c r="BF140" s="57">
        <v>512</v>
      </c>
      <c r="BG140" s="56">
        <v>514</v>
      </c>
      <c r="BH140" s="56">
        <v>514</v>
      </c>
      <c r="BI140" s="56">
        <v>473</v>
      </c>
      <c r="BJ140" s="57">
        <v>514</v>
      </c>
      <c r="BK140" s="56"/>
      <c r="BL140" s="56"/>
      <c r="BM140" s="58"/>
      <c r="BN140" s="128">
        <f t="shared" si="2"/>
        <v>33464</v>
      </c>
      <c r="BO140" s="55" t="s">
        <v>210</v>
      </c>
    </row>
    <row r="141" spans="2:67">
      <c r="B141" s="59" t="s">
        <v>228</v>
      </c>
      <c r="C141" s="60" t="s">
        <v>202</v>
      </c>
      <c r="D141" s="61">
        <v>0</v>
      </c>
      <c r="E141" s="62">
        <v>0</v>
      </c>
      <c r="F141" s="59">
        <v>0</v>
      </c>
      <c r="G141" s="61">
        <v>0</v>
      </c>
      <c r="H141" s="61">
        <v>0</v>
      </c>
      <c r="I141" s="61">
        <v>0</v>
      </c>
      <c r="J141" s="59">
        <v>0</v>
      </c>
      <c r="K141" s="61">
        <v>0</v>
      </c>
      <c r="L141" s="61">
        <v>0</v>
      </c>
      <c r="M141" s="62">
        <v>0</v>
      </c>
      <c r="N141" s="59">
        <v>0</v>
      </c>
      <c r="O141" s="61">
        <v>0</v>
      </c>
      <c r="P141" s="61">
        <v>0</v>
      </c>
      <c r="Q141" s="61">
        <v>0.33</v>
      </c>
      <c r="R141" s="61">
        <v>0</v>
      </c>
      <c r="S141" s="59">
        <v>0</v>
      </c>
      <c r="T141" s="61">
        <v>0.33</v>
      </c>
      <c r="U141" s="61">
        <v>0</v>
      </c>
      <c r="V141" s="62">
        <v>0</v>
      </c>
      <c r="W141" s="61">
        <v>0</v>
      </c>
      <c r="X141" s="61">
        <v>0</v>
      </c>
      <c r="Y141" s="61">
        <v>0</v>
      </c>
      <c r="Z141" s="61">
        <v>0</v>
      </c>
      <c r="AA141" s="62">
        <v>0</v>
      </c>
      <c r="AB141" s="61">
        <v>0</v>
      </c>
      <c r="AC141" s="61">
        <v>0</v>
      </c>
      <c r="AD141" s="61">
        <v>0</v>
      </c>
      <c r="AE141" s="62">
        <v>0</v>
      </c>
      <c r="AF141" s="61">
        <v>0</v>
      </c>
      <c r="AG141" s="61">
        <v>0</v>
      </c>
      <c r="AH141" s="61">
        <v>0</v>
      </c>
      <c r="AI141" s="61">
        <v>0</v>
      </c>
      <c r="AJ141" s="59">
        <v>0</v>
      </c>
      <c r="AK141" s="61">
        <v>0</v>
      </c>
      <c r="AL141" s="61">
        <v>0</v>
      </c>
      <c r="AM141" s="61">
        <v>0</v>
      </c>
      <c r="AN141" s="62">
        <v>0</v>
      </c>
      <c r="AO141" s="61">
        <v>0</v>
      </c>
      <c r="AP141" s="61">
        <v>0</v>
      </c>
      <c r="AQ141" s="150">
        <v>0</v>
      </c>
      <c r="AR141" s="62">
        <v>0</v>
      </c>
      <c r="AS141" s="61">
        <v>0</v>
      </c>
      <c r="AT141" s="61">
        <v>0</v>
      </c>
      <c r="AU141" s="61">
        <v>0</v>
      </c>
      <c r="AV141" s="61">
        <v>0</v>
      </c>
      <c r="AW141" s="59">
        <v>0</v>
      </c>
      <c r="AX141" s="61">
        <v>0</v>
      </c>
      <c r="AY141" s="61">
        <v>0</v>
      </c>
      <c r="AZ141" s="61">
        <v>0</v>
      </c>
      <c r="BA141" s="62">
        <v>0</v>
      </c>
      <c r="BB141" s="59">
        <v>0</v>
      </c>
      <c r="BC141" s="162">
        <v>0</v>
      </c>
      <c r="BD141" s="61">
        <v>0</v>
      </c>
      <c r="BE141" s="62">
        <v>0</v>
      </c>
      <c r="BF141" s="59">
        <v>0</v>
      </c>
      <c r="BG141" s="61">
        <v>0</v>
      </c>
      <c r="BH141" s="61">
        <v>0</v>
      </c>
      <c r="BI141" s="61">
        <v>0</v>
      </c>
      <c r="BJ141" s="59">
        <v>0</v>
      </c>
      <c r="BK141" s="61"/>
      <c r="BL141" s="61"/>
      <c r="BM141" s="62"/>
      <c r="BN141" s="60">
        <f t="shared" si="2"/>
        <v>0.66</v>
      </c>
      <c r="BO141" s="60" t="s">
        <v>202</v>
      </c>
    </row>
    <row r="142" spans="2:67">
      <c r="B142" s="59" t="s">
        <v>227</v>
      </c>
      <c r="C142" s="60" t="s">
        <v>204</v>
      </c>
      <c r="D142" s="61">
        <v>0.3</v>
      </c>
      <c r="E142" s="62">
        <v>0.1</v>
      </c>
      <c r="F142" s="59">
        <v>0.3</v>
      </c>
      <c r="G142" s="61">
        <v>0.2</v>
      </c>
      <c r="H142" s="61">
        <v>0.1</v>
      </c>
      <c r="I142" s="61">
        <v>0.3</v>
      </c>
      <c r="J142" s="59">
        <v>0</v>
      </c>
      <c r="K142" s="61">
        <v>0.3</v>
      </c>
      <c r="L142" s="61">
        <v>0.5</v>
      </c>
      <c r="M142" s="62">
        <v>0.6</v>
      </c>
      <c r="N142" s="59">
        <v>0.1</v>
      </c>
      <c r="O142" s="61">
        <v>0.3</v>
      </c>
      <c r="P142" s="61">
        <v>0</v>
      </c>
      <c r="Q142" s="61">
        <v>0.1</v>
      </c>
      <c r="R142" s="61">
        <v>0.1</v>
      </c>
      <c r="S142" s="59">
        <v>0.5</v>
      </c>
      <c r="T142" s="61">
        <v>0.1</v>
      </c>
      <c r="U142" s="61">
        <v>0</v>
      </c>
      <c r="V142" s="62">
        <v>0.3</v>
      </c>
      <c r="W142" s="61">
        <v>0.3</v>
      </c>
      <c r="X142" s="61">
        <v>0.3</v>
      </c>
      <c r="Y142" s="61">
        <v>0.2</v>
      </c>
      <c r="Z142" s="61">
        <v>0.5</v>
      </c>
      <c r="AA142" s="62">
        <v>0.1</v>
      </c>
      <c r="AB142" s="61">
        <v>0</v>
      </c>
      <c r="AC142" s="61">
        <v>0</v>
      </c>
      <c r="AD142" s="61">
        <v>0.28999999999999998</v>
      </c>
      <c r="AE142" s="62">
        <v>0.14000000000000001</v>
      </c>
      <c r="AF142" s="61">
        <v>0.14000000000000001</v>
      </c>
      <c r="AG142" s="61">
        <v>0.43</v>
      </c>
      <c r="AH142" s="61">
        <v>0.71</v>
      </c>
      <c r="AI142" s="61">
        <v>0.28999999999999998</v>
      </c>
      <c r="AJ142" s="59">
        <v>0.14000000000000001</v>
      </c>
      <c r="AK142" s="61">
        <v>0</v>
      </c>
      <c r="AL142" s="61">
        <v>0.56999999999999995</v>
      </c>
      <c r="AM142" s="61">
        <v>0.56999999999999995</v>
      </c>
      <c r="AN142" s="62">
        <v>0.28999999999999998</v>
      </c>
      <c r="AO142" s="61">
        <v>0</v>
      </c>
      <c r="AP142" s="61">
        <v>0.86</v>
      </c>
      <c r="AQ142" s="150">
        <v>0.56999999999999995</v>
      </c>
      <c r="AR142" s="62">
        <v>0.56999999999999995</v>
      </c>
      <c r="AS142" s="61">
        <v>0.71</v>
      </c>
      <c r="AT142" s="61">
        <v>0.56999999999999995</v>
      </c>
      <c r="AU142" s="61">
        <v>0.56999999999999995</v>
      </c>
      <c r="AV142" s="61">
        <v>0.56999999999999995</v>
      </c>
      <c r="AW142" s="59">
        <v>0.86</v>
      </c>
      <c r="AX142" s="61">
        <v>0.43</v>
      </c>
      <c r="AY142" s="61">
        <v>0.14000000000000001</v>
      </c>
      <c r="AZ142" s="61">
        <v>0</v>
      </c>
      <c r="BA142" s="62">
        <v>0.56999999999999995</v>
      </c>
      <c r="BB142" s="59">
        <v>0.28999999999999998</v>
      </c>
      <c r="BC142" s="162">
        <v>0</v>
      </c>
      <c r="BD142" s="61">
        <v>0.56999999999999995</v>
      </c>
      <c r="BE142" s="62">
        <v>0.28999999999999998</v>
      </c>
      <c r="BF142" s="59">
        <v>0.14000000000000001</v>
      </c>
      <c r="BG142" s="61">
        <v>0.14000000000000001</v>
      </c>
      <c r="BH142" s="61">
        <v>0.43</v>
      </c>
      <c r="BI142" s="61">
        <v>0.28999999999999998</v>
      </c>
      <c r="BJ142" s="59">
        <v>0.28999999999999998</v>
      </c>
      <c r="BK142" s="61"/>
      <c r="BL142" s="61"/>
      <c r="BM142" s="62"/>
      <c r="BN142" s="60">
        <f t="shared" si="2"/>
        <v>15.330000000000002</v>
      </c>
      <c r="BO142" s="60" t="s">
        <v>204</v>
      </c>
    </row>
    <row r="143" spans="2:67">
      <c r="B143" s="59"/>
      <c r="C143" s="60" t="s">
        <v>205</v>
      </c>
      <c r="D143" s="61">
        <v>0</v>
      </c>
      <c r="E143" s="62">
        <v>0.14000000000000001</v>
      </c>
      <c r="F143" s="59">
        <v>0.28999999999999998</v>
      </c>
      <c r="G143" s="61">
        <v>0.28999999999999998</v>
      </c>
      <c r="H143" s="61">
        <v>0</v>
      </c>
      <c r="I143" s="61">
        <v>0.28999999999999998</v>
      </c>
      <c r="J143" s="59">
        <v>0.14000000000000001</v>
      </c>
      <c r="K143" s="61">
        <v>0.14000000000000001</v>
      </c>
      <c r="L143" s="61">
        <v>0.28999999999999998</v>
      </c>
      <c r="M143" s="62">
        <v>0.14000000000000001</v>
      </c>
      <c r="N143" s="59">
        <v>0.28999999999999998</v>
      </c>
      <c r="O143" s="61">
        <v>0.56999999999999995</v>
      </c>
      <c r="P143" s="61">
        <v>0.43</v>
      </c>
      <c r="Q143" s="61">
        <v>0</v>
      </c>
      <c r="R143" s="61">
        <v>0.43</v>
      </c>
      <c r="S143" s="59">
        <v>0.28999999999999998</v>
      </c>
      <c r="T143" s="61">
        <v>0.28999999999999998</v>
      </c>
      <c r="U143" s="61">
        <v>0.56999999999999995</v>
      </c>
      <c r="V143" s="62">
        <v>0.56999999999999995</v>
      </c>
      <c r="W143" s="61">
        <v>0.28999999999999998</v>
      </c>
      <c r="X143" s="61">
        <v>0.28999999999999998</v>
      </c>
      <c r="Y143" s="61">
        <v>0</v>
      </c>
      <c r="Z143" s="61">
        <v>0.14000000000000001</v>
      </c>
      <c r="AA143" s="62">
        <v>0.14000000000000001</v>
      </c>
      <c r="AB143" s="61">
        <v>0.17</v>
      </c>
      <c r="AC143" s="61">
        <v>0.17</v>
      </c>
      <c r="AD143" s="61">
        <v>0</v>
      </c>
      <c r="AE143" s="62">
        <v>0.17</v>
      </c>
      <c r="AF143" s="61">
        <v>0.33</v>
      </c>
      <c r="AG143" s="61">
        <v>0</v>
      </c>
      <c r="AH143" s="61">
        <v>0.17</v>
      </c>
      <c r="AI143" s="61">
        <v>0.17</v>
      </c>
      <c r="AJ143" s="59">
        <v>0.33</v>
      </c>
      <c r="AK143" s="61">
        <v>1</v>
      </c>
      <c r="AL143" s="61">
        <v>0.33</v>
      </c>
      <c r="AM143" s="61">
        <v>0.83</v>
      </c>
      <c r="AN143" s="62">
        <v>0.17</v>
      </c>
      <c r="AO143" s="61">
        <v>0.33</v>
      </c>
      <c r="AP143" s="61">
        <v>0.17</v>
      </c>
      <c r="AQ143" s="150">
        <v>0</v>
      </c>
      <c r="AR143" s="62">
        <v>0.17</v>
      </c>
      <c r="AS143" s="61">
        <v>0.33</v>
      </c>
      <c r="AT143" s="61">
        <v>0.33</v>
      </c>
      <c r="AU143" s="61">
        <v>0.33</v>
      </c>
      <c r="AV143" s="61">
        <v>0.67</v>
      </c>
      <c r="AW143" s="59">
        <v>0.83</v>
      </c>
      <c r="AX143" s="61">
        <v>0.67</v>
      </c>
      <c r="AY143" s="61">
        <v>0</v>
      </c>
      <c r="AZ143" s="61">
        <v>0</v>
      </c>
      <c r="BA143" s="62">
        <v>0.17</v>
      </c>
      <c r="BB143" s="59">
        <v>0.17</v>
      </c>
      <c r="BC143" s="162">
        <v>0</v>
      </c>
      <c r="BD143" s="61">
        <v>0.5</v>
      </c>
      <c r="BE143" s="62">
        <v>0.33</v>
      </c>
      <c r="BF143" s="59">
        <v>0.17</v>
      </c>
      <c r="BG143" s="61">
        <v>0.33</v>
      </c>
      <c r="BH143" s="61">
        <v>0.67</v>
      </c>
      <c r="BI143" s="61">
        <v>0.33</v>
      </c>
      <c r="BJ143" s="59">
        <v>0.33</v>
      </c>
      <c r="BK143" s="61"/>
      <c r="BL143" s="61"/>
      <c r="BM143" s="62"/>
      <c r="BN143" s="60">
        <f t="shared" si="2"/>
        <v>14.969999999999999</v>
      </c>
      <c r="BO143" s="60" t="s">
        <v>205</v>
      </c>
    </row>
    <row r="144" spans="2:67">
      <c r="B144" s="59"/>
      <c r="C144" s="60" t="s">
        <v>206</v>
      </c>
      <c r="D144" s="61">
        <v>0.5</v>
      </c>
      <c r="E144" s="62">
        <v>0.38</v>
      </c>
      <c r="F144" s="59">
        <v>0.38</v>
      </c>
      <c r="G144" s="61">
        <v>0.38</v>
      </c>
      <c r="H144" s="61">
        <v>0</v>
      </c>
      <c r="I144" s="61">
        <v>0.63</v>
      </c>
      <c r="J144" s="59">
        <v>0.25</v>
      </c>
      <c r="K144" s="61">
        <v>0.38</v>
      </c>
      <c r="L144" s="61">
        <v>0.25</v>
      </c>
      <c r="M144" s="62">
        <v>0.25</v>
      </c>
      <c r="N144" s="59">
        <v>0</v>
      </c>
      <c r="O144" s="61">
        <v>0.25</v>
      </c>
      <c r="P144" s="61">
        <v>0.13</v>
      </c>
      <c r="Q144" s="61">
        <v>0</v>
      </c>
      <c r="R144" s="61">
        <v>0.25</v>
      </c>
      <c r="S144" s="59">
        <v>0.13</v>
      </c>
      <c r="T144" s="61">
        <v>0.5</v>
      </c>
      <c r="U144" s="61">
        <v>0</v>
      </c>
      <c r="V144" s="62">
        <v>0</v>
      </c>
      <c r="W144" s="61">
        <v>0.75</v>
      </c>
      <c r="X144" s="61">
        <v>0.38</v>
      </c>
      <c r="Y144" s="61">
        <v>0.63</v>
      </c>
      <c r="Z144" s="61">
        <v>0</v>
      </c>
      <c r="AA144" s="62">
        <v>0.13</v>
      </c>
      <c r="AB144" s="61">
        <v>0.33</v>
      </c>
      <c r="AC144" s="61">
        <v>0.17</v>
      </c>
      <c r="AD144" s="61">
        <v>0.5</v>
      </c>
      <c r="AE144" s="62">
        <v>0.5</v>
      </c>
      <c r="AF144" s="61">
        <v>0.17</v>
      </c>
      <c r="AG144" s="61">
        <v>0.83</v>
      </c>
      <c r="AH144" s="61">
        <v>0.17</v>
      </c>
      <c r="AI144" s="61">
        <v>0.17</v>
      </c>
      <c r="AJ144" s="59">
        <v>0</v>
      </c>
      <c r="AK144" s="61">
        <v>0.67</v>
      </c>
      <c r="AL144" s="61">
        <v>0.5</v>
      </c>
      <c r="AM144" s="61">
        <v>0.33</v>
      </c>
      <c r="AN144" s="62">
        <v>0.5</v>
      </c>
      <c r="AO144" s="61">
        <v>1.17</v>
      </c>
      <c r="AP144" s="61">
        <v>0.67</v>
      </c>
      <c r="AQ144" s="150">
        <v>0</v>
      </c>
      <c r="AR144" s="62">
        <v>0.5</v>
      </c>
      <c r="AS144" s="61">
        <v>0.33</v>
      </c>
      <c r="AT144" s="61">
        <v>0.5</v>
      </c>
      <c r="AU144" s="61">
        <v>0.5</v>
      </c>
      <c r="AV144" s="61">
        <v>0.33</v>
      </c>
      <c r="AW144" s="59">
        <v>0</v>
      </c>
      <c r="AX144" s="61">
        <v>0</v>
      </c>
      <c r="AY144" s="61">
        <v>0</v>
      </c>
      <c r="AZ144" s="61">
        <v>0.5</v>
      </c>
      <c r="BA144" s="62">
        <v>0.17</v>
      </c>
      <c r="BB144" s="59">
        <v>0.83</v>
      </c>
      <c r="BC144" s="162">
        <v>0.67</v>
      </c>
      <c r="BD144" s="61">
        <v>0.5</v>
      </c>
      <c r="BE144" s="62">
        <v>0.33</v>
      </c>
      <c r="BF144" s="59">
        <v>0.5</v>
      </c>
      <c r="BG144" s="61">
        <v>0.33</v>
      </c>
      <c r="BH144" s="61">
        <v>0.67</v>
      </c>
      <c r="BI144" s="61">
        <v>0.5</v>
      </c>
      <c r="BJ144" s="59">
        <v>0</v>
      </c>
      <c r="BK144" s="61"/>
      <c r="BL144" s="61"/>
      <c r="BM144" s="62"/>
      <c r="BN144" s="60">
        <f t="shared" si="2"/>
        <v>16.990000000000002</v>
      </c>
      <c r="BO144" s="60" t="s">
        <v>206</v>
      </c>
    </row>
    <row r="145" spans="2:67">
      <c r="B145" s="59"/>
      <c r="C145" s="60" t="s">
        <v>207</v>
      </c>
      <c r="D145" s="61">
        <v>0</v>
      </c>
      <c r="E145" s="62">
        <v>1</v>
      </c>
      <c r="F145" s="59">
        <v>0.5</v>
      </c>
      <c r="G145" s="61">
        <v>0</v>
      </c>
      <c r="H145" s="61">
        <v>0</v>
      </c>
      <c r="I145" s="61">
        <v>1</v>
      </c>
      <c r="J145" s="59">
        <v>0</v>
      </c>
      <c r="K145" s="61">
        <v>0</v>
      </c>
      <c r="L145" s="61">
        <v>0</v>
      </c>
      <c r="M145" s="62">
        <v>0</v>
      </c>
      <c r="N145" s="59">
        <v>0</v>
      </c>
      <c r="O145" s="61">
        <v>0</v>
      </c>
      <c r="P145" s="61">
        <v>0</v>
      </c>
      <c r="Q145" s="61">
        <v>0</v>
      </c>
      <c r="R145" s="61">
        <v>0</v>
      </c>
      <c r="S145" s="59">
        <v>0.5</v>
      </c>
      <c r="T145" s="61">
        <v>0</v>
      </c>
      <c r="U145" s="61">
        <v>0</v>
      </c>
      <c r="V145" s="62">
        <v>0</v>
      </c>
      <c r="W145" s="61">
        <v>0</v>
      </c>
      <c r="X145" s="61">
        <v>0</v>
      </c>
      <c r="Y145" s="61">
        <v>0</v>
      </c>
      <c r="Z145" s="61">
        <v>0</v>
      </c>
      <c r="AA145" s="62">
        <v>0</v>
      </c>
      <c r="AB145" s="61">
        <v>0</v>
      </c>
      <c r="AC145" s="61">
        <v>0</v>
      </c>
      <c r="AD145" s="61">
        <v>0</v>
      </c>
      <c r="AE145" s="62">
        <v>1</v>
      </c>
      <c r="AF145" s="61">
        <v>0</v>
      </c>
      <c r="AG145" s="61">
        <v>0</v>
      </c>
      <c r="AH145" s="61">
        <v>0</v>
      </c>
      <c r="AI145" s="61">
        <v>0</v>
      </c>
      <c r="AJ145" s="59">
        <v>0</v>
      </c>
      <c r="AK145" s="61">
        <v>0</v>
      </c>
      <c r="AL145" s="61">
        <v>0</v>
      </c>
      <c r="AM145" s="61">
        <v>0</v>
      </c>
      <c r="AN145" s="62">
        <v>0</v>
      </c>
      <c r="AO145" s="61">
        <v>0</v>
      </c>
      <c r="AP145" s="61">
        <v>0</v>
      </c>
      <c r="AQ145" s="150">
        <v>0</v>
      </c>
      <c r="AR145" s="62">
        <v>0</v>
      </c>
      <c r="AS145" s="61">
        <v>0</v>
      </c>
      <c r="AT145" s="61">
        <v>0</v>
      </c>
      <c r="AU145" s="61">
        <v>0</v>
      </c>
      <c r="AV145" s="61">
        <v>0</v>
      </c>
      <c r="AW145" s="59">
        <v>0</v>
      </c>
      <c r="AX145" s="61">
        <v>0</v>
      </c>
      <c r="AY145" s="61">
        <v>0</v>
      </c>
      <c r="AZ145" s="61">
        <v>0</v>
      </c>
      <c r="BA145" s="62">
        <v>0</v>
      </c>
      <c r="BB145" s="59">
        <v>0</v>
      </c>
      <c r="BC145" s="162">
        <v>0</v>
      </c>
      <c r="BD145" s="61">
        <v>0</v>
      </c>
      <c r="BE145" s="62">
        <v>0</v>
      </c>
      <c r="BF145" s="59">
        <v>0</v>
      </c>
      <c r="BG145" s="61">
        <v>0</v>
      </c>
      <c r="BH145" s="61">
        <v>0</v>
      </c>
      <c r="BI145" s="61">
        <v>0</v>
      </c>
      <c r="BJ145" s="59">
        <v>0</v>
      </c>
      <c r="BK145" s="61"/>
      <c r="BL145" s="61"/>
      <c r="BM145" s="62"/>
      <c r="BN145" s="60">
        <f t="shared" si="2"/>
        <v>1.5</v>
      </c>
      <c r="BO145" s="60" t="s">
        <v>207</v>
      </c>
    </row>
    <row r="146" spans="2:67">
      <c r="B146" s="59"/>
      <c r="C146" s="60" t="s">
        <v>208</v>
      </c>
      <c r="D146" s="61">
        <v>0</v>
      </c>
      <c r="E146" s="62">
        <v>0</v>
      </c>
      <c r="F146" s="59">
        <v>0</v>
      </c>
      <c r="G146" s="61">
        <v>0</v>
      </c>
      <c r="H146" s="61">
        <v>0</v>
      </c>
      <c r="I146" s="61">
        <v>0</v>
      </c>
      <c r="J146" s="59">
        <v>0.5</v>
      </c>
      <c r="K146" s="61">
        <v>0</v>
      </c>
      <c r="L146" s="61">
        <v>0</v>
      </c>
      <c r="M146" s="62">
        <v>0.5</v>
      </c>
      <c r="N146" s="59">
        <v>0</v>
      </c>
      <c r="O146" s="61">
        <v>0</v>
      </c>
      <c r="P146" s="61">
        <v>0</v>
      </c>
      <c r="Q146" s="61">
        <v>0.5</v>
      </c>
      <c r="R146" s="61">
        <v>0</v>
      </c>
      <c r="S146" s="59">
        <v>0</v>
      </c>
      <c r="T146" s="61">
        <v>0</v>
      </c>
      <c r="U146" s="61">
        <v>0</v>
      </c>
      <c r="V146" s="62">
        <v>0</v>
      </c>
      <c r="W146" s="61">
        <v>0</v>
      </c>
      <c r="X146" s="61">
        <v>0</v>
      </c>
      <c r="Y146" s="61">
        <v>0</v>
      </c>
      <c r="Z146" s="61">
        <v>0</v>
      </c>
      <c r="AA146" s="62">
        <v>0</v>
      </c>
      <c r="AB146" s="61">
        <v>0</v>
      </c>
      <c r="AC146" s="61">
        <v>0</v>
      </c>
      <c r="AD146" s="61">
        <v>0</v>
      </c>
      <c r="AE146" s="62">
        <v>0</v>
      </c>
      <c r="AF146" s="61">
        <v>1</v>
      </c>
      <c r="AG146" s="61">
        <v>0</v>
      </c>
      <c r="AH146" s="61">
        <v>0</v>
      </c>
      <c r="AI146" s="61">
        <v>1</v>
      </c>
      <c r="AJ146" s="59">
        <v>0</v>
      </c>
      <c r="AK146" s="61">
        <v>0</v>
      </c>
      <c r="AL146" s="61">
        <v>0</v>
      </c>
      <c r="AM146" s="61">
        <v>0</v>
      </c>
      <c r="AN146" s="62">
        <v>0</v>
      </c>
      <c r="AO146" s="61">
        <v>0</v>
      </c>
      <c r="AP146" s="61">
        <v>0</v>
      </c>
      <c r="AQ146" s="151">
        <v>0.5</v>
      </c>
      <c r="AR146" s="62">
        <v>0.5</v>
      </c>
      <c r="AS146" s="61">
        <v>1</v>
      </c>
      <c r="AT146" s="61">
        <v>0</v>
      </c>
      <c r="AU146" s="61">
        <v>0.5</v>
      </c>
      <c r="AV146" s="61">
        <v>0</v>
      </c>
      <c r="AW146" s="59">
        <v>0</v>
      </c>
      <c r="AX146" s="61">
        <v>0.5</v>
      </c>
      <c r="AY146" s="61">
        <v>0</v>
      </c>
      <c r="AZ146" s="61">
        <v>0</v>
      </c>
      <c r="BA146" s="62">
        <v>0</v>
      </c>
      <c r="BB146" s="59">
        <v>0</v>
      </c>
      <c r="BC146" s="165">
        <v>0.5</v>
      </c>
      <c r="BD146" s="61">
        <v>0</v>
      </c>
      <c r="BE146" s="62">
        <v>0</v>
      </c>
      <c r="BF146" s="59">
        <v>0</v>
      </c>
      <c r="BG146" s="61">
        <v>0</v>
      </c>
      <c r="BH146" s="61">
        <v>0</v>
      </c>
      <c r="BI146" s="61">
        <v>0</v>
      </c>
      <c r="BJ146" s="59">
        <v>0</v>
      </c>
      <c r="BK146" s="61"/>
      <c r="BL146" s="61"/>
      <c r="BM146" s="62"/>
      <c r="BN146" s="60">
        <f t="shared" si="2"/>
        <v>6</v>
      </c>
      <c r="BO146" s="60" t="s">
        <v>208</v>
      </c>
    </row>
    <row r="147" spans="2:67">
      <c r="B147" s="59"/>
      <c r="C147" s="80" t="s">
        <v>209</v>
      </c>
      <c r="D147" s="81">
        <v>0.22</v>
      </c>
      <c r="E147" s="82">
        <v>0.22</v>
      </c>
      <c r="F147" s="83">
        <v>0.28000000000000003</v>
      </c>
      <c r="G147" s="81">
        <v>0.22</v>
      </c>
      <c r="H147" s="81">
        <v>0.03</v>
      </c>
      <c r="I147" s="81">
        <v>0.38</v>
      </c>
      <c r="J147" s="83">
        <v>0.13</v>
      </c>
      <c r="K147" s="81">
        <v>0.22</v>
      </c>
      <c r="L147" s="81">
        <v>0.28000000000000003</v>
      </c>
      <c r="M147" s="82">
        <v>0.31</v>
      </c>
      <c r="N147" s="83">
        <v>0.09</v>
      </c>
      <c r="O147" s="81">
        <v>0.28000000000000003</v>
      </c>
      <c r="P147" s="81">
        <v>0.13</v>
      </c>
      <c r="Q147" s="81">
        <v>0.09</v>
      </c>
      <c r="R147" s="81">
        <v>0.19</v>
      </c>
      <c r="S147" s="83">
        <v>0.28000000000000003</v>
      </c>
      <c r="T147" s="81">
        <v>0.25</v>
      </c>
      <c r="U147" s="81">
        <v>0.13</v>
      </c>
      <c r="V147" s="82">
        <v>0.22</v>
      </c>
      <c r="W147" s="81">
        <v>0.34</v>
      </c>
      <c r="X147" s="81">
        <v>0.25</v>
      </c>
      <c r="Y147" s="81">
        <v>0.22</v>
      </c>
      <c r="Z147" s="81">
        <v>0.19</v>
      </c>
      <c r="AA147" s="82">
        <v>0.09</v>
      </c>
      <c r="AB147" s="81">
        <v>0.12</v>
      </c>
      <c r="AC147" s="81">
        <v>0.08</v>
      </c>
      <c r="AD147" s="81">
        <v>0.2</v>
      </c>
      <c r="AE147" s="82">
        <v>0.24</v>
      </c>
      <c r="AF147" s="81">
        <v>0.24</v>
      </c>
      <c r="AG147" s="81">
        <v>0.32</v>
      </c>
      <c r="AH147" s="81">
        <v>0.28000000000000003</v>
      </c>
      <c r="AI147" s="81">
        <v>0.24</v>
      </c>
      <c r="AJ147" s="83">
        <v>0.13</v>
      </c>
      <c r="AK147" s="81">
        <v>0.4</v>
      </c>
      <c r="AL147" s="81">
        <v>0.36</v>
      </c>
      <c r="AM147" s="81">
        <v>0.44</v>
      </c>
      <c r="AN147" s="82">
        <v>0.24</v>
      </c>
      <c r="AO147" s="81">
        <v>0.36</v>
      </c>
      <c r="AP147" s="81">
        <v>0.44</v>
      </c>
      <c r="AQ147" s="151">
        <v>0.2</v>
      </c>
      <c r="AR147" s="82">
        <v>0.36</v>
      </c>
      <c r="AS147" s="81">
        <v>0.44</v>
      </c>
      <c r="AT147" s="81">
        <v>0.36</v>
      </c>
      <c r="AU147" s="81">
        <v>0.4</v>
      </c>
      <c r="AV147" s="81">
        <v>0.4</v>
      </c>
      <c r="AW147" s="83">
        <v>0.44</v>
      </c>
      <c r="AX147" s="81">
        <v>0.32</v>
      </c>
      <c r="AY147" s="81">
        <v>0.04</v>
      </c>
      <c r="AZ147" s="81">
        <v>0.12</v>
      </c>
      <c r="BA147" s="82">
        <v>0.24</v>
      </c>
      <c r="BB147" s="83">
        <v>0.32</v>
      </c>
      <c r="BC147" s="165">
        <v>0.2</v>
      </c>
      <c r="BD147" s="81">
        <v>0.4</v>
      </c>
      <c r="BE147" s="82">
        <v>0.24</v>
      </c>
      <c r="BF147" s="83">
        <v>0.2</v>
      </c>
      <c r="BG147" s="81">
        <v>0.2</v>
      </c>
      <c r="BH147" s="81">
        <v>0.44</v>
      </c>
      <c r="BI147" s="81">
        <v>0.28000000000000003</v>
      </c>
      <c r="BJ147" s="83">
        <v>0.16</v>
      </c>
      <c r="BK147" s="81"/>
      <c r="BL147" s="81"/>
      <c r="BM147" s="82"/>
      <c r="BN147" s="80">
        <f t="shared" si="2"/>
        <v>12.6</v>
      </c>
      <c r="BO147" s="80" t="s">
        <v>209</v>
      </c>
    </row>
    <row r="148" spans="2:67">
      <c r="B148" s="65"/>
      <c r="C148" s="66" t="s">
        <v>210</v>
      </c>
      <c r="D148" s="67">
        <v>0.27</v>
      </c>
      <c r="E148" s="68">
        <v>0.25</v>
      </c>
      <c r="F148" s="65">
        <v>0.23</v>
      </c>
      <c r="G148" s="67">
        <v>0.22</v>
      </c>
      <c r="H148" s="67">
        <v>0.24</v>
      </c>
      <c r="I148" s="67">
        <v>0.28000000000000003</v>
      </c>
      <c r="J148" s="65">
        <v>0.26</v>
      </c>
      <c r="K148" s="67">
        <v>0.24</v>
      </c>
      <c r="L148" s="67">
        <v>0.23</v>
      </c>
      <c r="M148" s="68">
        <v>0.22</v>
      </c>
      <c r="N148" s="65">
        <v>0.05</v>
      </c>
      <c r="O148" s="67">
        <v>0.2</v>
      </c>
      <c r="P148" s="67">
        <v>0.18</v>
      </c>
      <c r="Q148" s="67">
        <v>0.2</v>
      </c>
      <c r="R148" s="67">
        <v>0.2</v>
      </c>
      <c r="S148" s="65">
        <v>0.2</v>
      </c>
      <c r="T148" s="67">
        <v>0.18</v>
      </c>
      <c r="U148" s="67">
        <v>0.2</v>
      </c>
      <c r="V148" s="68">
        <v>0.18</v>
      </c>
      <c r="W148" s="67">
        <v>0.2</v>
      </c>
      <c r="X148" s="67">
        <v>0.21</v>
      </c>
      <c r="Y148" s="67">
        <v>0.18</v>
      </c>
      <c r="Z148" s="67">
        <v>0.21</v>
      </c>
      <c r="AA148" s="68">
        <v>0.22</v>
      </c>
      <c r="AB148" s="67">
        <v>0.27</v>
      </c>
      <c r="AC148" s="67">
        <v>0.3</v>
      </c>
      <c r="AD148" s="67">
        <v>0.36</v>
      </c>
      <c r="AE148" s="68">
        <v>0.32</v>
      </c>
      <c r="AF148" s="67">
        <v>0.3</v>
      </c>
      <c r="AG148" s="67">
        <v>0.37</v>
      </c>
      <c r="AH148" s="67">
        <v>0.4</v>
      </c>
      <c r="AI148" s="67">
        <v>0.38</v>
      </c>
      <c r="AJ148" s="65">
        <v>0.34</v>
      </c>
      <c r="AK148" s="67">
        <v>0.39</v>
      </c>
      <c r="AL148" s="67">
        <v>0.38</v>
      </c>
      <c r="AM148" s="67">
        <v>0.38</v>
      </c>
      <c r="AN148" s="68">
        <v>0.37</v>
      </c>
      <c r="AO148" s="67">
        <v>0.37</v>
      </c>
      <c r="AP148" s="67">
        <v>0.35</v>
      </c>
      <c r="AQ148" s="152">
        <v>0.33</v>
      </c>
      <c r="AR148" s="68">
        <v>0.34</v>
      </c>
      <c r="AS148" s="67">
        <v>0.34</v>
      </c>
      <c r="AT148" s="67">
        <v>0.23</v>
      </c>
      <c r="AU148" s="67">
        <v>0.34</v>
      </c>
      <c r="AV148" s="67">
        <v>0.33</v>
      </c>
      <c r="AW148" s="65">
        <v>0.35</v>
      </c>
      <c r="AX148" s="67">
        <v>0.34</v>
      </c>
      <c r="AY148" s="67">
        <v>0.28999999999999998</v>
      </c>
      <c r="AZ148" s="67">
        <v>0.28000000000000003</v>
      </c>
      <c r="BA148" s="68">
        <v>0.28999999999999998</v>
      </c>
      <c r="BB148" s="65">
        <v>0.28000000000000003</v>
      </c>
      <c r="BC148" s="164">
        <v>0.26</v>
      </c>
      <c r="BD148" s="67">
        <v>0.25</v>
      </c>
      <c r="BE148" s="68">
        <v>0.24</v>
      </c>
      <c r="BF148" s="65">
        <v>0.22</v>
      </c>
      <c r="BG148" s="67">
        <v>0.22</v>
      </c>
      <c r="BH148" s="67">
        <v>0.22</v>
      </c>
      <c r="BI148" s="67">
        <v>0.2</v>
      </c>
      <c r="BJ148" s="65">
        <v>0.22</v>
      </c>
      <c r="BK148" s="67"/>
      <c r="BL148" s="67"/>
      <c r="BM148" s="68"/>
      <c r="BN148" s="66">
        <f t="shared" si="2"/>
        <v>13.459999999999997</v>
      </c>
      <c r="BO148" s="66" t="s">
        <v>210</v>
      </c>
    </row>
    <row r="149" spans="2:67">
      <c r="B149" s="47" t="s">
        <v>230</v>
      </c>
      <c r="C149" s="48" t="s">
        <v>202</v>
      </c>
      <c r="D149" s="50">
        <v>0</v>
      </c>
      <c r="E149" s="52">
        <v>1</v>
      </c>
      <c r="F149" s="53">
        <v>0</v>
      </c>
      <c r="G149" s="50">
        <v>0</v>
      </c>
      <c r="H149" s="50">
        <v>0</v>
      </c>
      <c r="I149" s="50">
        <v>1</v>
      </c>
      <c r="J149" s="53">
        <v>0</v>
      </c>
      <c r="K149" s="50">
        <v>0</v>
      </c>
      <c r="L149" s="50">
        <v>0</v>
      </c>
      <c r="M149" s="52">
        <v>0</v>
      </c>
      <c r="N149" s="53">
        <v>1</v>
      </c>
      <c r="O149" s="50">
        <v>0</v>
      </c>
      <c r="P149" s="50">
        <v>0</v>
      </c>
      <c r="Q149" s="50">
        <v>0</v>
      </c>
      <c r="R149" s="50">
        <v>1</v>
      </c>
      <c r="S149" s="53">
        <v>0</v>
      </c>
      <c r="T149" s="50">
        <v>0</v>
      </c>
      <c r="U149" s="50">
        <v>0</v>
      </c>
      <c r="V149" s="52">
        <v>0</v>
      </c>
      <c r="W149" s="50">
        <v>0</v>
      </c>
      <c r="X149" s="50">
        <v>0</v>
      </c>
      <c r="Y149" s="50">
        <v>0</v>
      </c>
      <c r="Z149" s="50">
        <v>0</v>
      </c>
      <c r="AA149" s="52">
        <v>0</v>
      </c>
      <c r="AB149" s="50">
        <v>0</v>
      </c>
      <c r="AC149" s="50">
        <v>0</v>
      </c>
      <c r="AD149" s="50">
        <v>0</v>
      </c>
      <c r="AE149" s="52">
        <v>1</v>
      </c>
      <c r="AF149" s="50">
        <v>1</v>
      </c>
      <c r="AG149" s="50">
        <v>0</v>
      </c>
      <c r="AH149" s="50">
        <v>0</v>
      </c>
      <c r="AI149" s="50">
        <v>0</v>
      </c>
      <c r="AJ149" s="53">
        <v>0</v>
      </c>
      <c r="AK149" s="50">
        <v>0</v>
      </c>
      <c r="AL149" s="50">
        <v>0</v>
      </c>
      <c r="AM149" s="50">
        <v>0</v>
      </c>
      <c r="AN149" s="52">
        <v>0</v>
      </c>
      <c r="AO149" s="50">
        <v>1</v>
      </c>
      <c r="AP149" s="50">
        <v>0</v>
      </c>
      <c r="AQ149" s="147">
        <v>0</v>
      </c>
      <c r="AR149" s="123">
        <v>0</v>
      </c>
      <c r="AS149" s="50">
        <v>0</v>
      </c>
      <c r="AT149" s="50">
        <v>0</v>
      </c>
      <c r="AU149" s="50">
        <v>0</v>
      </c>
      <c r="AV149" s="50">
        <v>0</v>
      </c>
      <c r="AW149" s="53">
        <v>3</v>
      </c>
      <c r="AX149" s="50">
        <v>1</v>
      </c>
      <c r="AY149" s="50">
        <v>0</v>
      </c>
      <c r="AZ149" s="50">
        <v>2</v>
      </c>
      <c r="BA149" s="52">
        <v>0</v>
      </c>
      <c r="BB149" s="53">
        <v>4</v>
      </c>
      <c r="BC149" s="158">
        <v>0</v>
      </c>
      <c r="BD149" s="50">
        <v>0</v>
      </c>
      <c r="BE149" s="52">
        <v>0</v>
      </c>
      <c r="BF149" s="53">
        <v>0</v>
      </c>
      <c r="BG149" s="50">
        <v>1</v>
      </c>
      <c r="BH149" s="50">
        <v>0</v>
      </c>
      <c r="BI149" s="50">
        <v>0</v>
      </c>
      <c r="BJ149" s="53">
        <v>0</v>
      </c>
      <c r="BK149" s="50"/>
      <c r="BL149" s="50"/>
      <c r="BM149" s="52"/>
      <c r="BN149" s="125">
        <f t="shared" si="2"/>
        <v>16</v>
      </c>
      <c r="BO149" s="48" t="s">
        <v>202</v>
      </c>
    </row>
    <row r="150" spans="2:67">
      <c r="B150" s="47" t="s">
        <v>229</v>
      </c>
      <c r="C150" s="48" t="s">
        <v>204</v>
      </c>
      <c r="D150" s="50">
        <v>1</v>
      </c>
      <c r="E150" s="52">
        <v>0</v>
      </c>
      <c r="F150" s="53">
        <v>0</v>
      </c>
      <c r="G150" s="50">
        <v>0</v>
      </c>
      <c r="H150" s="50">
        <v>0</v>
      </c>
      <c r="I150" s="50">
        <v>0</v>
      </c>
      <c r="J150" s="53">
        <v>0</v>
      </c>
      <c r="K150" s="50">
        <v>0</v>
      </c>
      <c r="L150" s="50">
        <v>0</v>
      </c>
      <c r="M150" s="52">
        <v>0</v>
      </c>
      <c r="N150" s="53">
        <v>0</v>
      </c>
      <c r="O150" s="50">
        <v>0</v>
      </c>
      <c r="P150" s="50">
        <v>0</v>
      </c>
      <c r="Q150" s="50">
        <v>0</v>
      </c>
      <c r="R150" s="50">
        <v>0</v>
      </c>
      <c r="S150" s="53">
        <v>0</v>
      </c>
      <c r="T150" s="50">
        <v>0</v>
      </c>
      <c r="U150" s="50">
        <v>0</v>
      </c>
      <c r="V150" s="52">
        <v>0</v>
      </c>
      <c r="W150" s="50">
        <v>0</v>
      </c>
      <c r="X150" s="50">
        <v>0</v>
      </c>
      <c r="Y150" s="50">
        <v>0</v>
      </c>
      <c r="Z150" s="50">
        <v>0</v>
      </c>
      <c r="AA150" s="52">
        <v>0</v>
      </c>
      <c r="AB150" s="50">
        <v>0</v>
      </c>
      <c r="AC150" s="50">
        <v>0</v>
      </c>
      <c r="AD150" s="50">
        <v>0</v>
      </c>
      <c r="AE150" s="52">
        <v>0</v>
      </c>
      <c r="AF150" s="50">
        <v>0</v>
      </c>
      <c r="AG150" s="50">
        <v>2</v>
      </c>
      <c r="AH150" s="50">
        <v>4</v>
      </c>
      <c r="AI150" s="50">
        <v>1</v>
      </c>
      <c r="AJ150" s="53">
        <v>3</v>
      </c>
      <c r="AK150" s="50">
        <v>4</v>
      </c>
      <c r="AL150" s="50">
        <v>8</v>
      </c>
      <c r="AM150" s="50">
        <v>3</v>
      </c>
      <c r="AN150" s="52">
        <v>1</v>
      </c>
      <c r="AO150" s="50">
        <v>4</v>
      </c>
      <c r="AP150" s="50">
        <v>1</v>
      </c>
      <c r="AQ150" s="147">
        <v>2</v>
      </c>
      <c r="AR150" s="123">
        <v>1</v>
      </c>
      <c r="AS150" s="50">
        <v>2</v>
      </c>
      <c r="AT150" s="50">
        <v>4</v>
      </c>
      <c r="AU150" s="50">
        <v>2</v>
      </c>
      <c r="AV150" s="50">
        <v>1</v>
      </c>
      <c r="AW150" s="53">
        <v>3</v>
      </c>
      <c r="AX150" s="50">
        <v>2</v>
      </c>
      <c r="AY150" s="50">
        <v>3</v>
      </c>
      <c r="AZ150" s="50">
        <v>3</v>
      </c>
      <c r="BA150" s="52">
        <v>2</v>
      </c>
      <c r="BB150" s="53">
        <v>2</v>
      </c>
      <c r="BC150" s="158">
        <v>0</v>
      </c>
      <c r="BD150" s="50">
        <v>3</v>
      </c>
      <c r="BE150" s="52">
        <v>0</v>
      </c>
      <c r="BF150" s="53">
        <v>0</v>
      </c>
      <c r="BG150" s="50">
        <v>4</v>
      </c>
      <c r="BH150" s="50">
        <v>2</v>
      </c>
      <c r="BI150" s="50">
        <v>1</v>
      </c>
      <c r="BJ150" s="53">
        <v>0</v>
      </c>
      <c r="BK150" s="50"/>
      <c r="BL150" s="50"/>
      <c r="BM150" s="52"/>
      <c r="BN150" s="125">
        <f t="shared" si="2"/>
        <v>68</v>
      </c>
      <c r="BO150" s="48" t="s">
        <v>204</v>
      </c>
    </row>
    <row r="151" spans="2:67">
      <c r="B151" s="47"/>
      <c r="C151" s="48" t="s">
        <v>205</v>
      </c>
      <c r="D151" s="50">
        <v>0</v>
      </c>
      <c r="E151" s="52">
        <v>0</v>
      </c>
      <c r="F151" s="53">
        <v>1</v>
      </c>
      <c r="G151" s="50">
        <v>0</v>
      </c>
      <c r="H151" s="50">
        <v>0</v>
      </c>
      <c r="I151" s="50">
        <v>0</v>
      </c>
      <c r="J151" s="53">
        <v>1</v>
      </c>
      <c r="K151" s="50">
        <v>0</v>
      </c>
      <c r="L151" s="50">
        <v>0</v>
      </c>
      <c r="M151" s="52">
        <v>0</v>
      </c>
      <c r="N151" s="53">
        <v>0</v>
      </c>
      <c r="O151" s="50">
        <v>0</v>
      </c>
      <c r="P151" s="50">
        <v>0</v>
      </c>
      <c r="Q151" s="50">
        <v>0</v>
      </c>
      <c r="R151" s="50">
        <v>0</v>
      </c>
      <c r="S151" s="53">
        <v>0</v>
      </c>
      <c r="T151" s="50">
        <v>0</v>
      </c>
      <c r="U151" s="50">
        <v>0</v>
      </c>
      <c r="V151" s="52">
        <v>0</v>
      </c>
      <c r="W151" s="50">
        <v>0</v>
      </c>
      <c r="X151" s="50">
        <v>0</v>
      </c>
      <c r="Y151" s="50">
        <v>0</v>
      </c>
      <c r="Z151" s="50">
        <v>0</v>
      </c>
      <c r="AA151" s="52">
        <v>0</v>
      </c>
      <c r="AB151" s="50">
        <v>0</v>
      </c>
      <c r="AC151" s="50">
        <v>0</v>
      </c>
      <c r="AD151" s="50">
        <v>0</v>
      </c>
      <c r="AE151" s="52">
        <v>1</v>
      </c>
      <c r="AF151" s="50">
        <v>5</v>
      </c>
      <c r="AG151" s="50">
        <v>2</v>
      </c>
      <c r="AH151" s="50">
        <v>4</v>
      </c>
      <c r="AI151" s="50">
        <v>6</v>
      </c>
      <c r="AJ151" s="53">
        <v>2</v>
      </c>
      <c r="AK151" s="50">
        <v>3</v>
      </c>
      <c r="AL151" s="50">
        <v>4</v>
      </c>
      <c r="AM151" s="50">
        <v>0</v>
      </c>
      <c r="AN151" s="52">
        <v>2</v>
      </c>
      <c r="AO151" s="50">
        <v>2</v>
      </c>
      <c r="AP151" s="50">
        <v>4</v>
      </c>
      <c r="AQ151" s="147">
        <v>3</v>
      </c>
      <c r="AR151" s="123">
        <v>4</v>
      </c>
      <c r="AS151" s="50">
        <v>2</v>
      </c>
      <c r="AT151" s="50">
        <v>1</v>
      </c>
      <c r="AU151" s="50">
        <v>1</v>
      </c>
      <c r="AV151" s="50">
        <v>1</v>
      </c>
      <c r="AW151" s="53">
        <v>0</v>
      </c>
      <c r="AX151" s="50">
        <v>1</v>
      </c>
      <c r="AY151" s="50">
        <v>1</v>
      </c>
      <c r="AZ151" s="50">
        <v>3</v>
      </c>
      <c r="BA151" s="52">
        <v>2</v>
      </c>
      <c r="BB151" s="53">
        <v>0</v>
      </c>
      <c r="BC151" s="158">
        <v>1</v>
      </c>
      <c r="BD151" s="50">
        <v>1</v>
      </c>
      <c r="BE151" s="52">
        <v>2</v>
      </c>
      <c r="BF151" s="53">
        <v>1</v>
      </c>
      <c r="BG151" s="50">
        <v>1</v>
      </c>
      <c r="BH151" s="50">
        <v>0</v>
      </c>
      <c r="BI151" s="50">
        <v>0</v>
      </c>
      <c r="BJ151" s="53">
        <v>0</v>
      </c>
      <c r="BK151" s="50"/>
      <c r="BL151" s="50"/>
      <c r="BM151" s="52"/>
      <c r="BN151" s="125">
        <f t="shared" si="2"/>
        <v>60</v>
      </c>
      <c r="BO151" s="48" t="s">
        <v>205</v>
      </c>
    </row>
    <row r="152" spans="2:67">
      <c r="B152" s="47"/>
      <c r="C152" s="48" t="s">
        <v>206</v>
      </c>
      <c r="D152" s="50">
        <v>1</v>
      </c>
      <c r="E152" s="52">
        <v>1</v>
      </c>
      <c r="F152" s="53">
        <v>1</v>
      </c>
      <c r="G152" s="50">
        <v>2</v>
      </c>
      <c r="H152" s="50">
        <v>3</v>
      </c>
      <c r="I152" s="50">
        <v>1</v>
      </c>
      <c r="J152" s="53">
        <v>0</v>
      </c>
      <c r="K152" s="50">
        <v>0</v>
      </c>
      <c r="L152" s="50">
        <v>1</v>
      </c>
      <c r="M152" s="52">
        <v>0</v>
      </c>
      <c r="N152" s="53">
        <v>0</v>
      </c>
      <c r="O152" s="50">
        <v>0</v>
      </c>
      <c r="P152" s="50">
        <v>0</v>
      </c>
      <c r="Q152" s="50">
        <v>0</v>
      </c>
      <c r="R152" s="50">
        <v>0</v>
      </c>
      <c r="S152" s="53">
        <v>0</v>
      </c>
      <c r="T152" s="50">
        <v>0</v>
      </c>
      <c r="U152" s="50">
        <v>1</v>
      </c>
      <c r="V152" s="52">
        <v>0</v>
      </c>
      <c r="W152" s="50">
        <v>0</v>
      </c>
      <c r="X152" s="50">
        <v>1</v>
      </c>
      <c r="Y152" s="50">
        <v>0</v>
      </c>
      <c r="Z152" s="50">
        <v>0</v>
      </c>
      <c r="AA152" s="52">
        <v>0</v>
      </c>
      <c r="AB152" s="50">
        <v>1</v>
      </c>
      <c r="AC152" s="50">
        <v>2</v>
      </c>
      <c r="AD152" s="50">
        <v>2</v>
      </c>
      <c r="AE152" s="52">
        <v>2</v>
      </c>
      <c r="AF152" s="50">
        <v>0</v>
      </c>
      <c r="AG152" s="50">
        <v>17</v>
      </c>
      <c r="AH152" s="50">
        <v>24</v>
      </c>
      <c r="AI152" s="50">
        <v>5</v>
      </c>
      <c r="AJ152" s="53">
        <v>11</v>
      </c>
      <c r="AK152" s="50">
        <v>9</v>
      </c>
      <c r="AL152" s="50">
        <v>5</v>
      </c>
      <c r="AM152" s="50">
        <v>1</v>
      </c>
      <c r="AN152" s="52">
        <v>2</v>
      </c>
      <c r="AO152" s="50">
        <v>5</v>
      </c>
      <c r="AP152" s="50">
        <v>5</v>
      </c>
      <c r="AQ152" s="147">
        <v>1</v>
      </c>
      <c r="AR152" s="123">
        <v>2</v>
      </c>
      <c r="AS152" s="50">
        <v>0</v>
      </c>
      <c r="AT152" s="50">
        <v>2</v>
      </c>
      <c r="AU152" s="50">
        <v>2</v>
      </c>
      <c r="AV152" s="50">
        <v>3</v>
      </c>
      <c r="AW152" s="53">
        <v>3</v>
      </c>
      <c r="AX152" s="50">
        <v>4</v>
      </c>
      <c r="AY152" s="50">
        <v>1</v>
      </c>
      <c r="AZ152" s="50">
        <v>3</v>
      </c>
      <c r="BA152" s="52">
        <v>4</v>
      </c>
      <c r="BB152" s="53">
        <v>1</v>
      </c>
      <c r="BC152" s="158">
        <v>0</v>
      </c>
      <c r="BD152" s="50">
        <v>2</v>
      </c>
      <c r="BE152" s="52">
        <v>3</v>
      </c>
      <c r="BF152" s="53">
        <v>5</v>
      </c>
      <c r="BG152" s="50">
        <v>3</v>
      </c>
      <c r="BH152" s="50">
        <v>2</v>
      </c>
      <c r="BI152" s="50">
        <v>1</v>
      </c>
      <c r="BJ152" s="53">
        <v>1</v>
      </c>
      <c r="BK152" s="50"/>
      <c r="BL152" s="50"/>
      <c r="BM152" s="52"/>
      <c r="BN152" s="125">
        <f t="shared" si="2"/>
        <v>136</v>
      </c>
      <c r="BO152" s="48" t="s">
        <v>206</v>
      </c>
    </row>
    <row r="153" spans="2:67">
      <c r="B153" s="47"/>
      <c r="C153" s="48" t="s">
        <v>207</v>
      </c>
      <c r="D153" s="50">
        <v>0</v>
      </c>
      <c r="E153" s="52">
        <v>0</v>
      </c>
      <c r="F153" s="53">
        <v>0</v>
      </c>
      <c r="G153" s="50">
        <v>0</v>
      </c>
      <c r="H153" s="50">
        <v>1</v>
      </c>
      <c r="I153" s="50">
        <v>0</v>
      </c>
      <c r="J153" s="53">
        <v>0</v>
      </c>
      <c r="K153" s="50">
        <v>0</v>
      </c>
      <c r="L153" s="50">
        <v>0</v>
      </c>
      <c r="M153" s="52">
        <v>0</v>
      </c>
      <c r="N153" s="53">
        <v>0</v>
      </c>
      <c r="O153" s="50">
        <v>0</v>
      </c>
      <c r="P153" s="50">
        <v>0</v>
      </c>
      <c r="Q153" s="50">
        <v>0</v>
      </c>
      <c r="R153" s="50">
        <v>0</v>
      </c>
      <c r="S153" s="53">
        <v>0</v>
      </c>
      <c r="T153" s="50">
        <v>0</v>
      </c>
      <c r="U153" s="50">
        <v>0</v>
      </c>
      <c r="V153" s="52">
        <v>0</v>
      </c>
      <c r="W153" s="50">
        <v>0</v>
      </c>
      <c r="X153" s="50">
        <v>0</v>
      </c>
      <c r="Y153" s="50">
        <v>0</v>
      </c>
      <c r="Z153" s="50">
        <v>0</v>
      </c>
      <c r="AA153" s="52">
        <v>0</v>
      </c>
      <c r="AB153" s="50">
        <v>0</v>
      </c>
      <c r="AC153" s="50">
        <v>0</v>
      </c>
      <c r="AD153" s="50">
        <v>0</v>
      </c>
      <c r="AE153" s="52">
        <v>0</v>
      </c>
      <c r="AF153" s="50">
        <v>0</v>
      </c>
      <c r="AG153" s="50">
        <v>0</v>
      </c>
      <c r="AH153" s="50">
        <v>0</v>
      </c>
      <c r="AI153" s="50">
        <v>0</v>
      </c>
      <c r="AJ153" s="53">
        <v>0</v>
      </c>
      <c r="AK153" s="50">
        <v>0</v>
      </c>
      <c r="AL153" s="50">
        <v>0</v>
      </c>
      <c r="AM153" s="50">
        <v>0</v>
      </c>
      <c r="AN153" s="52">
        <v>0</v>
      </c>
      <c r="AO153" s="50">
        <v>0</v>
      </c>
      <c r="AP153" s="50">
        <v>0</v>
      </c>
      <c r="AQ153" s="147">
        <v>0</v>
      </c>
      <c r="AR153" s="123">
        <v>0</v>
      </c>
      <c r="AS153" s="50">
        <v>0</v>
      </c>
      <c r="AT153" s="50">
        <v>0</v>
      </c>
      <c r="AU153" s="50">
        <v>0</v>
      </c>
      <c r="AV153" s="50">
        <v>0</v>
      </c>
      <c r="AW153" s="53">
        <v>0</v>
      </c>
      <c r="AX153" s="50">
        <v>0</v>
      </c>
      <c r="AY153" s="50">
        <v>0</v>
      </c>
      <c r="AZ153" s="50">
        <v>0</v>
      </c>
      <c r="BA153" s="52">
        <v>0</v>
      </c>
      <c r="BB153" s="53">
        <v>0</v>
      </c>
      <c r="BC153" s="158">
        <v>0</v>
      </c>
      <c r="BD153" s="50">
        <v>0</v>
      </c>
      <c r="BE153" s="52">
        <v>0</v>
      </c>
      <c r="BF153" s="53">
        <v>0</v>
      </c>
      <c r="BG153" s="50">
        <v>0</v>
      </c>
      <c r="BH153" s="50">
        <v>0</v>
      </c>
      <c r="BI153" s="50">
        <v>0</v>
      </c>
      <c r="BJ153" s="53">
        <v>0</v>
      </c>
      <c r="BK153" s="50"/>
      <c r="BL153" s="50"/>
      <c r="BM153" s="52"/>
      <c r="BN153" s="125">
        <f t="shared" si="2"/>
        <v>0</v>
      </c>
      <c r="BO153" s="48" t="s">
        <v>207</v>
      </c>
    </row>
    <row r="154" spans="2:67">
      <c r="B154" s="47"/>
      <c r="C154" s="48" t="s">
        <v>208</v>
      </c>
      <c r="D154" s="50">
        <v>1</v>
      </c>
      <c r="E154" s="52">
        <v>0</v>
      </c>
      <c r="F154" s="53">
        <v>0</v>
      </c>
      <c r="G154" s="50">
        <v>0</v>
      </c>
      <c r="H154" s="50">
        <v>0</v>
      </c>
      <c r="I154" s="50">
        <v>0</v>
      </c>
      <c r="J154" s="53">
        <v>0</v>
      </c>
      <c r="K154" s="50">
        <v>0</v>
      </c>
      <c r="L154" s="50">
        <v>0</v>
      </c>
      <c r="M154" s="52">
        <v>0</v>
      </c>
      <c r="N154" s="53">
        <v>0</v>
      </c>
      <c r="O154" s="50">
        <v>0</v>
      </c>
      <c r="P154" s="50">
        <v>0</v>
      </c>
      <c r="Q154" s="50">
        <v>0</v>
      </c>
      <c r="R154" s="50">
        <v>0</v>
      </c>
      <c r="S154" s="53">
        <v>0</v>
      </c>
      <c r="T154" s="50">
        <v>0</v>
      </c>
      <c r="U154" s="50">
        <v>0</v>
      </c>
      <c r="V154" s="52">
        <v>0</v>
      </c>
      <c r="W154" s="50">
        <v>0</v>
      </c>
      <c r="X154" s="50">
        <v>0</v>
      </c>
      <c r="Y154" s="50">
        <v>0</v>
      </c>
      <c r="Z154" s="50">
        <v>0</v>
      </c>
      <c r="AA154" s="52">
        <v>0</v>
      </c>
      <c r="AB154" s="50">
        <v>0</v>
      </c>
      <c r="AC154" s="50">
        <v>0</v>
      </c>
      <c r="AD154" s="50">
        <v>0</v>
      </c>
      <c r="AE154" s="52">
        <v>0</v>
      </c>
      <c r="AF154" s="50">
        <v>2</v>
      </c>
      <c r="AG154" s="50">
        <v>0</v>
      </c>
      <c r="AH154" s="50">
        <v>0</v>
      </c>
      <c r="AI154" s="50">
        <v>0</v>
      </c>
      <c r="AJ154" s="53">
        <v>0</v>
      </c>
      <c r="AK154" s="50">
        <v>0</v>
      </c>
      <c r="AL154" s="50">
        <v>1</v>
      </c>
      <c r="AM154" s="50">
        <v>0</v>
      </c>
      <c r="AN154" s="52">
        <v>0</v>
      </c>
      <c r="AO154" s="50">
        <v>1</v>
      </c>
      <c r="AP154" s="50">
        <v>1</v>
      </c>
      <c r="AQ154" s="148">
        <v>0</v>
      </c>
      <c r="AR154" s="123">
        <v>0</v>
      </c>
      <c r="AS154" s="50">
        <v>1</v>
      </c>
      <c r="AT154" s="50">
        <v>0</v>
      </c>
      <c r="AU154" s="50">
        <v>0</v>
      </c>
      <c r="AV154" s="50">
        <v>2</v>
      </c>
      <c r="AW154" s="53">
        <v>2</v>
      </c>
      <c r="AX154" s="50">
        <v>0</v>
      </c>
      <c r="AY154" s="50">
        <v>0</v>
      </c>
      <c r="AZ154" s="50">
        <v>0</v>
      </c>
      <c r="BA154" s="52">
        <v>1</v>
      </c>
      <c r="BB154" s="53">
        <v>0</v>
      </c>
      <c r="BC154" s="159">
        <v>0</v>
      </c>
      <c r="BD154" s="50">
        <v>1</v>
      </c>
      <c r="BE154" s="52">
        <v>2</v>
      </c>
      <c r="BF154" s="53">
        <v>0</v>
      </c>
      <c r="BG154" s="50">
        <v>0</v>
      </c>
      <c r="BH154" s="50">
        <v>0</v>
      </c>
      <c r="BI154" s="50">
        <v>0</v>
      </c>
      <c r="BJ154" s="53">
        <v>0</v>
      </c>
      <c r="BK154" s="50"/>
      <c r="BL154" s="50"/>
      <c r="BM154" s="52"/>
      <c r="BN154" s="125">
        <f t="shared" si="2"/>
        <v>14</v>
      </c>
      <c r="BO154" s="48" t="s">
        <v>208</v>
      </c>
    </row>
    <row r="155" spans="2:67">
      <c r="B155" s="47"/>
      <c r="C155" s="76" t="s">
        <v>209</v>
      </c>
      <c r="D155" s="77">
        <v>3</v>
      </c>
      <c r="E155" s="78">
        <v>2</v>
      </c>
      <c r="F155" s="79">
        <v>2</v>
      </c>
      <c r="G155" s="77">
        <v>2</v>
      </c>
      <c r="H155" s="77">
        <v>4</v>
      </c>
      <c r="I155" s="77">
        <v>2</v>
      </c>
      <c r="J155" s="79">
        <v>1</v>
      </c>
      <c r="K155" s="77">
        <v>0</v>
      </c>
      <c r="L155" s="77">
        <v>1</v>
      </c>
      <c r="M155" s="78">
        <v>0</v>
      </c>
      <c r="N155" s="79">
        <v>1</v>
      </c>
      <c r="O155" s="77">
        <v>0</v>
      </c>
      <c r="P155" s="77">
        <v>0</v>
      </c>
      <c r="Q155" s="77">
        <v>0</v>
      </c>
      <c r="R155" s="77">
        <v>1</v>
      </c>
      <c r="S155" s="79">
        <v>0</v>
      </c>
      <c r="T155" s="77">
        <v>0</v>
      </c>
      <c r="U155" s="77">
        <v>1</v>
      </c>
      <c r="V155" s="78">
        <v>0</v>
      </c>
      <c r="W155" s="77">
        <v>0</v>
      </c>
      <c r="X155" s="77">
        <v>1</v>
      </c>
      <c r="Y155" s="77">
        <v>0</v>
      </c>
      <c r="Z155" s="77">
        <v>0</v>
      </c>
      <c r="AA155" s="78">
        <v>0</v>
      </c>
      <c r="AB155" s="77">
        <v>1</v>
      </c>
      <c r="AC155" s="77">
        <v>2</v>
      </c>
      <c r="AD155" s="77">
        <v>2</v>
      </c>
      <c r="AE155" s="78">
        <v>4</v>
      </c>
      <c r="AF155" s="77">
        <v>8</v>
      </c>
      <c r="AG155" s="77">
        <v>21</v>
      </c>
      <c r="AH155" s="77">
        <v>32</v>
      </c>
      <c r="AI155" s="77">
        <v>12</v>
      </c>
      <c r="AJ155" s="79">
        <v>16</v>
      </c>
      <c r="AK155" s="77">
        <v>16</v>
      </c>
      <c r="AL155" s="77">
        <v>18</v>
      </c>
      <c r="AM155" s="77">
        <v>4</v>
      </c>
      <c r="AN155" s="78">
        <v>5</v>
      </c>
      <c r="AO155" s="77">
        <v>13</v>
      </c>
      <c r="AP155" s="77">
        <v>11</v>
      </c>
      <c r="AQ155" s="148">
        <v>6</v>
      </c>
      <c r="AR155" s="126">
        <v>7</v>
      </c>
      <c r="AS155" s="77">
        <v>5</v>
      </c>
      <c r="AT155" s="77">
        <v>7</v>
      </c>
      <c r="AU155" s="77">
        <v>5</v>
      </c>
      <c r="AV155" s="77">
        <v>7</v>
      </c>
      <c r="AW155" s="79">
        <v>11</v>
      </c>
      <c r="AX155" s="77">
        <v>8</v>
      </c>
      <c r="AY155" s="77">
        <v>5</v>
      </c>
      <c r="AZ155" s="77">
        <v>11</v>
      </c>
      <c r="BA155" s="78">
        <v>9</v>
      </c>
      <c r="BB155" s="79">
        <v>7</v>
      </c>
      <c r="BC155" s="159">
        <v>1</v>
      </c>
      <c r="BD155" s="77">
        <v>7</v>
      </c>
      <c r="BE155" s="78">
        <v>7</v>
      </c>
      <c r="BF155" s="79">
        <v>6</v>
      </c>
      <c r="BG155" s="77">
        <v>9</v>
      </c>
      <c r="BH155" s="77">
        <v>4</v>
      </c>
      <c r="BI155" s="77">
        <v>2</v>
      </c>
      <c r="BJ155" s="79">
        <v>1</v>
      </c>
      <c r="BK155" s="77"/>
      <c r="BL155" s="77"/>
      <c r="BM155" s="78"/>
      <c r="BN155" s="127">
        <f t="shared" si="2"/>
        <v>294</v>
      </c>
      <c r="BO155" s="76" t="s">
        <v>209</v>
      </c>
    </row>
    <row r="156" spans="2:67">
      <c r="B156" s="54"/>
      <c r="C156" s="55" t="s">
        <v>210</v>
      </c>
      <c r="D156" s="56">
        <v>775</v>
      </c>
      <c r="E156" s="58">
        <v>590</v>
      </c>
      <c r="F156" s="57">
        <v>383</v>
      </c>
      <c r="G156" s="56">
        <v>298</v>
      </c>
      <c r="H156" s="56">
        <v>239</v>
      </c>
      <c r="I156" s="56">
        <v>193</v>
      </c>
      <c r="J156" s="57">
        <v>151</v>
      </c>
      <c r="K156" s="56">
        <v>103</v>
      </c>
      <c r="L156" s="56">
        <v>74</v>
      </c>
      <c r="M156" s="58">
        <v>62</v>
      </c>
      <c r="N156" s="57">
        <v>10</v>
      </c>
      <c r="O156" s="56">
        <v>30</v>
      </c>
      <c r="P156" s="56">
        <v>29</v>
      </c>
      <c r="Q156" s="56">
        <v>28</v>
      </c>
      <c r="R156" s="56">
        <v>34</v>
      </c>
      <c r="S156" s="57">
        <v>32</v>
      </c>
      <c r="T156" s="56">
        <v>23</v>
      </c>
      <c r="U156" s="56">
        <v>17</v>
      </c>
      <c r="V156" s="58">
        <v>28</v>
      </c>
      <c r="W156" s="56">
        <v>38</v>
      </c>
      <c r="X156" s="56">
        <v>37</v>
      </c>
      <c r="Y156" s="56">
        <v>20</v>
      </c>
      <c r="Z156" s="56">
        <v>26</v>
      </c>
      <c r="AA156" s="58">
        <v>27</v>
      </c>
      <c r="AB156" s="56">
        <v>40</v>
      </c>
      <c r="AC156" s="56">
        <v>48</v>
      </c>
      <c r="AD156" s="56">
        <v>67</v>
      </c>
      <c r="AE156" s="58">
        <v>44</v>
      </c>
      <c r="AF156" s="56">
        <v>62</v>
      </c>
      <c r="AG156" s="56">
        <v>129</v>
      </c>
      <c r="AH156" s="56">
        <v>197</v>
      </c>
      <c r="AI156" s="56">
        <v>288</v>
      </c>
      <c r="AJ156" s="57">
        <v>447</v>
      </c>
      <c r="AK156" s="56">
        <v>566</v>
      </c>
      <c r="AL156" s="56">
        <v>1450</v>
      </c>
      <c r="AM156" s="56">
        <v>2398</v>
      </c>
      <c r="AN156" s="58">
        <v>3451</v>
      </c>
      <c r="AO156" s="56">
        <v>4114</v>
      </c>
      <c r="AP156" s="56">
        <v>4401</v>
      </c>
      <c r="AQ156" s="149">
        <v>3852</v>
      </c>
      <c r="AR156" s="46">
        <v>4517</v>
      </c>
      <c r="AS156" s="56">
        <v>3880</v>
      </c>
      <c r="AT156" s="56">
        <v>1645</v>
      </c>
      <c r="AU156" s="56">
        <v>2243</v>
      </c>
      <c r="AV156" s="56">
        <v>2788</v>
      </c>
      <c r="AW156" s="57">
        <v>2464</v>
      </c>
      <c r="AX156" s="56">
        <v>2236</v>
      </c>
      <c r="AY156" s="56">
        <v>1631</v>
      </c>
      <c r="AZ156" s="56">
        <v>1380</v>
      </c>
      <c r="BA156" s="58">
        <v>1258</v>
      </c>
      <c r="BB156" s="57">
        <v>1050</v>
      </c>
      <c r="BC156" s="160">
        <v>592</v>
      </c>
      <c r="BD156" s="56">
        <v>605</v>
      </c>
      <c r="BE156" s="58">
        <v>387</v>
      </c>
      <c r="BF156" s="57">
        <v>218</v>
      </c>
      <c r="BG156" s="56">
        <v>173</v>
      </c>
      <c r="BH156" s="56">
        <v>135</v>
      </c>
      <c r="BI156" s="56">
        <v>81</v>
      </c>
      <c r="BJ156" s="57">
        <v>60</v>
      </c>
      <c r="BK156" s="56"/>
      <c r="BL156" s="56"/>
      <c r="BM156" s="58"/>
      <c r="BN156" s="128">
        <f t="shared" si="2"/>
        <v>49276</v>
      </c>
      <c r="BO156" s="55" t="s">
        <v>210</v>
      </c>
    </row>
    <row r="157" spans="2:67">
      <c r="B157" s="59" t="s">
        <v>230</v>
      </c>
      <c r="C157" s="60" t="s">
        <v>202</v>
      </c>
      <c r="D157" s="61">
        <v>0</v>
      </c>
      <c r="E157" s="62">
        <v>0.33</v>
      </c>
      <c r="F157" s="59">
        <v>0</v>
      </c>
      <c r="G157" s="61">
        <v>0</v>
      </c>
      <c r="H157" s="61">
        <v>0</v>
      </c>
      <c r="I157" s="61">
        <v>0.33</v>
      </c>
      <c r="J157" s="59">
        <v>0</v>
      </c>
      <c r="K157" s="61">
        <v>0</v>
      </c>
      <c r="L157" s="61">
        <v>0</v>
      </c>
      <c r="M157" s="62">
        <v>0</v>
      </c>
      <c r="N157" s="59">
        <v>0.33</v>
      </c>
      <c r="O157" s="61">
        <v>0</v>
      </c>
      <c r="P157" s="61">
        <v>0</v>
      </c>
      <c r="Q157" s="61">
        <v>0</v>
      </c>
      <c r="R157" s="129">
        <v>0.33</v>
      </c>
      <c r="S157" s="59">
        <v>0</v>
      </c>
      <c r="T157" s="61">
        <v>0</v>
      </c>
      <c r="U157" s="61">
        <v>0</v>
      </c>
      <c r="V157" s="62">
        <v>0</v>
      </c>
      <c r="W157" s="61">
        <v>0</v>
      </c>
      <c r="X157" s="61">
        <v>0</v>
      </c>
      <c r="Y157" s="61">
        <v>0</v>
      </c>
      <c r="Z157" s="61">
        <v>0</v>
      </c>
      <c r="AA157" s="62">
        <v>0</v>
      </c>
      <c r="AB157" s="61">
        <v>0</v>
      </c>
      <c r="AC157" s="61">
        <v>0</v>
      </c>
      <c r="AD157" s="61">
        <v>0</v>
      </c>
      <c r="AE157" s="62">
        <v>0.33</v>
      </c>
      <c r="AF157" s="61">
        <v>0.33</v>
      </c>
      <c r="AG157" s="61">
        <v>0</v>
      </c>
      <c r="AH157" s="61">
        <v>0</v>
      </c>
      <c r="AI157" s="61">
        <v>0</v>
      </c>
      <c r="AJ157" s="59">
        <v>0</v>
      </c>
      <c r="AK157" s="61">
        <v>0</v>
      </c>
      <c r="AL157" s="61">
        <v>0</v>
      </c>
      <c r="AM157" s="61">
        <v>0</v>
      </c>
      <c r="AN157" s="62">
        <v>0</v>
      </c>
      <c r="AO157" s="61">
        <v>0.33</v>
      </c>
      <c r="AP157" s="61">
        <v>0</v>
      </c>
      <c r="AQ157" s="150">
        <v>0</v>
      </c>
      <c r="AR157" s="62">
        <v>0</v>
      </c>
      <c r="AS157" s="61">
        <v>0</v>
      </c>
      <c r="AT157" s="61">
        <v>0</v>
      </c>
      <c r="AU157" s="61">
        <v>0</v>
      </c>
      <c r="AV157" s="61">
        <v>0</v>
      </c>
      <c r="AW157" s="59">
        <v>1</v>
      </c>
      <c r="AX157" s="61">
        <v>0.33</v>
      </c>
      <c r="AY157" s="61">
        <v>0</v>
      </c>
      <c r="AZ157" s="61">
        <v>0.67</v>
      </c>
      <c r="BA157" s="62">
        <v>0</v>
      </c>
      <c r="BB157" s="59">
        <v>1.33</v>
      </c>
      <c r="BC157" s="162">
        <v>0</v>
      </c>
      <c r="BD157" s="61">
        <v>0</v>
      </c>
      <c r="BE157" s="62">
        <v>0</v>
      </c>
      <c r="BF157" s="59">
        <v>0</v>
      </c>
      <c r="BG157" s="61">
        <v>0.33</v>
      </c>
      <c r="BH157" s="61">
        <v>0</v>
      </c>
      <c r="BI157" s="61">
        <v>0</v>
      </c>
      <c r="BJ157" s="59">
        <v>0</v>
      </c>
      <c r="BK157" s="61"/>
      <c r="BL157" s="61"/>
      <c r="BM157" s="62"/>
      <c r="BN157" s="60">
        <f t="shared" si="2"/>
        <v>5.3100000000000005</v>
      </c>
      <c r="BO157" s="60" t="s">
        <v>202</v>
      </c>
    </row>
    <row r="158" spans="2:67">
      <c r="B158" s="59" t="s">
        <v>227</v>
      </c>
      <c r="C158" s="60" t="s">
        <v>204</v>
      </c>
      <c r="D158" s="61">
        <v>0.1</v>
      </c>
      <c r="E158" s="62">
        <v>0</v>
      </c>
      <c r="F158" s="59">
        <v>0</v>
      </c>
      <c r="G158" s="61">
        <v>0</v>
      </c>
      <c r="H158" s="61">
        <v>0</v>
      </c>
      <c r="I158" s="61">
        <v>0</v>
      </c>
      <c r="J158" s="59">
        <v>0</v>
      </c>
      <c r="K158" s="61">
        <v>0</v>
      </c>
      <c r="L158" s="61">
        <v>0</v>
      </c>
      <c r="M158" s="62">
        <v>0</v>
      </c>
      <c r="N158" s="59">
        <v>0</v>
      </c>
      <c r="O158" s="61">
        <v>0</v>
      </c>
      <c r="P158" s="61">
        <v>0</v>
      </c>
      <c r="Q158" s="61">
        <v>0</v>
      </c>
      <c r="R158" s="61">
        <v>0</v>
      </c>
      <c r="S158" s="59">
        <v>0</v>
      </c>
      <c r="T158" s="61">
        <v>0</v>
      </c>
      <c r="U158" s="61">
        <v>0</v>
      </c>
      <c r="V158" s="62">
        <v>0</v>
      </c>
      <c r="W158" s="61">
        <v>0</v>
      </c>
      <c r="X158" s="61">
        <v>0</v>
      </c>
      <c r="Y158" s="61">
        <v>0</v>
      </c>
      <c r="Z158" s="61">
        <v>0</v>
      </c>
      <c r="AA158" s="62">
        <v>0</v>
      </c>
      <c r="AB158" s="61">
        <v>0</v>
      </c>
      <c r="AC158" s="61">
        <v>0</v>
      </c>
      <c r="AD158" s="61">
        <v>0</v>
      </c>
      <c r="AE158" s="62">
        <v>0</v>
      </c>
      <c r="AF158" s="61">
        <v>0</v>
      </c>
      <c r="AG158" s="61">
        <v>0.28999999999999998</v>
      </c>
      <c r="AH158" s="61">
        <v>0.56999999999999995</v>
      </c>
      <c r="AI158" s="61">
        <v>0.14000000000000001</v>
      </c>
      <c r="AJ158" s="59">
        <v>0.43</v>
      </c>
      <c r="AK158" s="61">
        <v>0.56999999999999995</v>
      </c>
      <c r="AL158" s="61">
        <v>1.1399999999999999</v>
      </c>
      <c r="AM158" s="61">
        <v>0.43</v>
      </c>
      <c r="AN158" s="62">
        <v>0.14000000000000001</v>
      </c>
      <c r="AO158" s="61">
        <v>0.56999999999999995</v>
      </c>
      <c r="AP158" s="61">
        <v>0.14000000000000001</v>
      </c>
      <c r="AQ158" s="150">
        <v>0.28999999999999998</v>
      </c>
      <c r="AR158" s="62">
        <v>0.14000000000000001</v>
      </c>
      <c r="AS158" s="61">
        <v>0.28999999999999998</v>
      </c>
      <c r="AT158" s="61">
        <v>0.56999999999999995</v>
      </c>
      <c r="AU158" s="61">
        <v>0.28999999999999998</v>
      </c>
      <c r="AV158" s="61">
        <v>0.14000000000000001</v>
      </c>
      <c r="AW158" s="59">
        <v>0.43</v>
      </c>
      <c r="AX158" s="61">
        <v>0.28999999999999998</v>
      </c>
      <c r="AY158" s="61">
        <v>0.43</v>
      </c>
      <c r="AZ158" s="61">
        <v>0.43</v>
      </c>
      <c r="BA158" s="62">
        <v>0.28999999999999998</v>
      </c>
      <c r="BB158" s="59">
        <v>0.28999999999999998</v>
      </c>
      <c r="BC158" s="162">
        <v>0</v>
      </c>
      <c r="BD158" s="61">
        <v>0.43</v>
      </c>
      <c r="BE158" s="62">
        <v>0</v>
      </c>
      <c r="BF158" s="59">
        <v>0</v>
      </c>
      <c r="BG158" s="61">
        <v>0.56999999999999995</v>
      </c>
      <c r="BH158" s="61">
        <v>0.28999999999999998</v>
      </c>
      <c r="BI158" s="61">
        <v>0.14000000000000001</v>
      </c>
      <c r="BJ158" s="59">
        <v>0</v>
      </c>
      <c r="BK158" s="61"/>
      <c r="BL158" s="61"/>
      <c r="BM158" s="62"/>
      <c r="BN158" s="60">
        <f t="shared" si="2"/>
        <v>9.7299999999999969</v>
      </c>
      <c r="BO158" s="60" t="s">
        <v>204</v>
      </c>
    </row>
    <row r="159" spans="2:67">
      <c r="B159" s="63" t="s">
        <v>231</v>
      </c>
      <c r="C159" s="60" t="s">
        <v>205</v>
      </c>
      <c r="D159" s="61">
        <v>0</v>
      </c>
      <c r="E159" s="62">
        <v>0</v>
      </c>
      <c r="F159" s="59">
        <v>0.14000000000000001</v>
      </c>
      <c r="G159" s="61">
        <v>0</v>
      </c>
      <c r="H159" s="61">
        <v>0</v>
      </c>
      <c r="I159" s="61">
        <v>0</v>
      </c>
      <c r="J159" s="59">
        <v>0.14000000000000001</v>
      </c>
      <c r="K159" s="61">
        <v>0</v>
      </c>
      <c r="L159" s="61">
        <v>0</v>
      </c>
      <c r="M159" s="62">
        <v>0</v>
      </c>
      <c r="N159" s="59">
        <v>0</v>
      </c>
      <c r="O159" s="61">
        <v>0</v>
      </c>
      <c r="P159" s="61">
        <v>0</v>
      </c>
      <c r="Q159" s="61">
        <v>0</v>
      </c>
      <c r="R159" s="61">
        <v>0</v>
      </c>
      <c r="S159" s="59">
        <v>0</v>
      </c>
      <c r="T159" s="61">
        <v>0</v>
      </c>
      <c r="U159" s="61">
        <v>0</v>
      </c>
      <c r="V159" s="62">
        <v>0</v>
      </c>
      <c r="W159" s="61">
        <v>0</v>
      </c>
      <c r="X159" s="61">
        <v>0</v>
      </c>
      <c r="Y159" s="61">
        <v>0</v>
      </c>
      <c r="Z159" s="61">
        <v>0</v>
      </c>
      <c r="AA159" s="62">
        <v>0</v>
      </c>
      <c r="AB159" s="61">
        <v>0</v>
      </c>
      <c r="AC159" s="61">
        <v>0</v>
      </c>
      <c r="AD159" s="61">
        <v>0</v>
      </c>
      <c r="AE159" s="62">
        <v>0.17</v>
      </c>
      <c r="AF159" s="61">
        <v>0.83</v>
      </c>
      <c r="AG159" s="61">
        <v>0.33</v>
      </c>
      <c r="AH159" s="61">
        <v>0.67</v>
      </c>
      <c r="AI159" s="61">
        <v>1</v>
      </c>
      <c r="AJ159" s="59">
        <v>0.33</v>
      </c>
      <c r="AK159" s="61">
        <v>0.5</v>
      </c>
      <c r="AL159" s="61">
        <v>0.67</v>
      </c>
      <c r="AM159" s="61">
        <v>0</v>
      </c>
      <c r="AN159" s="62">
        <v>0.33</v>
      </c>
      <c r="AO159" s="61">
        <v>0.33</v>
      </c>
      <c r="AP159" s="61">
        <v>0.67</v>
      </c>
      <c r="AQ159" s="150">
        <v>0.5</v>
      </c>
      <c r="AR159" s="62">
        <v>0.67</v>
      </c>
      <c r="AS159" s="61">
        <v>0.33</v>
      </c>
      <c r="AT159" s="61">
        <v>0.17</v>
      </c>
      <c r="AU159" s="61">
        <v>0.17</v>
      </c>
      <c r="AV159" s="61">
        <v>0.17</v>
      </c>
      <c r="AW159" s="59">
        <v>0</v>
      </c>
      <c r="AX159" s="61">
        <v>0.17</v>
      </c>
      <c r="AY159" s="61">
        <v>0.17</v>
      </c>
      <c r="AZ159" s="61">
        <v>0.5</v>
      </c>
      <c r="BA159" s="62">
        <v>0.33</v>
      </c>
      <c r="BB159" s="59">
        <v>0</v>
      </c>
      <c r="BC159" s="162">
        <v>0.17</v>
      </c>
      <c r="BD159" s="61">
        <v>0.17</v>
      </c>
      <c r="BE159" s="62">
        <v>0.33</v>
      </c>
      <c r="BF159" s="59">
        <v>0.17</v>
      </c>
      <c r="BG159" s="61">
        <v>0.17</v>
      </c>
      <c r="BH159" s="61">
        <v>0</v>
      </c>
      <c r="BI159" s="61">
        <v>0</v>
      </c>
      <c r="BJ159" s="59">
        <v>0</v>
      </c>
      <c r="BK159" s="61"/>
      <c r="BL159" s="61"/>
      <c r="BM159" s="62"/>
      <c r="BN159" s="60">
        <f t="shared" si="2"/>
        <v>10.02</v>
      </c>
      <c r="BO159" s="60" t="s">
        <v>205</v>
      </c>
    </row>
    <row r="160" spans="2:67">
      <c r="B160" s="59"/>
      <c r="C160" s="60" t="s">
        <v>206</v>
      </c>
      <c r="D160" s="61">
        <v>0.13</v>
      </c>
      <c r="E160" s="62">
        <v>0.13</v>
      </c>
      <c r="F160" s="59">
        <v>0.13</v>
      </c>
      <c r="G160" s="61">
        <v>0.25</v>
      </c>
      <c r="H160" s="61">
        <v>0.38</v>
      </c>
      <c r="I160" s="61">
        <v>0.13</v>
      </c>
      <c r="J160" s="59">
        <v>0</v>
      </c>
      <c r="K160" s="61">
        <v>0</v>
      </c>
      <c r="L160" s="61">
        <v>0.13</v>
      </c>
      <c r="M160" s="62">
        <v>0</v>
      </c>
      <c r="N160" s="59">
        <v>0</v>
      </c>
      <c r="O160" s="61">
        <v>0</v>
      </c>
      <c r="P160" s="61">
        <v>0</v>
      </c>
      <c r="Q160" s="61">
        <v>0</v>
      </c>
      <c r="R160" s="61">
        <v>0</v>
      </c>
      <c r="S160" s="59">
        <v>0</v>
      </c>
      <c r="T160" s="61">
        <v>0</v>
      </c>
      <c r="U160" s="61">
        <v>0.13</v>
      </c>
      <c r="V160" s="62">
        <v>0</v>
      </c>
      <c r="W160" s="61">
        <v>0</v>
      </c>
      <c r="X160" s="61">
        <v>0.13</v>
      </c>
      <c r="Y160" s="61">
        <v>0</v>
      </c>
      <c r="Z160" s="61">
        <v>0</v>
      </c>
      <c r="AA160" s="62">
        <v>0</v>
      </c>
      <c r="AB160" s="61">
        <v>0.17</v>
      </c>
      <c r="AC160" s="61">
        <v>0.33</v>
      </c>
      <c r="AD160" s="61">
        <v>0.33</v>
      </c>
      <c r="AE160" s="62">
        <v>0.33</v>
      </c>
      <c r="AF160" s="61">
        <v>0</v>
      </c>
      <c r="AG160" s="61">
        <v>2.83</v>
      </c>
      <c r="AH160" s="61">
        <v>4</v>
      </c>
      <c r="AI160" s="61">
        <v>0.83</v>
      </c>
      <c r="AJ160" s="59">
        <v>2.2000000000000002</v>
      </c>
      <c r="AK160" s="61">
        <v>1.5</v>
      </c>
      <c r="AL160" s="61">
        <v>0.83</v>
      </c>
      <c r="AM160" s="61">
        <v>0.17</v>
      </c>
      <c r="AN160" s="62">
        <v>0.33</v>
      </c>
      <c r="AO160" s="61">
        <v>0.83</v>
      </c>
      <c r="AP160" s="61">
        <v>0.83</v>
      </c>
      <c r="AQ160" s="150">
        <v>0.17</v>
      </c>
      <c r="AR160" s="62">
        <v>0.33</v>
      </c>
      <c r="AS160" s="61">
        <v>0</v>
      </c>
      <c r="AT160" s="61">
        <v>0.33</v>
      </c>
      <c r="AU160" s="61">
        <v>0.33</v>
      </c>
      <c r="AV160" s="61">
        <v>0.5</v>
      </c>
      <c r="AW160" s="59">
        <v>0.5</v>
      </c>
      <c r="AX160" s="61">
        <v>0.67</v>
      </c>
      <c r="AY160" s="61">
        <v>0.17</v>
      </c>
      <c r="AZ160" s="61">
        <v>0.5</v>
      </c>
      <c r="BA160" s="62">
        <v>0.67</v>
      </c>
      <c r="BB160" s="59">
        <v>0.17</v>
      </c>
      <c r="BC160" s="162">
        <v>0</v>
      </c>
      <c r="BD160" s="61">
        <v>0.33</v>
      </c>
      <c r="BE160" s="62">
        <v>0.5</v>
      </c>
      <c r="BF160" s="59">
        <v>0.83</v>
      </c>
      <c r="BG160" s="61">
        <v>0.5</v>
      </c>
      <c r="BH160" s="61">
        <v>0.33</v>
      </c>
      <c r="BI160" s="61">
        <v>0.17</v>
      </c>
      <c r="BJ160" s="59">
        <v>0.17</v>
      </c>
      <c r="BK160" s="61"/>
      <c r="BL160" s="61"/>
      <c r="BM160" s="62"/>
      <c r="BN160" s="60">
        <f t="shared" si="2"/>
        <v>22.94</v>
      </c>
      <c r="BO160" s="60" t="s">
        <v>206</v>
      </c>
    </row>
    <row r="161" spans="2:67">
      <c r="B161" s="59"/>
      <c r="C161" s="60" t="s">
        <v>207</v>
      </c>
      <c r="D161" s="61">
        <v>0</v>
      </c>
      <c r="E161" s="62">
        <v>0</v>
      </c>
      <c r="F161" s="59">
        <v>0</v>
      </c>
      <c r="G161" s="61">
        <v>0</v>
      </c>
      <c r="H161" s="61">
        <v>0.5</v>
      </c>
      <c r="I161" s="61">
        <v>0</v>
      </c>
      <c r="J161" s="59">
        <v>0</v>
      </c>
      <c r="K161" s="61">
        <v>0</v>
      </c>
      <c r="L161" s="61">
        <v>0</v>
      </c>
      <c r="M161" s="62">
        <v>0</v>
      </c>
      <c r="N161" s="59">
        <v>0</v>
      </c>
      <c r="O161" s="61">
        <v>0</v>
      </c>
      <c r="P161" s="61">
        <v>0</v>
      </c>
      <c r="Q161" s="61">
        <v>0</v>
      </c>
      <c r="R161" s="61">
        <v>0</v>
      </c>
      <c r="S161" s="59">
        <v>0</v>
      </c>
      <c r="T161" s="61">
        <v>0</v>
      </c>
      <c r="U161" s="61">
        <v>0</v>
      </c>
      <c r="V161" s="62">
        <v>0</v>
      </c>
      <c r="W161" s="61">
        <v>0</v>
      </c>
      <c r="X161" s="61">
        <v>0</v>
      </c>
      <c r="Y161" s="61">
        <v>0</v>
      </c>
      <c r="Z161" s="61">
        <v>0</v>
      </c>
      <c r="AA161" s="62">
        <v>0</v>
      </c>
      <c r="AB161" s="61">
        <v>0</v>
      </c>
      <c r="AC161" s="61">
        <v>0</v>
      </c>
      <c r="AD161" s="61">
        <v>0</v>
      </c>
      <c r="AE161" s="62">
        <v>0</v>
      </c>
      <c r="AF161" s="61">
        <v>0</v>
      </c>
      <c r="AG161" s="61">
        <v>0</v>
      </c>
      <c r="AH161" s="61">
        <v>0</v>
      </c>
      <c r="AI161" s="61">
        <v>0</v>
      </c>
      <c r="AJ161" s="59">
        <v>0</v>
      </c>
      <c r="AK161" s="61">
        <v>0</v>
      </c>
      <c r="AL161" s="61">
        <v>0</v>
      </c>
      <c r="AM161" s="61">
        <v>0</v>
      </c>
      <c r="AN161" s="62">
        <v>0</v>
      </c>
      <c r="AO161" s="61">
        <v>0</v>
      </c>
      <c r="AP161" s="61">
        <v>0</v>
      </c>
      <c r="AQ161" s="150">
        <v>0</v>
      </c>
      <c r="AR161" s="62">
        <v>0</v>
      </c>
      <c r="AS161" s="61">
        <v>0</v>
      </c>
      <c r="AT161" s="61">
        <v>0</v>
      </c>
      <c r="AU161" s="61">
        <v>0</v>
      </c>
      <c r="AV161" s="61">
        <v>0</v>
      </c>
      <c r="AW161" s="59">
        <v>0</v>
      </c>
      <c r="AX161" s="61">
        <v>0</v>
      </c>
      <c r="AY161" s="61">
        <v>0</v>
      </c>
      <c r="AZ161" s="61">
        <v>0</v>
      </c>
      <c r="BA161" s="62">
        <v>0</v>
      </c>
      <c r="BB161" s="59">
        <v>0</v>
      </c>
      <c r="BC161" s="162">
        <v>0</v>
      </c>
      <c r="BD161" s="61">
        <v>0</v>
      </c>
      <c r="BE161" s="62">
        <v>0</v>
      </c>
      <c r="BF161" s="59">
        <v>0</v>
      </c>
      <c r="BG161" s="61">
        <v>0</v>
      </c>
      <c r="BH161" s="61">
        <v>0</v>
      </c>
      <c r="BI161" s="61">
        <v>0</v>
      </c>
      <c r="BJ161" s="59">
        <v>0</v>
      </c>
      <c r="BK161" s="61"/>
      <c r="BL161" s="61"/>
      <c r="BM161" s="62"/>
      <c r="BN161" s="60">
        <f t="shared" si="2"/>
        <v>0</v>
      </c>
      <c r="BO161" s="60" t="s">
        <v>207</v>
      </c>
    </row>
    <row r="162" spans="2:67">
      <c r="B162" s="59"/>
      <c r="C162" s="60" t="s">
        <v>208</v>
      </c>
      <c r="D162" s="61">
        <v>0.5</v>
      </c>
      <c r="E162" s="62">
        <v>0</v>
      </c>
      <c r="F162" s="59">
        <v>0</v>
      </c>
      <c r="G162" s="61">
        <v>0</v>
      </c>
      <c r="H162" s="61">
        <v>0</v>
      </c>
      <c r="I162" s="61">
        <v>0</v>
      </c>
      <c r="J162" s="59">
        <v>0</v>
      </c>
      <c r="K162" s="61">
        <v>0</v>
      </c>
      <c r="L162" s="61">
        <v>0</v>
      </c>
      <c r="M162" s="62">
        <v>0</v>
      </c>
      <c r="N162" s="59">
        <v>0</v>
      </c>
      <c r="O162" s="61">
        <v>0</v>
      </c>
      <c r="P162" s="61">
        <v>0</v>
      </c>
      <c r="Q162" s="61">
        <v>0</v>
      </c>
      <c r="R162" s="61">
        <v>0</v>
      </c>
      <c r="S162" s="59">
        <v>0</v>
      </c>
      <c r="T162" s="61">
        <v>0</v>
      </c>
      <c r="U162" s="61">
        <v>0</v>
      </c>
      <c r="V162" s="62">
        <v>0</v>
      </c>
      <c r="W162" s="61">
        <v>0</v>
      </c>
      <c r="X162" s="61">
        <v>0</v>
      </c>
      <c r="Y162" s="61">
        <v>0</v>
      </c>
      <c r="Z162" s="61">
        <v>0</v>
      </c>
      <c r="AA162" s="62">
        <v>0</v>
      </c>
      <c r="AB162" s="61">
        <v>0</v>
      </c>
      <c r="AC162" s="61">
        <v>0</v>
      </c>
      <c r="AD162" s="61">
        <v>0</v>
      </c>
      <c r="AE162" s="62">
        <v>0</v>
      </c>
      <c r="AF162" s="61">
        <v>1</v>
      </c>
      <c r="AG162" s="61">
        <v>0</v>
      </c>
      <c r="AH162" s="61">
        <v>0</v>
      </c>
      <c r="AI162" s="61">
        <v>0</v>
      </c>
      <c r="AJ162" s="59">
        <v>0</v>
      </c>
      <c r="AK162" s="61">
        <v>0</v>
      </c>
      <c r="AL162" s="61">
        <v>0.5</v>
      </c>
      <c r="AM162" s="61">
        <v>0</v>
      </c>
      <c r="AN162" s="62">
        <v>0</v>
      </c>
      <c r="AO162" s="61">
        <v>0.5</v>
      </c>
      <c r="AP162" s="61">
        <v>0.5</v>
      </c>
      <c r="AQ162" s="151">
        <v>0</v>
      </c>
      <c r="AR162" s="62">
        <v>0</v>
      </c>
      <c r="AS162" s="61">
        <v>0.5</v>
      </c>
      <c r="AT162" s="61">
        <v>0</v>
      </c>
      <c r="AU162" s="61">
        <v>0</v>
      </c>
      <c r="AV162" s="61">
        <v>1</v>
      </c>
      <c r="AW162" s="59">
        <v>1</v>
      </c>
      <c r="AX162" s="61">
        <v>0</v>
      </c>
      <c r="AY162" s="61">
        <v>0</v>
      </c>
      <c r="AZ162" s="61">
        <v>0</v>
      </c>
      <c r="BA162" s="62">
        <v>0.5</v>
      </c>
      <c r="BB162" s="59">
        <v>0</v>
      </c>
      <c r="BC162" s="165">
        <v>0</v>
      </c>
      <c r="BD162" s="61">
        <v>0.5</v>
      </c>
      <c r="BE162" s="62">
        <v>1</v>
      </c>
      <c r="BF162" s="59">
        <v>0</v>
      </c>
      <c r="BG162" s="61">
        <v>0</v>
      </c>
      <c r="BH162" s="61">
        <v>0</v>
      </c>
      <c r="BI162" s="61">
        <v>0</v>
      </c>
      <c r="BJ162" s="59">
        <v>0</v>
      </c>
      <c r="BK162" s="61"/>
      <c r="BL162" s="61"/>
      <c r="BM162" s="62"/>
      <c r="BN162" s="60">
        <f t="shared" si="2"/>
        <v>7</v>
      </c>
      <c r="BO162" s="60" t="s">
        <v>208</v>
      </c>
    </row>
    <row r="163" spans="2:67">
      <c r="B163" s="59"/>
      <c r="C163" s="80" t="s">
        <v>209</v>
      </c>
      <c r="D163" s="81">
        <v>0.09</v>
      </c>
      <c r="E163" s="82">
        <v>0.06</v>
      </c>
      <c r="F163" s="83">
        <v>0.06</v>
      </c>
      <c r="G163" s="81">
        <v>0.06</v>
      </c>
      <c r="H163" s="81">
        <v>0.13</v>
      </c>
      <c r="I163" s="81">
        <v>0.06</v>
      </c>
      <c r="J163" s="83">
        <v>0.03</v>
      </c>
      <c r="K163" s="81">
        <v>0</v>
      </c>
      <c r="L163" s="81">
        <v>0.03</v>
      </c>
      <c r="M163" s="82">
        <v>0</v>
      </c>
      <c r="N163" s="83">
        <v>0.03</v>
      </c>
      <c r="O163" s="81">
        <v>0</v>
      </c>
      <c r="P163" s="81">
        <v>0</v>
      </c>
      <c r="Q163" s="81">
        <v>0</v>
      </c>
      <c r="R163" s="81">
        <v>0.03</v>
      </c>
      <c r="S163" s="83">
        <v>0</v>
      </c>
      <c r="T163" s="81">
        <v>0</v>
      </c>
      <c r="U163" s="81">
        <v>0.03</v>
      </c>
      <c r="V163" s="82">
        <v>0</v>
      </c>
      <c r="W163" s="81">
        <v>0</v>
      </c>
      <c r="X163" s="81">
        <v>0.03</v>
      </c>
      <c r="Y163" s="81">
        <v>0</v>
      </c>
      <c r="Z163" s="81">
        <v>0</v>
      </c>
      <c r="AA163" s="82">
        <v>0</v>
      </c>
      <c r="AB163" s="81">
        <v>0.04</v>
      </c>
      <c r="AC163" s="81">
        <v>0.08</v>
      </c>
      <c r="AD163" s="81">
        <v>0.08</v>
      </c>
      <c r="AE163" s="82">
        <v>0.16</v>
      </c>
      <c r="AF163" s="81">
        <v>0.32</v>
      </c>
      <c r="AG163" s="81">
        <v>0.84</v>
      </c>
      <c r="AH163" s="81">
        <v>1.28</v>
      </c>
      <c r="AI163" s="81">
        <v>0.48</v>
      </c>
      <c r="AJ163" s="83">
        <v>0.67</v>
      </c>
      <c r="AK163" s="81">
        <v>0.64</v>
      </c>
      <c r="AL163" s="81">
        <v>0.72</v>
      </c>
      <c r="AM163" s="81">
        <v>0.16</v>
      </c>
      <c r="AN163" s="82">
        <v>0.2</v>
      </c>
      <c r="AO163" s="81">
        <v>0.52</v>
      </c>
      <c r="AP163" s="81">
        <v>0.44</v>
      </c>
      <c r="AQ163" s="151">
        <v>0.24</v>
      </c>
      <c r="AR163" s="82">
        <v>0.28000000000000003</v>
      </c>
      <c r="AS163" s="81">
        <v>0.2</v>
      </c>
      <c r="AT163" s="81">
        <v>0.28000000000000003</v>
      </c>
      <c r="AU163" s="81">
        <v>0.2</v>
      </c>
      <c r="AV163" s="81">
        <v>0.28000000000000003</v>
      </c>
      <c r="AW163" s="83">
        <v>0.44</v>
      </c>
      <c r="AX163" s="81">
        <v>0.32</v>
      </c>
      <c r="AY163" s="81">
        <v>0.2</v>
      </c>
      <c r="AZ163" s="81">
        <v>0.44</v>
      </c>
      <c r="BA163" s="82">
        <v>0.36</v>
      </c>
      <c r="BB163" s="83">
        <v>0.28000000000000003</v>
      </c>
      <c r="BC163" s="165">
        <v>0.04</v>
      </c>
      <c r="BD163" s="81">
        <v>0.28000000000000003</v>
      </c>
      <c r="BE163" s="82">
        <v>0.28000000000000003</v>
      </c>
      <c r="BF163" s="83">
        <v>0.24</v>
      </c>
      <c r="BG163" s="81">
        <v>0.36</v>
      </c>
      <c r="BH163" s="81">
        <v>0.16</v>
      </c>
      <c r="BI163" s="81">
        <v>0.08</v>
      </c>
      <c r="BJ163" s="83">
        <v>0.04</v>
      </c>
      <c r="BK163" s="81"/>
      <c r="BL163" s="81"/>
      <c r="BM163" s="82"/>
      <c r="BN163" s="80">
        <f t="shared" si="2"/>
        <v>11.749999999999996</v>
      </c>
      <c r="BO163" s="80" t="s">
        <v>209</v>
      </c>
    </row>
    <row r="164" spans="2:67">
      <c r="B164" s="65"/>
      <c r="C164" s="66" t="s">
        <v>210</v>
      </c>
      <c r="D164" s="67">
        <v>0.25</v>
      </c>
      <c r="E164" s="68">
        <v>0.19</v>
      </c>
      <c r="F164" s="65">
        <v>0.12</v>
      </c>
      <c r="G164" s="67">
        <v>0.1</v>
      </c>
      <c r="H164" s="67">
        <v>0.08</v>
      </c>
      <c r="I164" s="67">
        <v>0.06</v>
      </c>
      <c r="J164" s="65">
        <v>0.05</v>
      </c>
      <c r="K164" s="67">
        <v>0.03</v>
      </c>
      <c r="L164" s="67">
        <v>0.02</v>
      </c>
      <c r="M164" s="68">
        <v>0.02</v>
      </c>
      <c r="N164" s="65">
        <v>0</v>
      </c>
      <c r="O164" s="67">
        <v>0.01</v>
      </c>
      <c r="P164" s="67">
        <v>0.01</v>
      </c>
      <c r="Q164" s="67">
        <v>0.01</v>
      </c>
      <c r="R164" s="67">
        <v>0.01</v>
      </c>
      <c r="S164" s="65">
        <v>0.01</v>
      </c>
      <c r="T164" s="67">
        <v>0.01</v>
      </c>
      <c r="U164" s="67">
        <v>0.01</v>
      </c>
      <c r="V164" s="68">
        <v>0.01</v>
      </c>
      <c r="W164" s="67">
        <v>0.01</v>
      </c>
      <c r="X164" s="67">
        <v>0.01</v>
      </c>
      <c r="Y164" s="67">
        <v>0.01</v>
      </c>
      <c r="Z164" s="67">
        <v>0.01</v>
      </c>
      <c r="AA164" s="68">
        <v>0.01</v>
      </c>
      <c r="AB164" s="67">
        <v>0.02</v>
      </c>
      <c r="AC164" s="67">
        <v>0.02</v>
      </c>
      <c r="AD164" s="67">
        <v>0.03</v>
      </c>
      <c r="AE164" s="68">
        <v>0.02</v>
      </c>
      <c r="AF164" s="67">
        <v>0.03</v>
      </c>
      <c r="AG164" s="67">
        <v>0.05</v>
      </c>
      <c r="AH164" s="67">
        <v>0.08</v>
      </c>
      <c r="AI164" s="67">
        <v>0.12</v>
      </c>
      <c r="AJ164" s="65">
        <v>0.19</v>
      </c>
      <c r="AK164" s="67">
        <v>0.24</v>
      </c>
      <c r="AL164" s="67">
        <v>0.62</v>
      </c>
      <c r="AM164" s="67">
        <v>1.02</v>
      </c>
      <c r="AN164" s="68">
        <v>1.46</v>
      </c>
      <c r="AO164" s="67">
        <v>1.75</v>
      </c>
      <c r="AP164" s="67">
        <v>1.87</v>
      </c>
      <c r="AQ164" s="152">
        <v>1.63</v>
      </c>
      <c r="AR164" s="68">
        <v>1.92</v>
      </c>
      <c r="AS164" s="67">
        <v>1.69</v>
      </c>
      <c r="AT164" s="67">
        <v>0.77</v>
      </c>
      <c r="AU164" s="67">
        <v>0.97</v>
      </c>
      <c r="AV164" s="67">
        <v>1.19</v>
      </c>
      <c r="AW164" s="65">
        <v>1.05</v>
      </c>
      <c r="AX164" s="67">
        <v>0.97</v>
      </c>
      <c r="AY164" s="67">
        <v>0.7</v>
      </c>
      <c r="AZ164" s="67">
        <v>0.59</v>
      </c>
      <c r="BA164" s="68">
        <v>0.54</v>
      </c>
      <c r="BB164" s="65">
        <v>0.45</v>
      </c>
      <c r="BC164" s="164">
        <v>0.25</v>
      </c>
      <c r="BD164" s="67">
        <v>0.26</v>
      </c>
      <c r="BE164" s="68">
        <v>0.17</v>
      </c>
      <c r="BF164" s="65">
        <v>0.09</v>
      </c>
      <c r="BG164" s="67">
        <v>7.0000000000000007E-2</v>
      </c>
      <c r="BH164" s="67">
        <v>0.06</v>
      </c>
      <c r="BI164" s="67">
        <v>0.03</v>
      </c>
      <c r="BJ164" s="65">
        <v>0.03</v>
      </c>
      <c r="BK164" s="67"/>
      <c r="BL164" s="67"/>
      <c r="BM164" s="68"/>
      <c r="BN164" s="66">
        <f t="shared" si="2"/>
        <v>21.08</v>
      </c>
      <c r="BO164" s="66" t="s">
        <v>210</v>
      </c>
    </row>
    <row r="165" spans="2:67">
      <c r="B165" s="47" t="s">
        <v>232</v>
      </c>
      <c r="C165" s="48" t="s">
        <v>202</v>
      </c>
      <c r="D165" s="50">
        <v>0</v>
      </c>
      <c r="E165" s="52">
        <v>0</v>
      </c>
      <c r="F165" s="53">
        <v>0</v>
      </c>
      <c r="G165" s="50">
        <v>0</v>
      </c>
      <c r="H165" s="50">
        <v>0</v>
      </c>
      <c r="I165" s="50">
        <v>0</v>
      </c>
      <c r="J165" s="53">
        <v>0</v>
      </c>
      <c r="K165" s="50">
        <v>0</v>
      </c>
      <c r="L165" s="50">
        <v>0</v>
      </c>
      <c r="M165" s="52">
        <v>0</v>
      </c>
      <c r="N165" s="53">
        <v>0</v>
      </c>
      <c r="O165" s="50">
        <v>0</v>
      </c>
      <c r="P165" s="50">
        <v>0</v>
      </c>
      <c r="Q165" s="50">
        <v>0</v>
      </c>
      <c r="R165" s="50">
        <v>0</v>
      </c>
      <c r="S165" s="53">
        <v>0</v>
      </c>
      <c r="T165" s="50">
        <v>0</v>
      </c>
      <c r="U165" s="50">
        <v>0</v>
      </c>
      <c r="V165" s="52">
        <v>0</v>
      </c>
      <c r="W165" s="50">
        <v>0</v>
      </c>
      <c r="X165" s="50">
        <v>0</v>
      </c>
      <c r="Y165" s="50">
        <v>0</v>
      </c>
      <c r="Z165" s="50">
        <v>0</v>
      </c>
      <c r="AA165" s="52">
        <v>0</v>
      </c>
      <c r="AB165" s="50">
        <v>0</v>
      </c>
      <c r="AC165" s="50">
        <v>0</v>
      </c>
      <c r="AD165" s="50">
        <v>0</v>
      </c>
      <c r="AE165" s="52">
        <v>0</v>
      </c>
      <c r="AF165" s="50">
        <v>0</v>
      </c>
      <c r="AG165" s="50">
        <v>0</v>
      </c>
      <c r="AH165" s="50">
        <v>0</v>
      </c>
      <c r="AI165" s="50">
        <v>0</v>
      </c>
      <c r="AJ165" s="53">
        <v>0</v>
      </c>
      <c r="AK165" s="50">
        <v>0</v>
      </c>
      <c r="AL165" s="50">
        <v>0</v>
      </c>
      <c r="AM165" s="50">
        <v>0</v>
      </c>
      <c r="AN165" s="52">
        <v>0</v>
      </c>
      <c r="AO165" s="50">
        <v>0</v>
      </c>
      <c r="AP165" s="50">
        <v>0</v>
      </c>
      <c r="AQ165" s="147">
        <v>1</v>
      </c>
      <c r="AR165" s="123">
        <v>0</v>
      </c>
      <c r="AS165" s="50">
        <v>0</v>
      </c>
      <c r="AT165" s="50">
        <v>0</v>
      </c>
      <c r="AU165" s="50">
        <v>1</v>
      </c>
      <c r="AV165" s="50">
        <v>0</v>
      </c>
      <c r="AW165" s="53">
        <v>0</v>
      </c>
      <c r="AX165" s="50">
        <v>0</v>
      </c>
      <c r="AY165" s="50">
        <v>0</v>
      </c>
      <c r="AZ165" s="50">
        <v>0</v>
      </c>
      <c r="BA165" s="52">
        <v>0</v>
      </c>
      <c r="BB165" s="53">
        <v>0</v>
      </c>
      <c r="BC165" s="158">
        <v>0</v>
      </c>
      <c r="BD165" s="50">
        <v>0</v>
      </c>
      <c r="BE165" s="52">
        <v>0</v>
      </c>
      <c r="BF165" s="53">
        <v>0</v>
      </c>
      <c r="BG165" s="50">
        <v>0</v>
      </c>
      <c r="BH165" s="50">
        <v>1</v>
      </c>
      <c r="BI165" s="50">
        <v>0</v>
      </c>
      <c r="BJ165" s="53">
        <v>0</v>
      </c>
      <c r="BK165" s="50"/>
      <c r="BL165" s="50"/>
      <c r="BM165" s="52"/>
      <c r="BN165" s="125">
        <f t="shared" si="2"/>
        <v>3</v>
      </c>
      <c r="BO165" s="48" t="s">
        <v>202</v>
      </c>
    </row>
    <row r="166" spans="2:67">
      <c r="B166" s="47" t="s">
        <v>229</v>
      </c>
      <c r="C166" s="48" t="s">
        <v>204</v>
      </c>
      <c r="D166" s="50">
        <v>2</v>
      </c>
      <c r="E166" s="52">
        <v>0</v>
      </c>
      <c r="F166" s="53">
        <v>0</v>
      </c>
      <c r="G166" s="50">
        <v>1</v>
      </c>
      <c r="H166" s="50">
        <v>1</v>
      </c>
      <c r="I166" s="50">
        <v>2</v>
      </c>
      <c r="J166" s="53">
        <v>0</v>
      </c>
      <c r="K166" s="50">
        <v>0</v>
      </c>
      <c r="L166" s="50">
        <v>1</v>
      </c>
      <c r="M166" s="52">
        <v>1</v>
      </c>
      <c r="N166" s="53">
        <v>0</v>
      </c>
      <c r="O166" s="50">
        <v>0</v>
      </c>
      <c r="P166" s="50">
        <v>0</v>
      </c>
      <c r="Q166" s="50">
        <v>1</v>
      </c>
      <c r="R166" s="50">
        <v>2</v>
      </c>
      <c r="S166" s="53">
        <v>1</v>
      </c>
      <c r="T166" s="50">
        <v>1</v>
      </c>
      <c r="U166" s="50">
        <v>0</v>
      </c>
      <c r="V166" s="52">
        <v>0</v>
      </c>
      <c r="W166" s="50">
        <v>0</v>
      </c>
      <c r="X166" s="50">
        <v>1</v>
      </c>
      <c r="Y166" s="50">
        <v>2</v>
      </c>
      <c r="Z166" s="50">
        <v>0</v>
      </c>
      <c r="AA166" s="52">
        <v>3</v>
      </c>
      <c r="AB166" s="50">
        <v>0</v>
      </c>
      <c r="AC166" s="50">
        <v>0</v>
      </c>
      <c r="AD166" s="50">
        <v>0</v>
      </c>
      <c r="AE166" s="52">
        <v>0</v>
      </c>
      <c r="AF166" s="50">
        <v>0</v>
      </c>
      <c r="AG166" s="50">
        <v>1</v>
      </c>
      <c r="AH166" s="50">
        <v>0</v>
      </c>
      <c r="AI166" s="50">
        <v>1</v>
      </c>
      <c r="AJ166" s="53">
        <v>0</v>
      </c>
      <c r="AK166" s="50">
        <v>0</v>
      </c>
      <c r="AL166" s="50">
        <v>1</v>
      </c>
      <c r="AM166" s="50">
        <v>0</v>
      </c>
      <c r="AN166" s="52">
        <v>0</v>
      </c>
      <c r="AO166" s="50">
        <v>0</v>
      </c>
      <c r="AP166" s="50">
        <v>0</v>
      </c>
      <c r="AQ166" s="147">
        <v>0</v>
      </c>
      <c r="AR166" s="123">
        <v>1</v>
      </c>
      <c r="AS166" s="50">
        <v>0</v>
      </c>
      <c r="AT166" s="50">
        <v>0</v>
      </c>
      <c r="AU166" s="50">
        <v>1</v>
      </c>
      <c r="AV166" s="50">
        <v>0</v>
      </c>
      <c r="AW166" s="53">
        <v>0</v>
      </c>
      <c r="AX166" s="50">
        <v>0</v>
      </c>
      <c r="AY166" s="50">
        <v>0</v>
      </c>
      <c r="AZ166" s="50">
        <v>0</v>
      </c>
      <c r="BA166" s="52">
        <v>1</v>
      </c>
      <c r="BB166" s="53">
        <v>1</v>
      </c>
      <c r="BC166" s="158">
        <v>2</v>
      </c>
      <c r="BD166" s="50">
        <v>0</v>
      </c>
      <c r="BE166" s="52">
        <v>0</v>
      </c>
      <c r="BF166" s="53">
        <v>0</v>
      </c>
      <c r="BG166" s="50">
        <v>0</v>
      </c>
      <c r="BH166" s="50">
        <v>1</v>
      </c>
      <c r="BI166" s="50">
        <v>0</v>
      </c>
      <c r="BJ166" s="53">
        <v>0</v>
      </c>
      <c r="BK166" s="50"/>
      <c r="BL166" s="50"/>
      <c r="BM166" s="52"/>
      <c r="BN166" s="125">
        <f t="shared" si="2"/>
        <v>21</v>
      </c>
      <c r="BO166" s="48" t="s">
        <v>204</v>
      </c>
    </row>
    <row r="167" spans="2:67">
      <c r="B167" s="47"/>
      <c r="C167" s="48" t="s">
        <v>205</v>
      </c>
      <c r="D167" s="50">
        <v>0</v>
      </c>
      <c r="E167" s="52">
        <v>0</v>
      </c>
      <c r="F167" s="53">
        <v>0</v>
      </c>
      <c r="G167" s="50">
        <v>0</v>
      </c>
      <c r="H167" s="50">
        <v>0</v>
      </c>
      <c r="I167" s="50">
        <v>0</v>
      </c>
      <c r="J167" s="53">
        <v>0</v>
      </c>
      <c r="K167" s="50">
        <v>0</v>
      </c>
      <c r="L167" s="50">
        <v>0</v>
      </c>
      <c r="M167" s="52">
        <v>0</v>
      </c>
      <c r="N167" s="53">
        <v>0</v>
      </c>
      <c r="O167" s="50">
        <v>0</v>
      </c>
      <c r="P167" s="50">
        <v>0</v>
      </c>
      <c r="Q167" s="50">
        <v>0</v>
      </c>
      <c r="R167" s="50">
        <v>0</v>
      </c>
      <c r="S167" s="53">
        <v>1</v>
      </c>
      <c r="T167" s="50">
        <v>1</v>
      </c>
      <c r="U167" s="50">
        <v>0</v>
      </c>
      <c r="V167" s="52">
        <v>2</v>
      </c>
      <c r="W167" s="50">
        <v>1</v>
      </c>
      <c r="X167" s="50">
        <v>0</v>
      </c>
      <c r="Y167" s="50">
        <v>2</v>
      </c>
      <c r="Z167" s="50">
        <v>0</v>
      </c>
      <c r="AA167" s="52">
        <v>0</v>
      </c>
      <c r="AB167" s="50">
        <v>1</v>
      </c>
      <c r="AC167" s="50">
        <v>0</v>
      </c>
      <c r="AD167" s="50">
        <v>0</v>
      </c>
      <c r="AE167" s="52">
        <v>4</v>
      </c>
      <c r="AF167" s="50">
        <v>1</v>
      </c>
      <c r="AG167" s="50">
        <v>0</v>
      </c>
      <c r="AH167" s="50">
        <v>0</v>
      </c>
      <c r="AI167" s="50">
        <v>0</v>
      </c>
      <c r="AJ167" s="53">
        <v>0</v>
      </c>
      <c r="AK167" s="50">
        <v>0</v>
      </c>
      <c r="AL167" s="50">
        <v>0</v>
      </c>
      <c r="AM167" s="50">
        <v>0</v>
      </c>
      <c r="AN167" s="52">
        <v>1</v>
      </c>
      <c r="AO167" s="50">
        <v>0</v>
      </c>
      <c r="AP167" s="50">
        <v>1</v>
      </c>
      <c r="AQ167" s="147">
        <v>0</v>
      </c>
      <c r="AR167" s="123">
        <v>0</v>
      </c>
      <c r="AS167" s="50">
        <v>1</v>
      </c>
      <c r="AT167" s="50">
        <v>0</v>
      </c>
      <c r="AU167" s="50">
        <v>0</v>
      </c>
      <c r="AV167" s="50">
        <v>0</v>
      </c>
      <c r="AW167" s="53">
        <v>0</v>
      </c>
      <c r="AX167" s="50">
        <v>0</v>
      </c>
      <c r="AY167" s="50">
        <v>0</v>
      </c>
      <c r="AZ167" s="50">
        <v>0</v>
      </c>
      <c r="BA167" s="52">
        <v>1</v>
      </c>
      <c r="BB167" s="53">
        <v>0</v>
      </c>
      <c r="BC167" s="158">
        <v>0</v>
      </c>
      <c r="BD167" s="50">
        <v>0</v>
      </c>
      <c r="BE167" s="52">
        <v>0</v>
      </c>
      <c r="BF167" s="53">
        <v>0</v>
      </c>
      <c r="BG167" s="50">
        <v>0</v>
      </c>
      <c r="BH167" s="50">
        <v>0</v>
      </c>
      <c r="BI167" s="50">
        <v>0</v>
      </c>
      <c r="BJ167" s="53">
        <v>0</v>
      </c>
      <c r="BK167" s="50"/>
      <c r="BL167" s="50"/>
      <c r="BM167" s="52"/>
      <c r="BN167" s="125">
        <f t="shared" si="2"/>
        <v>17</v>
      </c>
      <c r="BO167" s="48" t="s">
        <v>205</v>
      </c>
    </row>
    <row r="168" spans="2:67">
      <c r="B168" s="47"/>
      <c r="C168" s="48" t="s">
        <v>206</v>
      </c>
      <c r="D168" s="50">
        <v>0</v>
      </c>
      <c r="E168" s="52">
        <v>0</v>
      </c>
      <c r="F168" s="53">
        <v>0</v>
      </c>
      <c r="G168" s="50">
        <v>1</v>
      </c>
      <c r="H168" s="50">
        <v>1</v>
      </c>
      <c r="I168" s="50">
        <v>0</v>
      </c>
      <c r="J168" s="53">
        <v>0</v>
      </c>
      <c r="K168" s="50">
        <v>0</v>
      </c>
      <c r="L168" s="50">
        <v>0</v>
      </c>
      <c r="M168" s="52">
        <v>0</v>
      </c>
      <c r="N168" s="53">
        <v>0</v>
      </c>
      <c r="O168" s="50">
        <v>0</v>
      </c>
      <c r="P168" s="50">
        <v>0</v>
      </c>
      <c r="Q168" s="50">
        <v>1</v>
      </c>
      <c r="R168" s="50">
        <v>2</v>
      </c>
      <c r="S168" s="53">
        <v>0</v>
      </c>
      <c r="T168" s="50">
        <v>0</v>
      </c>
      <c r="U168" s="50">
        <v>0</v>
      </c>
      <c r="V168" s="52">
        <v>0</v>
      </c>
      <c r="W168" s="50">
        <v>1</v>
      </c>
      <c r="X168" s="50">
        <v>0</v>
      </c>
      <c r="Y168" s="50">
        <v>0</v>
      </c>
      <c r="Z168" s="50">
        <v>0</v>
      </c>
      <c r="AA168" s="52">
        <v>0</v>
      </c>
      <c r="AB168" s="50">
        <v>1</v>
      </c>
      <c r="AC168" s="50">
        <v>0</v>
      </c>
      <c r="AD168" s="50">
        <v>2</v>
      </c>
      <c r="AE168" s="52">
        <v>0</v>
      </c>
      <c r="AF168" s="50">
        <v>0</v>
      </c>
      <c r="AG168" s="50">
        <v>0</v>
      </c>
      <c r="AH168" s="50">
        <v>0</v>
      </c>
      <c r="AI168" s="50">
        <v>1</v>
      </c>
      <c r="AJ168" s="53">
        <v>0</v>
      </c>
      <c r="AK168" s="50">
        <v>1</v>
      </c>
      <c r="AL168" s="50">
        <v>0</v>
      </c>
      <c r="AM168" s="50">
        <v>0</v>
      </c>
      <c r="AN168" s="52">
        <v>0</v>
      </c>
      <c r="AO168" s="50">
        <v>0</v>
      </c>
      <c r="AP168" s="50">
        <v>0</v>
      </c>
      <c r="AQ168" s="147">
        <v>0</v>
      </c>
      <c r="AR168" s="123">
        <v>1</v>
      </c>
      <c r="AS168" s="50">
        <v>1</v>
      </c>
      <c r="AT168" s="50">
        <v>0</v>
      </c>
      <c r="AU168" s="50">
        <v>1</v>
      </c>
      <c r="AV168" s="50">
        <v>1</v>
      </c>
      <c r="AW168" s="53">
        <v>1</v>
      </c>
      <c r="AX168" s="50">
        <v>0</v>
      </c>
      <c r="AY168" s="50">
        <v>0</v>
      </c>
      <c r="AZ168" s="50">
        <v>0</v>
      </c>
      <c r="BA168" s="52">
        <v>0</v>
      </c>
      <c r="BB168" s="53">
        <v>0</v>
      </c>
      <c r="BC168" s="158">
        <v>0</v>
      </c>
      <c r="BD168" s="50">
        <v>2</v>
      </c>
      <c r="BE168" s="52">
        <v>0</v>
      </c>
      <c r="BF168" s="53">
        <v>0</v>
      </c>
      <c r="BG168" s="50">
        <v>0</v>
      </c>
      <c r="BH168" s="50">
        <v>0</v>
      </c>
      <c r="BI168" s="50">
        <v>0</v>
      </c>
      <c r="BJ168" s="53">
        <v>0</v>
      </c>
      <c r="BK168" s="50"/>
      <c r="BL168" s="50"/>
      <c r="BM168" s="52"/>
      <c r="BN168" s="125">
        <f t="shared" si="2"/>
        <v>16</v>
      </c>
      <c r="BO168" s="48" t="s">
        <v>206</v>
      </c>
    </row>
    <row r="169" spans="2:67">
      <c r="B169" s="47"/>
      <c r="C169" s="48" t="s">
        <v>207</v>
      </c>
      <c r="D169" s="50">
        <v>0</v>
      </c>
      <c r="E169" s="52">
        <v>0</v>
      </c>
      <c r="F169" s="53">
        <v>0</v>
      </c>
      <c r="G169" s="50">
        <v>0</v>
      </c>
      <c r="H169" s="50">
        <v>0</v>
      </c>
      <c r="I169" s="50">
        <v>0</v>
      </c>
      <c r="J169" s="53">
        <v>0</v>
      </c>
      <c r="K169" s="50">
        <v>0</v>
      </c>
      <c r="L169" s="50">
        <v>0</v>
      </c>
      <c r="M169" s="52">
        <v>0</v>
      </c>
      <c r="N169" s="53">
        <v>0</v>
      </c>
      <c r="O169" s="50">
        <v>0</v>
      </c>
      <c r="P169" s="50">
        <v>0</v>
      </c>
      <c r="Q169" s="50">
        <v>0</v>
      </c>
      <c r="R169" s="50">
        <v>0</v>
      </c>
      <c r="S169" s="53">
        <v>0</v>
      </c>
      <c r="T169" s="50">
        <v>0</v>
      </c>
      <c r="U169" s="50">
        <v>0</v>
      </c>
      <c r="V169" s="52">
        <v>0</v>
      </c>
      <c r="W169" s="50">
        <v>0</v>
      </c>
      <c r="X169" s="50">
        <v>0</v>
      </c>
      <c r="Y169" s="50">
        <v>0</v>
      </c>
      <c r="Z169" s="50">
        <v>0</v>
      </c>
      <c r="AA169" s="52">
        <v>0</v>
      </c>
      <c r="AB169" s="50">
        <v>0</v>
      </c>
      <c r="AC169" s="50">
        <v>0</v>
      </c>
      <c r="AD169" s="50">
        <v>0</v>
      </c>
      <c r="AE169" s="52">
        <v>0</v>
      </c>
      <c r="AF169" s="50">
        <v>0</v>
      </c>
      <c r="AG169" s="50">
        <v>0</v>
      </c>
      <c r="AH169" s="50">
        <v>0</v>
      </c>
      <c r="AI169" s="50">
        <v>0</v>
      </c>
      <c r="AJ169" s="53">
        <v>0</v>
      </c>
      <c r="AK169" s="50">
        <v>0</v>
      </c>
      <c r="AL169" s="50">
        <v>0</v>
      </c>
      <c r="AM169" s="50">
        <v>0</v>
      </c>
      <c r="AN169" s="52">
        <v>0</v>
      </c>
      <c r="AO169" s="50">
        <v>0</v>
      </c>
      <c r="AP169" s="50">
        <v>0</v>
      </c>
      <c r="AQ169" s="147">
        <v>0</v>
      </c>
      <c r="AR169" s="123">
        <v>0</v>
      </c>
      <c r="AS169" s="50">
        <v>0</v>
      </c>
      <c r="AT169" s="50">
        <v>0</v>
      </c>
      <c r="AU169" s="50">
        <v>0</v>
      </c>
      <c r="AV169" s="50">
        <v>0</v>
      </c>
      <c r="AW169" s="53">
        <v>0</v>
      </c>
      <c r="AX169" s="50">
        <v>0</v>
      </c>
      <c r="AY169" s="50">
        <v>0</v>
      </c>
      <c r="AZ169" s="50">
        <v>0</v>
      </c>
      <c r="BA169" s="52">
        <v>0</v>
      </c>
      <c r="BB169" s="53">
        <v>1</v>
      </c>
      <c r="BC169" s="158">
        <v>0</v>
      </c>
      <c r="BD169" s="50">
        <v>0</v>
      </c>
      <c r="BE169" s="52">
        <v>0</v>
      </c>
      <c r="BF169" s="53">
        <v>0</v>
      </c>
      <c r="BG169" s="50">
        <v>0</v>
      </c>
      <c r="BH169" s="50">
        <v>0</v>
      </c>
      <c r="BI169" s="50">
        <v>0</v>
      </c>
      <c r="BJ169" s="53">
        <v>0</v>
      </c>
      <c r="BK169" s="50"/>
      <c r="BL169" s="50"/>
      <c r="BM169" s="52"/>
      <c r="BN169" s="125">
        <f t="shared" si="2"/>
        <v>1</v>
      </c>
      <c r="BO169" s="48" t="s">
        <v>207</v>
      </c>
    </row>
    <row r="170" spans="2:67">
      <c r="B170" s="47"/>
      <c r="C170" s="48" t="s">
        <v>208</v>
      </c>
      <c r="D170" s="50">
        <v>1</v>
      </c>
      <c r="E170" s="52">
        <v>0</v>
      </c>
      <c r="F170" s="53">
        <v>0</v>
      </c>
      <c r="G170" s="50">
        <v>0</v>
      </c>
      <c r="H170" s="50">
        <v>0</v>
      </c>
      <c r="I170" s="50">
        <v>0</v>
      </c>
      <c r="J170" s="53">
        <v>0</v>
      </c>
      <c r="K170" s="50">
        <v>0</v>
      </c>
      <c r="L170" s="50">
        <v>0</v>
      </c>
      <c r="M170" s="52">
        <v>0</v>
      </c>
      <c r="N170" s="53">
        <v>0</v>
      </c>
      <c r="O170" s="50">
        <v>0</v>
      </c>
      <c r="P170" s="50">
        <v>0</v>
      </c>
      <c r="Q170" s="50">
        <v>0</v>
      </c>
      <c r="R170" s="50">
        <v>0</v>
      </c>
      <c r="S170" s="53">
        <v>0</v>
      </c>
      <c r="T170" s="50">
        <v>0</v>
      </c>
      <c r="U170" s="50">
        <v>0</v>
      </c>
      <c r="V170" s="52">
        <v>0</v>
      </c>
      <c r="W170" s="50">
        <v>0</v>
      </c>
      <c r="X170" s="50">
        <v>0</v>
      </c>
      <c r="Y170" s="50">
        <v>0</v>
      </c>
      <c r="Z170" s="50">
        <v>0</v>
      </c>
      <c r="AA170" s="52">
        <v>0</v>
      </c>
      <c r="AB170" s="50">
        <v>0</v>
      </c>
      <c r="AC170" s="50">
        <v>1</v>
      </c>
      <c r="AD170" s="50">
        <v>0</v>
      </c>
      <c r="AE170" s="52">
        <v>0</v>
      </c>
      <c r="AF170" s="50">
        <v>0</v>
      </c>
      <c r="AG170" s="50">
        <v>0</v>
      </c>
      <c r="AH170" s="50">
        <v>0</v>
      </c>
      <c r="AI170" s="50">
        <v>0</v>
      </c>
      <c r="AJ170" s="53">
        <v>1</v>
      </c>
      <c r="AK170" s="50">
        <v>0</v>
      </c>
      <c r="AL170" s="50">
        <v>1</v>
      </c>
      <c r="AM170" s="50">
        <v>0</v>
      </c>
      <c r="AN170" s="52">
        <v>0</v>
      </c>
      <c r="AO170" s="50">
        <v>0</v>
      </c>
      <c r="AP170" s="50">
        <v>0</v>
      </c>
      <c r="AQ170" s="148">
        <v>0</v>
      </c>
      <c r="AR170" s="123">
        <v>0</v>
      </c>
      <c r="AS170" s="50">
        <v>0</v>
      </c>
      <c r="AT170" s="50">
        <v>0</v>
      </c>
      <c r="AU170" s="50">
        <v>0</v>
      </c>
      <c r="AV170" s="50">
        <v>0</v>
      </c>
      <c r="AW170" s="53">
        <v>0</v>
      </c>
      <c r="AX170" s="50">
        <v>0</v>
      </c>
      <c r="AY170" s="50">
        <v>0</v>
      </c>
      <c r="AZ170" s="50">
        <v>0</v>
      </c>
      <c r="BA170" s="52">
        <v>0</v>
      </c>
      <c r="BB170" s="53">
        <v>0</v>
      </c>
      <c r="BC170" s="159">
        <v>0</v>
      </c>
      <c r="BD170" s="50">
        <v>0</v>
      </c>
      <c r="BE170" s="52">
        <v>0</v>
      </c>
      <c r="BF170" s="53">
        <v>0</v>
      </c>
      <c r="BG170" s="50">
        <v>0</v>
      </c>
      <c r="BH170" s="50">
        <v>0</v>
      </c>
      <c r="BI170" s="50">
        <v>0</v>
      </c>
      <c r="BJ170" s="53">
        <v>0</v>
      </c>
      <c r="BK170" s="50"/>
      <c r="BL170" s="50"/>
      <c r="BM170" s="52"/>
      <c r="BN170" s="125">
        <f t="shared" si="2"/>
        <v>3</v>
      </c>
      <c r="BO170" s="48" t="s">
        <v>208</v>
      </c>
    </row>
    <row r="171" spans="2:67">
      <c r="B171" s="47"/>
      <c r="C171" s="76" t="s">
        <v>209</v>
      </c>
      <c r="D171" s="77">
        <v>3</v>
      </c>
      <c r="E171" s="78">
        <v>0</v>
      </c>
      <c r="F171" s="79">
        <v>0</v>
      </c>
      <c r="G171" s="77">
        <v>2</v>
      </c>
      <c r="H171" s="77">
        <v>2</v>
      </c>
      <c r="I171" s="77">
        <v>2</v>
      </c>
      <c r="J171" s="79">
        <v>0</v>
      </c>
      <c r="K171" s="77">
        <v>0</v>
      </c>
      <c r="L171" s="77">
        <v>1</v>
      </c>
      <c r="M171" s="78">
        <v>1</v>
      </c>
      <c r="N171" s="79">
        <v>0</v>
      </c>
      <c r="O171" s="77">
        <v>0</v>
      </c>
      <c r="P171" s="77">
        <v>0</v>
      </c>
      <c r="Q171" s="77">
        <v>2</v>
      </c>
      <c r="R171" s="77">
        <v>4</v>
      </c>
      <c r="S171" s="79">
        <v>2</v>
      </c>
      <c r="T171" s="77">
        <v>2</v>
      </c>
      <c r="U171" s="77">
        <v>0</v>
      </c>
      <c r="V171" s="78">
        <v>2</v>
      </c>
      <c r="W171" s="77">
        <v>2</v>
      </c>
      <c r="X171" s="77">
        <v>1</v>
      </c>
      <c r="Y171" s="77">
        <v>4</v>
      </c>
      <c r="Z171" s="77">
        <v>0</v>
      </c>
      <c r="AA171" s="78">
        <v>3</v>
      </c>
      <c r="AB171" s="77">
        <v>2</v>
      </c>
      <c r="AC171" s="77">
        <v>1</v>
      </c>
      <c r="AD171" s="77">
        <v>2</v>
      </c>
      <c r="AE171" s="78">
        <v>4</v>
      </c>
      <c r="AF171" s="77">
        <v>1</v>
      </c>
      <c r="AG171" s="77">
        <v>1</v>
      </c>
      <c r="AH171" s="77">
        <v>0</v>
      </c>
      <c r="AI171" s="77">
        <v>2</v>
      </c>
      <c r="AJ171" s="79">
        <v>1</v>
      </c>
      <c r="AK171" s="77">
        <v>1</v>
      </c>
      <c r="AL171" s="77">
        <v>2</v>
      </c>
      <c r="AM171" s="77">
        <v>0</v>
      </c>
      <c r="AN171" s="78">
        <v>1</v>
      </c>
      <c r="AO171" s="77">
        <v>0</v>
      </c>
      <c r="AP171" s="77">
        <v>1</v>
      </c>
      <c r="AQ171" s="148">
        <v>1</v>
      </c>
      <c r="AR171" s="126">
        <v>2</v>
      </c>
      <c r="AS171" s="77">
        <v>2</v>
      </c>
      <c r="AT171" s="77">
        <v>0</v>
      </c>
      <c r="AU171" s="77">
        <v>3</v>
      </c>
      <c r="AV171" s="77">
        <v>1</v>
      </c>
      <c r="AW171" s="79">
        <v>1</v>
      </c>
      <c r="AX171" s="77">
        <v>0</v>
      </c>
      <c r="AY171" s="77">
        <v>0</v>
      </c>
      <c r="AZ171" s="77">
        <v>0</v>
      </c>
      <c r="BA171" s="78">
        <v>2</v>
      </c>
      <c r="BB171" s="79">
        <v>2</v>
      </c>
      <c r="BC171" s="159">
        <v>2</v>
      </c>
      <c r="BD171" s="77">
        <v>2</v>
      </c>
      <c r="BE171" s="78">
        <v>0</v>
      </c>
      <c r="BF171" s="79">
        <v>0</v>
      </c>
      <c r="BG171" s="77">
        <v>0</v>
      </c>
      <c r="BH171" s="77">
        <v>2</v>
      </c>
      <c r="BI171" s="77">
        <v>0</v>
      </c>
      <c r="BJ171" s="79">
        <v>0</v>
      </c>
      <c r="BK171" s="77"/>
      <c r="BL171" s="77"/>
      <c r="BM171" s="78"/>
      <c r="BN171" s="127">
        <f t="shared" si="2"/>
        <v>61</v>
      </c>
      <c r="BO171" s="76" t="s">
        <v>209</v>
      </c>
    </row>
    <row r="172" spans="2:67">
      <c r="B172" s="54"/>
      <c r="C172" s="55" t="s">
        <v>210</v>
      </c>
      <c r="D172" s="56">
        <v>89</v>
      </c>
      <c r="E172" s="58">
        <v>124</v>
      </c>
      <c r="F172" s="57">
        <v>86</v>
      </c>
      <c r="G172" s="56">
        <v>96</v>
      </c>
      <c r="H172" s="56">
        <v>83</v>
      </c>
      <c r="I172" s="56">
        <v>100</v>
      </c>
      <c r="J172" s="57">
        <v>116</v>
      </c>
      <c r="K172" s="56">
        <v>114</v>
      </c>
      <c r="L172" s="56">
        <v>110</v>
      </c>
      <c r="M172" s="58">
        <v>95</v>
      </c>
      <c r="N172" s="57">
        <v>38</v>
      </c>
      <c r="O172" s="56">
        <v>84</v>
      </c>
      <c r="P172" s="56">
        <v>96</v>
      </c>
      <c r="Q172" s="56">
        <v>90</v>
      </c>
      <c r="R172" s="56">
        <v>95</v>
      </c>
      <c r="S172" s="57">
        <v>90</v>
      </c>
      <c r="T172" s="56">
        <v>112</v>
      </c>
      <c r="U172" s="56">
        <v>100</v>
      </c>
      <c r="V172" s="58">
        <v>112</v>
      </c>
      <c r="W172" s="56">
        <v>120</v>
      </c>
      <c r="X172" s="56">
        <v>121</v>
      </c>
      <c r="Y172" s="56">
        <v>101</v>
      </c>
      <c r="Z172" s="56">
        <v>115</v>
      </c>
      <c r="AA172" s="58">
        <v>102</v>
      </c>
      <c r="AB172" s="56">
        <v>129</v>
      </c>
      <c r="AC172" s="56">
        <v>143</v>
      </c>
      <c r="AD172" s="56">
        <v>209</v>
      </c>
      <c r="AE172" s="133">
        <v>171</v>
      </c>
      <c r="AF172" s="56">
        <v>140</v>
      </c>
      <c r="AG172" s="56">
        <v>196</v>
      </c>
      <c r="AH172" s="56">
        <v>215</v>
      </c>
      <c r="AI172" s="56">
        <v>223</v>
      </c>
      <c r="AJ172" s="57">
        <v>230</v>
      </c>
      <c r="AK172" s="56">
        <v>257</v>
      </c>
      <c r="AL172" s="56">
        <v>213</v>
      </c>
      <c r="AM172" s="56">
        <v>201</v>
      </c>
      <c r="AN172" s="58">
        <v>179</v>
      </c>
      <c r="AO172" s="56">
        <v>169</v>
      </c>
      <c r="AP172" s="56">
        <v>131</v>
      </c>
      <c r="AQ172" s="149">
        <v>125</v>
      </c>
      <c r="AR172" s="46">
        <v>104</v>
      </c>
      <c r="AS172" s="56">
        <v>112</v>
      </c>
      <c r="AT172" s="56">
        <v>83</v>
      </c>
      <c r="AU172" s="56">
        <v>86</v>
      </c>
      <c r="AV172" s="56">
        <v>112</v>
      </c>
      <c r="AW172" s="57">
        <v>88</v>
      </c>
      <c r="AX172" s="56">
        <v>125</v>
      </c>
      <c r="AY172" s="56">
        <v>96</v>
      </c>
      <c r="AZ172" s="56">
        <v>125</v>
      </c>
      <c r="BA172" s="58">
        <v>115</v>
      </c>
      <c r="BB172" s="57">
        <v>111</v>
      </c>
      <c r="BC172" s="160">
        <v>99</v>
      </c>
      <c r="BD172" s="56">
        <v>77</v>
      </c>
      <c r="BE172" s="58">
        <v>81</v>
      </c>
      <c r="BF172" s="57">
        <v>79</v>
      </c>
      <c r="BG172" s="56">
        <v>91</v>
      </c>
      <c r="BH172" s="56">
        <v>88</v>
      </c>
      <c r="BI172" s="56">
        <v>100</v>
      </c>
      <c r="BJ172" s="57">
        <v>105</v>
      </c>
      <c r="BK172" s="56"/>
      <c r="BL172" s="56"/>
      <c r="BM172" s="58"/>
      <c r="BN172" s="128">
        <f t="shared" si="2"/>
        <v>6184</v>
      </c>
      <c r="BO172" s="55" t="s">
        <v>210</v>
      </c>
    </row>
    <row r="173" spans="2:67">
      <c r="B173" s="59" t="s">
        <v>232</v>
      </c>
      <c r="C173" s="60" t="s">
        <v>202</v>
      </c>
      <c r="D173" s="61">
        <v>0</v>
      </c>
      <c r="E173" s="62">
        <v>0</v>
      </c>
      <c r="F173" s="59">
        <v>0</v>
      </c>
      <c r="G173" s="61">
        <v>0</v>
      </c>
      <c r="H173" s="61">
        <v>0</v>
      </c>
      <c r="I173" s="61">
        <v>0</v>
      </c>
      <c r="J173" s="59">
        <v>0</v>
      </c>
      <c r="K173" s="61">
        <v>0</v>
      </c>
      <c r="L173" s="61">
        <v>0</v>
      </c>
      <c r="M173" s="62">
        <v>0</v>
      </c>
      <c r="N173" s="59">
        <v>0</v>
      </c>
      <c r="O173" s="61">
        <v>0</v>
      </c>
      <c r="P173" s="61">
        <v>0</v>
      </c>
      <c r="Q173" s="61">
        <v>0</v>
      </c>
      <c r="R173" s="61">
        <v>0</v>
      </c>
      <c r="S173" s="59">
        <v>0</v>
      </c>
      <c r="T173" s="61">
        <v>0</v>
      </c>
      <c r="U173" s="61">
        <v>0</v>
      </c>
      <c r="V173" s="62">
        <v>0</v>
      </c>
      <c r="W173" s="61">
        <v>0</v>
      </c>
      <c r="X173" s="61">
        <v>0</v>
      </c>
      <c r="Y173" s="61">
        <v>0</v>
      </c>
      <c r="Z173" s="61">
        <v>0</v>
      </c>
      <c r="AA173" s="62">
        <v>0</v>
      </c>
      <c r="AB173" s="61">
        <v>0</v>
      </c>
      <c r="AC173" s="61">
        <v>0</v>
      </c>
      <c r="AD173" s="61">
        <v>0</v>
      </c>
      <c r="AE173" s="62">
        <v>0</v>
      </c>
      <c r="AF173" s="61">
        <v>0</v>
      </c>
      <c r="AG173" s="61">
        <v>0</v>
      </c>
      <c r="AH173" s="61">
        <v>0</v>
      </c>
      <c r="AI173" s="61">
        <v>0</v>
      </c>
      <c r="AJ173" s="59">
        <v>0</v>
      </c>
      <c r="AK173" s="61">
        <v>0</v>
      </c>
      <c r="AL173" s="61">
        <v>0</v>
      </c>
      <c r="AM173" s="61">
        <v>0</v>
      </c>
      <c r="AN173" s="62">
        <v>0</v>
      </c>
      <c r="AO173" s="61">
        <v>0</v>
      </c>
      <c r="AP173" s="61">
        <v>0</v>
      </c>
      <c r="AQ173" s="150">
        <v>0.33</v>
      </c>
      <c r="AR173" s="62">
        <v>0</v>
      </c>
      <c r="AS173" s="61">
        <v>0</v>
      </c>
      <c r="AT173" s="61">
        <v>0</v>
      </c>
      <c r="AU173" s="61">
        <v>0.33</v>
      </c>
      <c r="AV173" s="61">
        <v>0</v>
      </c>
      <c r="AW173" s="59">
        <v>0</v>
      </c>
      <c r="AX173" s="61">
        <v>0</v>
      </c>
      <c r="AY173" s="61">
        <v>0</v>
      </c>
      <c r="AZ173" s="61">
        <v>0</v>
      </c>
      <c r="BA173" s="62">
        <v>0</v>
      </c>
      <c r="BB173" s="59">
        <v>0</v>
      </c>
      <c r="BC173" s="162">
        <v>0</v>
      </c>
      <c r="BD173" s="61">
        <v>0</v>
      </c>
      <c r="BE173" s="62">
        <v>0</v>
      </c>
      <c r="BF173" s="59">
        <v>0</v>
      </c>
      <c r="BG173" s="61">
        <v>0</v>
      </c>
      <c r="BH173" s="61">
        <v>0.33</v>
      </c>
      <c r="BI173" s="61">
        <v>0</v>
      </c>
      <c r="BJ173" s="59">
        <v>0</v>
      </c>
      <c r="BK173" s="61"/>
      <c r="BL173" s="61"/>
      <c r="BM173" s="62"/>
      <c r="BN173" s="60">
        <f t="shared" si="2"/>
        <v>0.99</v>
      </c>
      <c r="BO173" s="60" t="s">
        <v>202</v>
      </c>
    </row>
    <row r="174" spans="2:67">
      <c r="B174" s="59" t="s">
        <v>227</v>
      </c>
      <c r="C174" s="60" t="s">
        <v>204</v>
      </c>
      <c r="D174" s="61">
        <v>0.2</v>
      </c>
      <c r="E174" s="62">
        <v>0</v>
      </c>
      <c r="F174" s="59">
        <v>0</v>
      </c>
      <c r="G174" s="61">
        <v>0.1</v>
      </c>
      <c r="H174" s="61">
        <v>0.1</v>
      </c>
      <c r="I174" s="61">
        <v>0.2</v>
      </c>
      <c r="J174" s="59">
        <v>0</v>
      </c>
      <c r="K174" s="61">
        <v>0</v>
      </c>
      <c r="L174" s="61">
        <v>0.1</v>
      </c>
      <c r="M174" s="62">
        <v>0.1</v>
      </c>
      <c r="N174" s="59">
        <v>0</v>
      </c>
      <c r="O174" s="61">
        <v>0</v>
      </c>
      <c r="P174" s="61">
        <v>0</v>
      </c>
      <c r="Q174" s="61">
        <v>0.1</v>
      </c>
      <c r="R174" s="61">
        <v>0.2</v>
      </c>
      <c r="S174" s="59">
        <v>0.1</v>
      </c>
      <c r="T174" s="61">
        <v>0.1</v>
      </c>
      <c r="U174" s="61">
        <v>0</v>
      </c>
      <c r="V174" s="62">
        <v>0</v>
      </c>
      <c r="W174" s="61">
        <v>0</v>
      </c>
      <c r="X174" s="61">
        <v>0.1</v>
      </c>
      <c r="Y174" s="61">
        <v>0.2</v>
      </c>
      <c r="Z174" s="61">
        <v>0</v>
      </c>
      <c r="AA174" s="62">
        <v>0.3</v>
      </c>
      <c r="AB174" s="61">
        <v>0</v>
      </c>
      <c r="AC174" s="61">
        <v>0</v>
      </c>
      <c r="AD174" s="61">
        <v>0</v>
      </c>
      <c r="AE174" s="62">
        <v>0</v>
      </c>
      <c r="AF174" s="61">
        <v>0</v>
      </c>
      <c r="AG174" s="61">
        <v>0.14000000000000001</v>
      </c>
      <c r="AH174" s="61">
        <v>0</v>
      </c>
      <c r="AI174" s="61">
        <v>0.14000000000000001</v>
      </c>
      <c r="AJ174" s="59">
        <v>0</v>
      </c>
      <c r="AK174" s="61">
        <v>0</v>
      </c>
      <c r="AL174" s="61">
        <v>0.14000000000000001</v>
      </c>
      <c r="AM174" s="61">
        <v>0</v>
      </c>
      <c r="AN174" s="62">
        <v>0</v>
      </c>
      <c r="AO174" s="61">
        <v>0</v>
      </c>
      <c r="AP174" s="61">
        <v>0</v>
      </c>
      <c r="AQ174" s="150">
        <v>0</v>
      </c>
      <c r="AR174" s="62">
        <v>0.14000000000000001</v>
      </c>
      <c r="AS174" s="61">
        <v>0</v>
      </c>
      <c r="AT174" s="61">
        <v>0</v>
      </c>
      <c r="AU174" s="61">
        <v>0.14000000000000001</v>
      </c>
      <c r="AV174" s="61">
        <v>0</v>
      </c>
      <c r="AW174" s="59">
        <v>0</v>
      </c>
      <c r="AX174" s="61">
        <v>0</v>
      </c>
      <c r="AY174" s="61">
        <v>0</v>
      </c>
      <c r="AZ174" s="61">
        <v>0</v>
      </c>
      <c r="BA174" s="62">
        <v>0.14000000000000001</v>
      </c>
      <c r="BB174" s="59">
        <v>0.14000000000000001</v>
      </c>
      <c r="BC174" s="162">
        <v>0.28999999999999998</v>
      </c>
      <c r="BD174" s="61">
        <v>0</v>
      </c>
      <c r="BE174" s="62">
        <v>0</v>
      </c>
      <c r="BF174" s="59">
        <v>0</v>
      </c>
      <c r="BG174" s="61">
        <v>0</v>
      </c>
      <c r="BH174" s="61">
        <v>0.14000000000000001</v>
      </c>
      <c r="BI174" s="61">
        <v>0</v>
      </c>
      <c r="BJ174" s="59">
        <v>0</v>
      </c>
      <c r="BK174" s="61"/>
      <c r="BL174" s="61"/>
      <c r="BM174" s="62"/>
      <c r="BN174" s="60">
        <f t="shared" si="2"/>
        <v>2.5100000000000011</v>
      </c>
      <c r="BO174" s="60" t="s">
        <v>204</v>
      </c>
    </row>
    <row r="175" spans="2:67">
      <c r="B175" s="63" t="s">
        <v>233</v>
      </c>
      <c r="C175" s="60" t="s">
        <v>205</v>
      </c>
      <c r="D175" s="61">
        <v>0</v>
      </c>
      <c r="E175" s="62">
        <v>0</v>
      </c>
      <c r="F175" s="59">
        <v>0</v>
      </c>
      <c r="G175" s="61">
        <v>0</v>
      </c>
      <c r="H175" s="61">
        <v>0</v>
      </c>
      <c r="I175" s="61">
        <v>0</v>
      </c>
      <c r="J175" s="59">
        <v>0</v>
      </c>
      <c r="K175" s="61">
        <v>0</v>
      </c>
      <c r="L175" s="61">
        <v>0</v>
      </c>
      <c r="M175" s="62">
        <v>0</v>
      </c>
      <c r="N175" s="59">
        <v>0</v>
      </c>
      <c r="O175" s="61">
        <v>0</v>
      </c>
      <c r="P175" s="61">
        <v>0</v>
      </c>
      <c r="Q175" s="61">
        <v>0</v>
      </c>
      <c r="R175" s="61">
        <v>0</v>
      </c>
      <c r="S175" s="59">
        <v>0.14000000000000001</v>
      </c>
      <c r="T175" s="61">
        <v>0.14000000000000001</v>
      </c>
      <c r="U175" s="61">
        <v>0</v>
      </c>
      <c r="V175" s="62">
        <v>0.28999999999999998</v>
      </c>
      <c r="W175" s="61">
        <v>0.14000000000000001</v>
      </c>
      <c r="X175" s="61">
        <v>0</v>
      </c>
      <c r="Y175" s="61">
        <v>0.28999999999999998</v>
      </c>
      <c r="Z175" s="61">
        <v>0</v>
      </c>
      <c r="AA175" s="62">
        <v>0</v>
      </c>
      <c r="AB175" s="61">
        <v>0.17</v>
      </c>
      <c r="AC175" s="61">
        <v>0</v>
      </c>
      <c r="AD175" s="61">
        <v>0</v>
      </c>
      <c r="AE175" s="62">
        <v>0.67</v>
      </c>
      <c r="AF175" s="61">
        <v>0.17</v>
      </c>
      <c r="AG175" s="61">
        <v>0</v>
      </c>
      <c r="AH175" s="61">
        <v>0</v>
      </c>
      <c r="AI175" s="61">
        <v>0</v>
      </c>
      <c r="AJ175" s="59">
        <v>0</v>
      </c>
      <c r="AK175" s="61">
        <v>0</v>
      </c>
      <c r="AL175" s="61">
        <v>0</v>
      </c>
      <c r="AM175" s="61">
        <v>0</v>
      </c>
      <c r="AN175" s="62">
        <v>0.17</v>
      </c>
      <c r="AO175" s="61">
        <v>0</v>
      </c>
      <c r="AP175" s="61">
        <v>0.17</v>
      </c>
      <c r="AQ175" s="150">
        <v>0</v>
      </c>
      <c r="AR175" s="62">
        <v>0</v>
      </c>
      <c r="AS175" s="61">
        <v>0.17</v>
      </c>
      <c r="AT175" s="61">
        <v>0</v>
      </c>
      <c r="AU175" s="61">
        <v>0</v>
      </c>
      <c r="AV175" s="61">
        <v>0</v>
      </c>
      <c r="AW175" s="59">
        <v>0</v>
      </c>
      <c r="AX175" s="61">
        <v>0</v>
      </c>
      <c r="AY175" s="61">
        <v>0</v>
      </c>
      <c r="AZ175" s="61">
        <v>0</v>
      </c>
      <c r="BA175" s="62">
        <v>0.17</v>
      </c>
      <c r="BB175" s="59">
        <v>0</v>
      </c>
      <c r="BC175" s="162">
        <v>0</v>
      </c>
      <c r="BD175" s="61">
        <v>0</v>
      </c>
      <c r="BE175" s="62">
        <v>0</v>
      </c>
      <c r="BF175" s="59">
        <v>0</v>
      </c>
      <c r="BG175" s="61">
        <v>0</v>
      </c>
      <c r="BH175" s="61">
        <v>0</v>
      </c>
      <c r="BI175" s="61">
        <v>0</v>
      </c>
      <c r="BJ175" s="59">
        <v>0</v>
      </c>
      <c r="BK175" s="61"/>
      <c r="BL175" s="61"/>
      <c r="BM175" s="62"/>
      <c r="BN175" s="60">
        <f t="shared" si="2"/>
        <v>2.6899999999999995</v>
      </c>
      <c r="BO175" s="60" t="s">
        <v>205</v>
      </c>
    </row>
    <row r="176" spans="2:67">
      <c r="B176" s="64" t="s">
        <v>234</v>
      </c>
      <c r="C176" s="60" t="s">
        <v>206</v>
      </c>
      <c r="D176" s="61">
        <v>0</v>
      </c>
      <c r="E176" s="62">
        <v>0</v>
      </c>
      <c r="F176" s="59">
        <v>0</v>
      </c>
      <c r="G176" s="61">
        <v>0.13</v>
      </c>
      <c r="H176" s="61">
        <v>0.13</v>
      </c>
      <c r="I176" s="61">
        <v>0</v>
      </c>
      <c r="J176" s="59">
        <v>0</v>
      </c>
      <c r="K176" s="61">
        <v>0</v>
      </c>
      <c r="L176" s="61">
        <v>0</v>
      </c>
      <c r="M176" s="62">
        <v>0</v>
      </c>
      <c r="N176" s="59">
        <v>0</v>
      </c>
      <c r="O176" s="61">
        <v>0</v>
      </c>
      <c r="P176" s="61">
        <v>0</v>
      </c>
      <c r="Q176" s="61">
        <v>0.13</v>
      </c>
      <c r="R176" s="61">
        <v>0.25</v>
      </c>
      <c r="S176" s="59">
        <v>0</v>
      </c>
      <c r="T176" s="61">
        <v>0</v>
      </c>
      <c r="U176" s="61">
        <v>0</v>
      </c>
      <c r="V176" s="62">
        <v>0</v>
      </c>
      <c r="W176" s="61">
        <v>0.13</v>
      </c>
      <c r="X176" s="61">
        <v>0</v>
      </c>
      <c r="Y176" s="61">
        <v>0</v>
      </c>
      <c r="Z176" s="61">
        <v>0</v>
      </c>
      <c r="AA176" s="62">
        <v>0</v>
      </c>
      <c r="AB176" s="61">
        <v>0.17</v>
      </c>
      <c r="AC176" s="61">
        <v>0</v>
      </c>
      <c r="AD176" s="61">
        <v>0.33</v>
      </c>
      <c r="AE176" s="62">
        <v>0</v>
      </c>
      <c r="AF176" s="61">
        <v>0</v>
      </c>
      <c r="AG176" s="61">
        <v>0</v>
      </c>
      <c r="AH176" s="61">
        <v>0</v>
      </c>
      <c r="AI176" s="61">
        <v>0.17</v>
      </c>
      <c r="AJ176" s="59">
        <v>0</v>
      </c>
      <c r="AK176" s="61">
        <v>0.17</v>
      </c>
      <c r="AL176" s="61">
        <v>0</v>
      </c>
      <c r="AM176" s="61">
        <v>0</v>
      </c>
      <c r="AN176" s="62">
        <v>0</v>
      </c>
      <c r="AO176" s="61">
        <v>0</v>
      </c>
      <c r="AP176" s="61">
        <v>0</v>
      </c>
      <c r="AQ176" s="150">
        <v>0</v>
      </c>
      <c r="AR176" s="62">
        <v>0.17</v>
      </c>
      <c r="AS176" s="61">
        <v>0.17</v>
      </c>
      <c r="AT176" s="61">
        <v>0</v>
      </c>
      <c r="AU176" s="61">
        <v>0.17</v>
      </c>
      <c r="AV176" s="61">
        <v>0.17</v>
      </c>
      <c r="AW176" s="59">
        <v>0.17</v>
      </c>
      <c r="AX176" s="61">
        <v>0</v>
      </c>
      <c r="AY176" s="61">
        <v>0</v>
      </c>
      <c r="AZ176" s="61">
        <v>0</v>
      </c>
      <c r="BA176" s="62">
        <v>0</v>
      </c>
      <c r="BB176" s="59">
        <v>0</v>
      </c>
      <c r="BC176" s="162">
        <v>0</v>
      </c>
      <c r="BD176" s="61">
        <v>0.33</v>
      </c>
      <c r="BE176" s="62">
        <v>0</v>
      </c>
      <c r="BF176" s="59">
        <v>0</v>
      </c>
      <c r="BG176" s="61">
        <v>0</v>
      </c>
      <c r="BH176" s="61">
        <v>0</v>
      </c>
      <c r="BI176" s="61">
        <v>0</v>
      </c>
      <c r="BJ176" s="59">
        <v>0</v>
      </c>
      <c r="BK176" s="61"/>
      <c r="BL176" s="61"/>
      <c r="BM176" s="62"/>
      <c r="BN176" s="60">
        <f t="shared" si="2"/>
        <v>2.5299999999999998</v>
      </c>
      <c r="BO176" s="60" t="s">
        <v>206</v>
      </c>
    </row>
    <row r="177" spans="2:67">
      <c r="B177" s="59"/>
      <c r="C177" s="60" t="s">
        <v>207</v>
      </c>
      <c r="D177" s="61">
        <v>0</v>
      </c>
      <c r="E177" s="62">
        <v>0</v>
      </c>
      <c r="F177" s="59">
        <v>0</v>
      </c>
      <c r="G177" s="61">
        <v>0</v>
      </c>
      <c r="H177" s="61">
        <v>0</v>
      </c>
      <c r="I177" s="61">
        <v>0</v>
      </c>
      <c r="J177" s="59">
        <v>0</v>
      </c>
      <c r="K177" s="61">
        <v>0</v>
      </c>
      <c r="L177" s="61">
        <v>0</v>
      </c>
      <c r="M177" s="62">
        <v>0</v>
      </c>
      <c r="N177" s="59">
        <v>0</v>
      </c>
      <c r="O177" s="61">
        <v>0</v>
      </c>
      <c r="P177" s="61">
        <v>0</v>
      </c>
      <c r="Q177" s="61">
        <v>0</v>
      </c>
      <c r="R177" s="61">
        <v>0</v>
      </c>
      <c r="S177" s="59">
        <v>0</v>
      </c>
      <c r="T177" s="61">
        <v>0</v>
      </c>
      <c r="U177" s="61">
        <v>0</v>
      </c>
      <c r="V177" s="62">
        <v>0</v>
      </c>
      <c r="W177" s="61">
        <v>0</v>
      </c>
      <c r="X177" s="61">
        <v>0</v>
      </c>
      <c r="Y177" s="61">
        <v>0</v>
      </c>
      <c r="Z177" s="61">
        <v>0</v>
      </c>
      <c r="AA177" s="62">
        <v>0</v>
      </c>
      <c r="AB177" s="61">
        <v>0</v>
      </c>
      <c r="AC177" s="61">
        <v>0</v>
      </c>
      <c r="AD177" s="61">
        <v>0</v>
      </c>
      <c r="AE177" s="62">
        <v>0</v>
      </c>
      <c r="AF177" s="61">
        <v>0</v>
      </c>
      <c r="AG177" s="61">
        <v>0</v>
      </c>
      <c r="AH177" s="61">
        <v>0</v>
      </c>
      <c r="AI177" s="61">
        <v>0</v>
      </c>
      <c r="AJ177" s="59">
        <v>0</v>
      </c>
      <c r="AK177" s="61">
        <v>0</v>
      </c>
      <c r="AL177" s="61">
        <v>0</v>
      </c>
      <c r="AM177" s="61">
        <v>0</v>
      </c>
      <c r="AN177" s="62">
        <v>0</v>
      </c>
      <c r="AO177" s="61">
        <v>0</v>
      </c>
      <c r="AP177" s="61">
        <v>0</v>
      </c>
      <c r="AQ177" s="150">
        <v>0</v>
      </c>
      <c r="AR177" s="62">
        <v>0</v>
      </c>
      <c r="AS177" s="61">
        <v>0</v>
      </c>
      <c r="AT177" s="61">
        <v>0</v>
      </c>
      <c r="AU177" s="61">
        <v>0</v>
      </c>
      <c r="AV177" s="61">
        <v>0</v>
      </c>
      <c r="AW177" s="59">
        <v>0</v>
      </c>
      <c r="AX177" s="61">
        <v>0</v>
      </c>
      <c r="AY177" s="61">
        <v>0</v>
      </c>
      <c r="AZ177" s="61">
        <v>0</v>
      </c>
      <c r="BA177" s="62">
        <v>0</v>
      </c>
      <c r="BB177" s="59">
        <v>1</v>
      </c>
      <c r="BC177" s="162">
        <v>0</v>
      </c>
      <c r="BD177" s="61">
        <v>0</v>
      </c>
      <c r="BE177" s="62">
        <v>0</v>
      </c>
      <c r="BF177" s="59">
        <v>0</v>
      </c>
      <c r="BG177" s="61">
        <v>0</v>
      </c>
      <c r="BH177" s="61">
        <v>0</v>
      </c>
      <c r="BI177" s="61">
        <v>0</v>
      </c>
      <c r="BJ177" s="59">
        <v>0</v>
      </c>
      <c r="BK177" s="61"/>
      <c r="BL177" s="61"/>
      <c r="BM177" s="62"/>
      <c r="BN177" s="60">
        <f t="shared" si="2"/>
        <v>1</v>
      </c>
      <c r="BO177" s="60" t="s">
        <v>207</v>
      </c>
    </row>
    <row r="178" spans="2:67">
      <c r="B178" s="59"/>
      <c r="C178" s="60" t="s">
        <v>208</v>
      </c>
      <c r="D178" s="61">
        <v>0.5</v>
      </c>
      <c r="E178" s="62">
        <v>0</v>
      </c>
      <c r="F178" s="59">
        <v>0</v>
      </c>
      <c r="G178" s="61">
        <v>0</v>
      </c>
      <c r="H178" s="61">
        <v>0</v>
      </c>
      <c r="I178" s="61">
        <v>0</v>
      </c>
      <c r="J178" s="59">
        <v>0</v>
      </c>
      <c r="K178" s="61">
        <v>0</v>
      </c>
      <c r="L178" s="61">
        <v>0</v>
      </c>
      <c r="M178" s="62">
        <v>0</v>
      </c>
      <c r="N178" s="59">
        <v>0</v>
      </c>
      <c r="O178" s="61">
        <v>0</v>
      </c>
      <c r="P178" s="61">
        <v>0</v>
      </c>
      <c r="Q178" s="61">
        <v>0</v>
      </c>
      <c r="R178" s="61">
        <v>0</v>
      </c>
      <c r="S178" s="59">
        <v>0</v>
      </c>
      <c r="T178" s="61">
        <v>0</v>
      </c>
      <c r="U178" s="61">
        <v>0</v>
      </c>
      <c r="V178" s="62">
        <v>0</v>
      </c>
      <c r="W178" s="61">
        <v>0</v>
      </c>
      <c r="X178" s="61">
        <v>0</v>
      </c>
      <c r="Y178" s="61">
        <v>0</v>
      </c>
      <c r="Z178" s="61">
        <v>0</v>
      </c>
      <c r="AA178" s="62">
        <v>0</v>
      </c>
      <c r="AB178" s="61">
        <v>0</v>
      </c>
      <c r="AC178" s="61">
        <v>0.5</v>
      </c>
      <c r="AD178" s="61">
        <v>0</v>
      </c>
      <c r="AE178" s="62">
        <v>0</v>
      </c>
      <c r="AF178" s="61">
        <v>0</v>
      </c>
      <c r="AG178" s="61">
        <v>0</v>
      </c>
      <c r="AH178" s="61">
        <v>0</v>
      </c>
      <c r="AI178" s="61">
        <v>0</v>
      </c>
      <c r="AJ178" s="59">
        <v>0.5</v>
      </c>
      <c r="AK178" s="61">
        <v>0</v>
      </c>
      <c r="AL178" s="61">
        <v>0.5</v>
      </c>
      <c r="AM178" s="61">
        <v>0</v>
      </c>
      <c r="AN178" s="62">
        <v>0</v>
      </c>
      <c r="AO178" s="61">
        <v>0</v>
      </c>
      <c r="AP178" s="61">
        <v>0</v>
      </c>
      <c r="AQ178" s="151">
        <v>0</v>
      </c>
      <c r="AR178" s="62">
        <v>0</v>
      </c>
      <c r="AS178" s="61">
        <v>0</v>
      </c>
      <c r="AT178" s="61">
        <v>0</v>
      </c>
      <c r="AU178" s="61">
        <v>0</v>
      </c>
      <c r="AV178" s="61">
        <v>0</v>
      </c>
      <c r="AW178" s="59">
        <v>0</v>
      </c>
      <c r="AX178" s="61">
        <v>0</v>
      </c>
      <c r="AY178" s="61">
        <v>0</v>
      </c>
      <c r="AZ178" s="61">
        <v>0</v>
      </c>
      <c r="BA178" s="62">
        <v>0</v>
      </c>
      <c r="BB178" s="59">
        <v>0</v>
      </c>
      <c r="BC178" s="165">
        <v>0</v>
      </c>
      <c r="BD178" s="61">
        <v>0</v>
      </c>
      <c r="BE178" s="62">
        <v>0</v>
      </c>
      <c r="BF178" s="59">
        <v>0</v>
      </c>
      <c r="BG178" s="61">
        <v>0</v>
      </c>
      <c r="BH178" s="61">
        <v>0</v>
      </c>
      <c r="BI178" s="61">
        <v>0</v>
      </c>
      <c r="BJ178" s="59">
        <v>0</v>
      </c>
      <c r="BK178" s="61"/>
      <c r="BL178" s="61"/>
      <c r="BM178" s="62"/>
      <c r="BN178" s="60">
        <f t="shared" si="2"/>
        <v>1.5</v>
      </c>
      <c r="BO178" s="60" t="s">
        <v>208</v>
      </c>
    </row>
    <row r="179" spans="2:67">
      <c r="B179" s="59"/>
      <c r="C179" s="80" t="s">
        <v>209</v>
      </c>
      <c r="D179" s="81">
        <v>0.09</v>
      </c>
      <c r="E179" s="82">
        <v>0</v>
      </c>
      <c r="F179" s="83">
        <v>0</v>
      </c>
      <c r="G179" s="81">
        <v>0.06</v>
      </c>
      <c r="H179" s="81">
        <v>0.06</v>
      </c>
      <c r="I179" s="81">
        <v>0.06</v>
      </c>
      <c r="J179" s="83">
        <v>0</v>
      </c>
      <c r="K179" s="81">
        <v>0</v>
      </c>
      <c r="L179" s="81">
        <v>0.03</v>
      </c>
      <c r="M179" s="82">
        <v>0.03</v>
      </c>
      <c r="N179" s="83">
        <v>0</v>
      </c>
      <c r="O179" s="81">
        <v>0</v>
      </c>
      <c r="P179" s="81">
        <v>0</v>
      </c>
      <c r="Q179" s="81">
        <v>0.06</v>
      </c>
      <c r="R179" s="81">
        <v>0.13</v>
      </c>
      <c r="S179" s="83">
        <v>0.06</v>
      </c>
      <c r="T179" s="81">
        <v>0.06</v>
      </c>
      <c r="U179" s="81">
        <v>0</v>
      </c>
      <c r="V179" s="82">
        <v>0.06</v>
      </c>
      <c r="W179" s="81">
        <v>0.06</v>
      </c>
      <c r="X179" s="81">
        <v>0.03</v>
      </c>
      <c r="Y179" s="81">
        <v>0.13</v>
      </c>
      <c r="Z179" s="81">
        <v>0</v>
      </c>
      <c r="AA179" s="82">
        <v>0.09</v>
      </c>
      <c r="AB179" s="81">
        <v>0.08</v>
      </c>
      <c r="AC179" s="81">
        <v>0.04</v>
      </c>
      <c r="AD179" s="81">
        <v>0.08</v>
      </c>
      <c r="AE179" s="82">
        <v>0.16</v>
      </c>
      <c r="AF179" s="81">
        <v>0.04</v>
      </c>
      <c r="AG179" s="81">
        <v>0.04</v>
      </c>
      <c r="AH179" s="81">
        <v>0</v>
      </c>
      <c r="AI179" s="81">
        <v>0.08</v>
      </c>
      <c r="AJ179" s="83">
        <v>0.04</v>
      </c>
      <c r="AK179" s="81">
        <v>0.04</v>
      </c>
      <c r="AL179" s="81">
        <v>0.08</v>
      </c>
      <c r="AM179" s="81">
        <v>0</v>
      </c>
      <c r="AN179" s="82">
        <v>0.04</v>
      </c>
      <c r="AO179" s="81">
        <v>0</v>
      </c>
      <c r="AP179" s="81">
        <v>0.04</v>
      </c>
      <c r="AQ179" s="151">
        <v>0.04</v>
      </c>
      <c r="AR179" s="82">
        <v>0.08</v>
      </c>
      <c r="AS179" s="81">
        <v>0.08</v>
      </c>
      <c r="AT179" s="81">
        <v>0</v>
      </c>
      <c r="AU179" s="81">
        <v>0.12</v>
      </c>
      <c r="AV179" s="81">
        <v>0.04</v>
      </c>
      <c r="AW179" s="83">
        <v>0.04</v>
      </c>
      <c r="AX179" s="81">
        <v>0</v>
      </c>
      <c r="AY179" s="81">
        <v>0</v>
      </c>
      <c r="AZ179" s="81">
        <v>0</v>
      </c>
      <c r="BA179" s="82">
        <v>0.08</v>
      </c>
      <c r="BB179" s="83">
        <v>0.08</v>
      </c>
      <c r="BC179" s="165">
        <v>0.08</v>
      </c>
      <c r="BD179" s="81">
        <v>0.08</v>
      </c>
      <c r="BE179" s="82">
        <v>0</v>
      </c>
      <c r="BF179" s="83">
        <v>0</v>
      </c>
      <c r="BG179" s="81">
        <v>0</v>
      </c>
      <c r="BH179" s="81">
        <v>0.08</v>
      </c>
      <c r="BI179" s="81">
        <v>0</v>
      </c>
      <c r="BJ179" s="83">
        <v>0</v>
      </c>
      <c r="BK179" s="81"/>
      <c r="BL179" s="81"/>
      <c r="BM179" s="82"/>
      <c r="BN179" s="80">
        <f t="shared" si="2"/>
        <v>2.2400000000000007</v>
      </c>
      <c r="BO179" s="80" t="s">
        <v>209</v>
      </c>
    </row>
    <row r="180" spans="2:67">
      <c r="B180" s="65"/>
      <c r="C180" s="66" t="s">
        <v>210</v>
      </c>
      <c r="D180" s="67">
        <v>0.03</v>
      </c>
      <c r="E180" s="68">
        <v>0.04</v>
      </c>
      <c r="F180" s="65">
        <v>0.03</v>
      </c>
      <c r="G180" s="67">
        <v>0.03</v>
      </c>
      <c r="H180" s="67">
        <v>0.03</v>
      </c>
      <c r="I180" s="67">
        <v>0.03</v>
      </c>
      <c r="J180" s="65">
        <v>0.04</v>
      </c>
      <c r="K180" s="67">
        <v>0.04</v>
      </c>
      <c r="L180" s="67">
        <v>0.04</v>
      </c>
      <c r="M180" s="68">
        <v>0.03</v>
      </c>
      <c r="N180" s="65">
        <v>0.01</v>
      </c>
      <c r="O180" s="67">
        <v>0.03</v>
      </c>
      <c r="P180" s="67">
        <v>0.03</v>
      </c>
      <c r="Q180" s="67">
        <v>0.03</v>
      </c>
      <c r="R180" s="67">
        <v>0.03</v>
      </c>
      <c r="S180" s="65">
        <v>0.03</v>
      </c>
      <c r="T180" s="67">
        <v>0.04</v>
      </c>
      <c r="U180" s="67">
        <v>0.03</v>
      </c>
      <c r="V180" s="68">
        <v>0.04</v>
      </c>
      <c r="W180" s="67">
        <v>0.04</v>
      </c>
      <c r="X180" s="67">
        <v>0.04</v>
      </c>
      <c r="Y180" s="67">
        <v>0.03</v>
      </c>
      <c r="Z180" s="67">
        <v>0.04</v>
      </c>
      <c r="AA180" s="68">
        <v>0.03</v>
      </c>
      <c r="AB180" s="67">
        <v>0.05</v>
      </c>
      <c r="AC180" s="67">
        <v>0.06</v>
      </c>
      <c r="AD180" s="67">
        <v>0.09</v>
      </c>
      <c r="AE180" s="68">
        <v>7.0000000000000007E-2</v>
      </c>
      <c r="AF180" s="67">
        <v>0.06</v>
      </c>
      <c r="AG180" s="67">
        <v>0.08</v>
      </c>
      <c r="AH180" s="67">
        <v>0.09</v>
      </c>
      <c r="AI180" s="67">
        <v>0.09</v>
      </c>
      <c r="AJ180" s="65">
        <v>0.1</v>
      </c>
      <c r="AK180" s="67">
        <v>0.11</v>
      </c>
      <c r="AL180" s="67">
        <v>0.09</v>
      </c>
      <c r="AM180" s="67">
        <v>0.09</v>
      </c>
      <c r="AN180" s="68">
        <v>0.08</v>
      </c>
      <c r="AO180" s="67">
        <v>7.0000000000000007E-2</v>
      </c>
      <c r="AP180" s="67">
        <v>0.06</v>
      </c>
      <c r="AQ180" s="152">
        <v>0.05</v>
      </c>
      <c r="AR180" s="68">
        <v>0.04</v>
      </c>
      <c r="AS180" s="67">
        <v>0.05</v>
      </c>
      <c r="AT180" s="67">
        <v>0.04</v>
      </c>
      <c r="AU180" s="67">
        <v>0.04</v>
      </c>
      <c r="AV180" s="67">
        <v>0.05</v>
      </c>
      <c r="AW180" s="65">
        <v>0.04</v>
      </c>
      <c r="AX180" s="67">
        <v>0.05</v>
      </c>
      <c r="AY180" s="67">
        <v>0.04</v>
      </c>
      <c r="AZ180" s="67">
        <v>0.05</v>
      </c>
      <c r="BA180" s="68">
        <v>0.05</v>
      </c>
      <c r="BB180" s="65">
        <v>0.05</v>
      </c>
      <c r="BC180" s="164">
        <v>0.04</v>
      </c>
      <c r="BD180" s="67">
        <v>0.03</v>
      </c>
      <c r="BE180" s="68">
        <v>0.03</v>
      </c>
      <c r="BF180" s="65">
        <v>0.03</v>
      </c>
      <c r="BG180" s="67">
        <v>0.04</v>
      </c>
      <c r="BH180" s="67">
        <v>0.04</v>
      </c>
      <c r="BI180" s="67">
        <v>0.04</v>
      </c>
      <c r="BJ180" s="65">
        <v>0.04</v>
      </c>
      <c r="BK180" s="67"/>
      <c r="BL180" s="67"/>
      <c r="BM180" s="68"/>
      <c r="BN180" s="66">
        <f t="shared" si="2"/>
        <v>2.48</v>
      </c>
      <c r="BO180" s="66" t="s">
        <v>210</v>
      </c>
    </row>
    <row r="181" spans="2:67">
      <c r="B181" s="47" t="s">
        <v>235</v>
      </c>
      <c r="C181" s="48" t="s">
        <v>202</v>
      </c>
      <c r="D181" s="50">
        <v>0</v>
      </c>
      <c r="E181" s="52">
        <v>0</v>
      </c>
      <c r="F181" s="53">
        <v>0</v>
      </c>
      <c r="G181" s="50">
        <v>0</v>
      </c>
      <c r="H181" s="50">
        <v>0</v>
      </c>
      <c r="I181" s="50">
        <v>0</v>
      </c>
      <c r="J181" s="53">
        <v>0</v>
      </c>
      <c r="K181" s="50">
        <v>0</v>
      </c>
      <c r="L181" s="50">
        <v>0</v>
      </c>
      <c r="M181" s="52">
        <v>0</v>
      </c>
      <c r="N181" s="53">
        <v>0</v>
      </c>
      <c r="O181" s="50">
        <v>0</v>
      </c>
      <c r="P181" s="50">
        <v>0</v>
      </c>
      <c r="Q181" s="50">
        <v>0</v>
      </c>
      <c r="R181" s="50">
        <v>0</v>
      </c>
      <c r="S181" s="53">
        <v>0</v>
      </c>
      <c r="T181" s="50">
        <v>0</v>
      </c>
      <c r="U181" s="50">
        <v>0</v>
      </c>
      <c r="V181" s="52">
        <v>0</v>
      </c>
      <c r="W181" s="50">
        <v>0</v>
      </c>
      <c r="X181" s="50">
        <v>0</v>
      </c>
      <c r="Y181" s="50">
        <v>0</v>
      </c>
      <c r="Z181" s="50">
        <v>0</v>
      </c>
      <c r="AA181" s="137">
        <v>0</v>
      </c>
      <c r="AB181" s="50">
        <v>0</v>
      </c>
      <c r="AC181" s="50">
        <v>0</v>
      </c>
      <c r="AD181" s="50">
        <v>0</v>
      </c>
      <c r="AE181" s="52">
        <v>0</v>
      </c>
      <c r="AF181" s="50">
        <v>0</v>
      </c>
      <c r="AG181" s="50">
        <v>0</v>
      </c>
      <c r="AH181" s="50">
        <v>0</v>
      </c>
      <c r="AI181" s="50">
        <v>0</v>
      </c>
      <c r="AJ181" s="53">
        <v>0</v>
      </c>
      <c r="AK181" s="50">
        <v>0</v>
      </c>
      <c r="AL181" s="50">
        <v>0</v>
      </c>
      <c r="AM181" s="50">
        <v>0</v>
      </c>
      <c r="AN181" s="52">
        <v>0</v>
      </c>
      <c r="AO181" s="50">
        <v>0</v>
      </c>
      <c r="AP181" s="50">
        <v>0</v>
      </c>
      <c r="AQ181" s="147">
        <v>0</v>
      </c>
      <c r="AR181" s="123">
        <v>0</v>
      </c>
      <c r="AS181" s="50">
        <v>0</v>
      </c>
      <c r="AT181" s="50">
        <v>0</v>
      </c>
      <c r="AU181" s="50">
        <v>0</v>
      </c>
      <c r="AV181" s="50">
        <v>0</v>
      </c>
      <c r="AW181" s="53">
        <v>0</v>
      </c>
      <c r="AX181" s="50">
        <v>0</v>
      </c>
      <c r="AY181" s="50">
        <v>0</v>
      </c>
      <c r="AZ181" s="50">
        <v>0</v>
      </c>
      <c r="BA181" s="52">
        <v>0</v>
      </c>
      <c r="BB181" s="53">
        <v>0</v>
      </c>
      <c r="BC181" s="158">
        <v>0</v>
      </c>
      <c r="BD181" s="50">
        <v>0</v>
      </c>
      <c r="BE181" s="52">
        <v>0</v>
      </c>
      <c r="BF181" s="53">
        <v>0</v>
      </c>
      <c r="BG181" s="50">
        <v>0</v>
      </c>
      <c r="BH181" s="50">
        <v>0</v>
      </c>
      <c r="BI181" s="50">
        <v>0</v>
      </c>
      <c r="BJ181" s="53">
        <v>0</v>
      </c>
      <c r="BK181" s="50"/>
      <c r="BL181" s="50"/>
      <c r="BM181" s="52"/>
      <c r="BN181" s="125">
        <f t="shared" si="2"/>
        <v>0</v>
      </c>
      <c r="BO181" s="48" t="s">
        <v>202</v>
      </c>
    </row>
    <row r="182" spans="2:67">
      <c r="B182" s="47" t="s">
        <v>203</v>
      </c>
      <c r="C182" s="48" t="s">
        <v>204</v>
      </c>
      <c r="D182" s="50">
        <v>0</v>
      </c>
      <c r="E182" s="52">
        <v>0</v>
      </c>
      <c r="F182" s="53">
        <v>0</v>
      </c>
      <c r="G182" s="50">
        <v>0</v>
      </c>
      <c r="H182" s="50">
        <v>0</v>
      </c>
      <c r="I182" s="50">
        <v>0</v>
      </c>
      <c r="J182" s="53">
        <v>0</v>
      </c>
      <c r="K182" s="50">
        <v>0</v>
      </c>
      <c r="L182" s="50">
        <v>0</v>
      </c>
      <c r="M182" s="52">
        <v>0</v>
      </c>
      <c r="N182" s="53">
        <v>0</v>
      </c>
      <c r="O182" s="50">
        <v>0</v>
      </c>
      <c r="P182" s="50">
        <v>0</v>
      </c>
      <c r="Q182" s="50">
        <v>0</v>
      </c>
      <c r="R182" s="50">
        <v>0</v>
      </c>
      <c r="S182" s="53">
        <v>0</v>
      </c>
      <c r="T182" s="50">
        <v>0</v>
      </c>
      <c r="U182" s="50">
        <v>0</v>
      </c>
      <c r="V182" s="52">
        <v>0</v>
      </c>
      <c r="W182" s="50">
        <v>0</v>
      </c>
      <c r="X182" s="50">
        <v>0</v>
      </c>
      <c r="Y182" s="50">
        <v>0</v>
      </c>
      <c r="Z182" s="50">
        <v>0</v>
      </c>
      <c r="AA182" s="52">
        <v>0</v>
      </c>
      <c r="AB182" s="50">
        <v>0</v>
      </c>
      <c r="AC182" s="50">
        <v>0</v>
      </c>
      <c r="AD182" s="50">
        <v>0</v>
      </c>
      <c r="AE182" s="52">
        <v>0</v>
      </c>
      <c r="AF182" s="50">
        <v>0</v>
      </c>
      <c r="AG182" s="50">
        <v>0</v>
      </c>
      <c r="AH182" s="50">
        <v>0</v>
      </c>
      <c r="AI182" s="50">
        <v>0</v>
      </c>
      <c r="AJ182" s="53">
        <v>0</v>
      </c>
      <c r="AK182" s="50">
        <v>0</v>
      </c>
      <c r="AL182" s="50">
        <v>0</v>
      </c>
      <c r="AM182" s="50">
        <v>0</v>
      </c>
      <c r="AN182" s="52">
        <v>0</v>
      </c>
      <c r="AO182" s="50">
        <v>0</v>
      </c>
      <c r="AP182" s="50">
        <v>0</v>
      </c>
      <c r="AQ182" s="147">
        <v>0</v>
      </c>
      <c r="AR182" s="123">
        <v>0</v>
      </c>
      <c r="AS182" s="50">
        <v>0</v>
      </c>
      <c r="AT182" s="50">
        <v>0</v>
      </c>
      <c r="AU182" s="50">
        <v>0</v>
      </c>
      <c r="AV182" s="50">
        <v>0</v>
      </c>
      <c r="AW182" s="53">
        <v>0</v>
      </c>
      <c r="AX182" s="50">
        <v>0</v>
      </c>
      <c r="AY182" s="50">
        <v>0</v>
      </c>
      <c r="AZ182" s="50">
        <v>0</v>
      </c>
      <c r="BA182" s="52">
        <v>0</v>
      </c>
      <c r="BB182" s="53">
        <v>0</v>
      </c>
      <c r="BC182" s="158">
        <v>0</v>
      </c>
      <c r="BD182" s="50">
        <v>0</v>
      </c>
      <c r="BE182" s="52">
        <v>0</v>
      </c>
      <c r="BF182" s="53">
        <v>0</v>
      </c>
      <c r="BG182" s="50">
        <v>0</v>
      </c>
      <c r="BH182" s="50">
        <v>0</v>
      </c>
      <c r="BI182" s="50">
        <v>0</v>
      </c>
      <c r="BJ182" s="53">
        <v>0</v>
      </c>
      <c r="BK182" s="50"/>
      <c r="BL182" s="50"/>
      <c r="BM182" s="52"/>
      <c r="BN182" s="125">
        <f t="shared" si="2"/>
        <v>0</v>
      </c>
      <c r="BO182" s="48" t="s">
        <v>204</v>
      </c>
    </row>
    <row r="183" spans="2:67">
      <c r="B183" s="47"/>
      <c r="C183" s="48" t="s">
        <v>205</v>
      </c>
      <c r="D183" s="50">
        <v>0</v>
      </c>
      <c r="E183" s="52">
        <v>0</v>
      </c>
      <c r="F183" s="53">
        <v>0</v>
      </c>
      <c r="G183" s="50">
        <v>0</v>
      </c>
      <c r="H183" s="50">
        <v>0</v>
      </c>
      <c r="I183" s="50">
        <v>0</v>
      </c>
      <c r="J183" s="53">
        <v>0</v>
      </c>
      <c r="K183" s="50">
        <v>0</v>
      </c>
      <c r="L183" s="50">
        <v>0</v>
      </c>
      <c r="M183" s="52">
        <v>0</v>
      </c>
      <c r="N183" s="53">
        <v>0</v>
      </c>
      <c r="O183" s="50">
        <v>1</v>
      </c>
      <c r="P183" s="50">
        <v>0</v>
      </c>
      <c r="Q183" s="50">
        <v>0</v>
      </c>
      <c r="R183" s="50">
        <v>1</v>
      </c>
      <c r="S183" s="53">
        <v>1</v>
      </c>
      <c r="T183" s="50">
        <v>0</v>
      </c>
      <c r="U183" s="50">
        <v>1</v>
      </c>
      <c r="V183" s="52">
        <v>0</v>
      </c>
      <c r="W183" s="50">
        <v>0</v>
      </c>
      <c r="X183" s="50">
        <v>0</v>
      </c>
      <c r="Y183" s="50">
        <v>1</v>
      </c>
      <c r="Z183" s="50">
        <v>0</v>
      </c>
      <c r="AA183" s="52">
        <v>0</v>
      </c>
      <c r="AB183" s="50">
        <v>0</v>
      </c>
      <c r="AC183" s="50">
        <v>0</v>
      </c>
      <c r="AD183" s="50">
        <v>0</v>
      </c>
      <c r="AE183" s="52">
        <v>0</v>
      </c>
      <c r="AF183" s="50">
        <v>0</v>
      </c>
      <c r="AG183" s="50">
        <v>0</v>
      </c>
      <c r="AH183" s="50">
        <v>0</v>
      </c>
      <c r="AI183" s="50">
        <v>0</v>
      </c>
      <c r="AJ183" s="53">
        <v>0</v>
      </c>
      <c r="AK183" s="50">
        <v>1</v>
      </c>
      <c r="AL183" s="50">
        <v>1</v>
      </c>
      <c r="AM183" s="50">
        <v>0</v>
      </c>
      <c r="AN183" s="52">
        <v>0</v>
      </c>
      <c r="AO183" s="50">
        <v>0</v>
      </c>
      <c r="AP183" s="50">
        <v>0</v>
      </c>
      <c r="AQ183" s="147">
        <v>0</v>
      </c>
      <c r="AR183" s="123">
        <v>0</v>
      </c>
      <c r="AS183" s="50">
        <v>0</v>
      </c>
      <c r="AT183" s="50">
        <v>0</v>
      </c>
      <c r="AU183" s="50">
        <v>0</v>
      </c>
      <c r="AV183" s="50">
        <v>0</v>
      </c>
      <c r="AW183" s="53">
        <v>1</v>
      </c>
      <c r="AX183" s="50">
        <v>0</v>
      </c>
      <c r="AY183" s="50">
        <v>0</v>
      </c>
      <c r="AZ183" s="50">
        <v>0</v>
      </c>
      <c r="BA183" s="52">
        <v>0</v>
      </c>
      <c r="BB183" s="53">
        <v>0</v>
      </c>
      <c r="BC183" s="158">
        <v>0</v>
      </c>
      <c r="BD183" s="50">
        <v>0</v>
      </c>
      <c r="BE183" s="52">
        <v>0</v>
      </c>
      <c r="BF183" s="53">
        <v>0</v>
      </c>
      <c r="BG183" s="50">
        <v>0</v>
      </c>
      <c r="BH183" s="50">
        <v>0</v>
      </c>
      <c r="BI183" s="50">
        <v>0</v>
      </c>
      <c r="BJ183" s="53">
        <v>1</v>
      </c>
      <c r="BK183" s="50"/>
      <c r="BL183" s="50"/>
      <c r="BM183" s="52"/>
      <c r="BN183" s="125">
        <f t="shared" si="2"/>
        <v>9</v>
      </c>
      <c r="BO183" s="48" t="s">
        <v>205</v>
      </c>
    </row>
    <row r="184" spans="2:67">
      <c r="B184" s="47"/>
      <c r="C184" s="48" t="s">
        <v>206</v>
      </c>
      <c r="D184" s="50">
        <v>0</v>
      </c>
      <c r="E184" s="52">
        <v>0</v>
      </c>
      <c r="F184" s="53">
        <v>0</v>
      </c>
      <c r="G184" s="50">
        <v>0</v>
      </c>
      <c r="H184" s="50">
        <v>0</v>
      </c>
      <c r="I184" s="50">
        <v>0</v>
      </c>
      <c r="J184" s="53">
        <v>0</v>
      </c>
      <c r="K184" s="50">
        <v>0</v>
      </c>
      <c r="L184" s="50">
        <v>0</v>
      </c>
      <c r="M184" s="52">
        <v>0</v>
      </c>
      <c r="N184" s="53">
        <v>0</v>
      </c>
      <c r="O184" s="50">
        <v>0</v>
      </c>
      <c r="P184" s="50">
        <v>0</v>
      </c>
      <c r="Q184" s="50">
        <v>0</v>
      </c>
      <c r="R184" s="50">
        <v>0</v>
      </c>
      <c r="S184" s="53">
        <v>0</v>
      </c>
      <c r="T184" s="50">
        <v>0</v>
      </c>
      <c r="U184" s="50">
        <v>0</v>
      </c>
      <c r="V184" s="52">
        <v>0</v>
      </c>
      <c r="W184" s="50">
        <v>0</v>
      </c>
      <c r="X184" s="50">
        <v>0</v>
      </c>
      <c r="Y184" s="50">
        <v>0</v>
      </c>
      <c r="Z184" s="50">
        <v>0</v>
      </c>
      <c r="AA184" s="52">
        <v>0</v>
      </c>
      <c r="AB184" s="50">
        <v>0</v>
      </c>
      <c r="AC184" s="50">
        <v>0</v>
      </c>
      <c r="AD184" s="50">
        <v>0</v>
      </c>
      <c r="AE184" s="52">
        <v>0</v>
      </c>
      <c r="AF184" s="50">
        <v>0</v>
      </c>
      <c r="AG184" s="50">
        <v>0</v>
      </c>
      <c r="AH184" s="50">
        <v>0</v>
      </c>
      <c r="AI184" s="50">
        <v>0</v>
      </c>
      <c r="AJ184" s="53">
        <v>0</v>
      </c>
      <c r="AK184" s="50">
        <v>0</v>
      </c>
      <c r="AL184" s="50">
        <v>0</v>
      </c>
      <c r="AM184" s="50">
        <v>0</v>
      </c>
      <c r="AN184" s="52">
        <v>0</v>
      </c>
      <c r="AO184" s="50">
        <v>0</v>
      </c>
      <c r="AP184" s="50">
        <v>0</v>
      </c>
      <c r="AQ184" s="147">
        <v>0</v>
      </c>
      <c r="AR184" s="123">
        <v>0</v>
      </c>
      <c r="AS184" s="50">
        <v>0</v>
      </c>
      <c r="AT184" s="50">
        <v>0</v>
      </c>
      <c r="AU184" s="50">
        <v>0</v>
      </c>
      <c r="AV184" s="50">
        <v>0</v>
      </c>
      <c r="AW184" s="53">
        <v>0</v>
      </c>
      <c r="AX184" s="50">
        <v>0</v>
      </c>
      <c r="AY184" s="50">
        <v>1</v>
      </c>
      <c r="AZ184" s="50">
        <v>0</v>
      </c>
      <c r="BA184" s="52">
        <v>0</v>
      </c>
      <c r="BB184" s="53">
        <v>0</v>
      </c>
      <c r="BC184" s="158">
        <v>0</v>
      </c>
      <c r="BD184" s="50">
        <v>0</v>
      </c>
      <c r="BE184" s="52">
        <v>0</v>
      </c>
      <c r="BF184" s="53">
        <v>0</v>
      </c>
      <c r="BG184" s="50">
        <v>0</v>
      </c>
      <c r="BH184" s="50">
        <v>0</v>
      </c>
      <c r="BI184" s="50">
        <v>0</v>
      </c>
      <c r="BJ184" s="53">
        <v>0</v>
      </c>
      <c r="BK184" s="50"/>
      <c r="BL184" s="50"/>
      <c r="BM184" s="52"/>
      <c r="BN184" s="125">
        <f t="shared" si="2"/>
        <v>1</v>
      </c>
      <c r="BO184" s="48" t="s">
        <v>206</v>
      </c>
    </row>
    <row r="185" spans="2:67">
      <c r="B185" s="47"/>
      <c r="C185" s="48" t="s">
        <v>207</v>
      </c>
      <c r="D185" s="50">
        <v>0</v>
      </c>
      <c r="E185" s="52">
        <v>0</v>
      </c>
      <c r="F185" s="53">
        <v>0</v>
      </c>
      <c r="G185" s="50">
        <v>0</v>
      </c>
      <c r="H185" s="50">
        <v>0</v>
      </c>
      <c r="I185" s="50">
        <v>0</v>
      </c>
      <c r="J185" s="53">
        <v>0</v>
      </c>
      <c r="K185" s="50">
        <v>0</v>
      </c>
      <c r="L185" s="50">
        <v>0</v>
      </c>
      <c r="M185" s="52">
        <v>0</v>
      </c>
      <c r="N185" s="53">
        <v>0</v>
      </c>
      <c r="O185" s="50">
        <v>0</v>
      </c>
      <c r="P185" s="50">
        <v>0</v>
      </c>
      <c r="Q185" s="50">
        <v>0</v>
      </c>
      <c r="R185" s="50">
        <v>0</v>
      </c>
      <c r="S185" s="53">
        <v>0</v>
      </c>
      <c r="T185" s="50">
        <v>0</v>
      </c>
      <c r="U185" s="50">
        <v>0</v>
      </c>
      <c r="V185" s="52">
        <v>0</v>
      </c>
      <c r="W185" s="50">
        <v>0</v>
      </c>
      <c r="X185" s="50">
        <v>0</v>
      </c>
      <c r="Y185" s="50">
        <v>0</v>
      </c>
      <c r="Z185" s="50">
        <v>0</v>
      </c>
      <c r="AA185" s="52">
        <v>0</v>
      </c>
      <c r="AB185" s="50">
        <v>0</v>
      </c>
      <c r="AC185" s="50">
        <v>0</v>
      </c>
      <c r="AD185" s="50">
        <v>0</v>
      </c>
      <c r="AE185" s="52">
        <v>0</v>
      </c>
      <c r="AF185" s="50">
        <v>0</v>
      </c>
      <c r="AG185" s="50">
        <v>0</v>
      </c>
      <c r="AH185" s="50">
        <v>0</v>
      </c>
      <c r="AI185" s="50">
        <v>0</v>
      </c>
      <c r="AJ185" s="53">
        <v>0</v>
      </c>
      <c r="AK185" s="50">
        <v>0</v>
      </c>
      <c r="AL185" s="50">
        <v>0</v>
      </c>
      <c r="AM185" s="50">
        <v>0</v>
      </c>
      <c r="AN185" s="52">
        <v>0</v>
      </c>
      <c r="AO185" s="50">
        <v>0</v>
      </c>
      <c r="AP185" s="50">
        <v>0</v>
      </c>
      <c r="AQ185" s="147">
        <v>0</v>
      </c>
      <c r="AR185" s="123">
        <v>0</v>
      </c>
      <c r="AS185" s="50">
        <v>2</v>
      </c>
      <c r="AT185" s="50">
        <v>0</v>
      </c>
      <c r="AU185" s="50">
        <v>0</v>
      </c>
      <c r="AV185" s="50">
        <v>0</v>
      </c>
      <c r="AW185" s="53">
        <v>0</v>
      </c>
      <c r="AX185" s="50">
        <v>0</v>
      </c>
      <c r="AY185" s="50">
        <v>0</v>
      </c>
      <c r="AZ185" s="50">
        <v>0</v>
      </c>
      <c r="BA185" s="52">
        <v>0</v>
      </c>
      <c r="BB185" s="53">
        <v>0</v>
      </c>
      <c r="BC185" s="158">
        <v>0</v>
      </c>
      <c r="BD185" s="50">
        <v>0</v>
      </c>
      <c r="BE185" s="52">
        <v>0</v>
      </c>
      <c r="BF185" s="53">
        <v>0</v>
      </c>
      <c r="BG185" s="50">
        <v>0</v>
      </c>
      <c r="BH185" s="50">
        <v>0</v>
      </c>
      <c r="BI185" s="50">
        <v>0</v>
      </c>
      <c r="BJ185" s="53">
        <v>0</v>
      </c>
      <c r="BK185" s="50"/>
      <c r="BL185" s="50"/>
      <c r="BM185" s="52"/>
      <c r="BN185" s="125">
        <f t="shared" si="2"/>
        <v>2</v>
      </c>
      <c r="BO185" s="48" t="s">
        <v>207</v>
      </c>
    </row>
    <row r="186" spans="2:67">
      <c r="B186" s="47"/>
      <c r="C186" s="48" t="s">
        <v>208</v>
      </c>
      <c r="D186" s="50">
        <v>0</v>
      </c>
      <c r="E186" s="52">
        <v>0</v>
      </c>
      <c r="F186" s="53">
        <v>0</v>
      </c>
      <c r="G186" s="50">
        <v>0</v>
      </c>
      <c r="H186" s="50">
        <v>0</v>
      </c>
      <c r="I186" s="50">
        <v>0</v>
      </c>
      <c r="J186" s="53">
        <v>0</v>
      </c>
      <c r="K186" s="50">
        <v>0</v>
      </c>
      <c r="L186" s="50">
        <v>0</v>
      </c>
      <c r="M186" s="52">
        <v>0</v>
      </c>
      <c r="N186" s="53">
        <v>0</v>
      </c>
      <c r="O186" s="50">
        <v>0</v>
      </c>
      <c r="P186" s="50">
        <v>0</v>
      </c>
      <c r="Q186" s="50">
        <v>0</v>
      </c>
      <c r="R186" s="50">
        <v>0</v>
      </c>
      <c r="S186" s="53">
        <v>1</v>
      </c>
      <c r="T186" s="50">
        <v>0</v>
      </c>
      <c r="U186" s="50">
        <v>0</v>
      </c>
      <c r="V186" s="52">
        <v>0</v>
      </c>
      <c r="W186" s="50">
        <v>0</v>
      </c>
      <c r="X186" s="50">
        <v>0</v>
      </c>
      <c r="Y186" s="50">
        <v>0</v>
      </c>
      <c r="Z186" s="50">
        <v>0</v>
      </c>
      <c r="AA186" s="52">
        <v>0</v>
      </c>
      <c r="AB186" s="50">
        <v>0</v>
      </c>
      <c r="AC186" s="50">
        <v>0</v>
      </c>
      <c r="AD186" s="50">
        <v>0</v>
      </c>
      <c r="AE186" s="52">
        <v>0</v>
      </c>
      <c r="AF186" s="50">
        <v>0</v>
      </c>
      <c r="AG186" s="50">
        <v>0</v>
      </c>
      <c r="AH186" s="50">
        <v>0</v>
      </c>
      <c r="AI186" s="50">
        <v>0</v>
      </c>
      <c r="AJ186" s="53">
        <v>0</v>
      </c>
      <c r="AK186" s="50">
        <v>0</v>
      </c>
      <c r="AL186" s="50">
        <v>0</v>
      </c>
      <c r="AM186" s="50">
        <v>0</v>
      </c>
      <c r="AN186" s="52">
        <v>0</v>
      </c>
      <c r="AO186" s="50">
        <v>0</v>
      </c>
      <c r="AP186" s="50">
        <v>0</v>
      </c>
      <c r="AQ186" s="148">
        <v>0</v>
      </c>
      <c r="AR186" s="123">
        <v>0</v>
      </c>
      <c r="AS186" s="50">
        <v>0</v>
      </c>
      <c r="AT186" s="50">
        <v>0</v>
      </c>
      <c r="AU186" s="50">
        <v>0</v>
      </c>
      <c r="AV186" s="50">
        <v>0</v>
      </c>
      <c r="AW186" s="53">
        <v>0</v>
      </c>
      <c r="AX186" s="50">
        <v>0</v>
      </c>
      <c r="AY186" s="50">
        <v>0</v>
      </c>
      <c r="AZ186" s="50">
        <v>0</v>
      </c>
      <c r="BA186" s="52">
        <v>0</v>
      </c>
      <c r="BB186" s="53">
        <v>0</v>
      </c>
      <c r="BC186" s="159">
        <v>0</v>
      </c>
      <c r="BD186" s="50">
        <v>0</v>
      </c>
      <c r="BE186" s="52">
        <v>0</v>
      </c>
      <c r="BF186" s="53">
        <v>0</v>
      </c>
      <c r="BG186" s="50">
        <v>0</v>
      </c>
      <c r="BH186" s="50">
        <v>0</v>
      </c>
      <c r="BI186" s="50">
        <v>0</v>
      </c>
      <c r="BJ186" s="53">
        <v>0</v>
      </c>
      <c r="BK186" s="50"/>
      <c r="BL186" s="50"/>
      <c r="BM186" s="52"/>
      <c r="BN186" s="125">
        <f t="shared" si="2"/>
        <v>1</v>
      </c>
      <c r="BO186" s="48" t="s">
        <v>208</v>
      </c>
    </row>
    <row r="187" spans="2:67">
      <c r="B187" s="47"/>
      <c r="C187" s="76" t="s">
        <v>209</v>
      </c>
      <c r="D187" s="77">
        <v>0</v>
      </c>
      <c r="E187" s="78">
        <v>0</v>
      </c>
      <c r="F187" s="79">
        <v>0</v>
      </c>
      <c r="G187" s="77">
        <v>0</v>
      </c>
      <c r="H187" s="77">
        <v>0</v>
      </c>
      <c r="I187" s="77">
        <v>0</v>
      </c>
      <c r="J187" s="79">
        <v>0</v>
      </c>
      <c r="K187" s="77">
        <v>0</v>
      </c>
      <c r="L187" s="77">
        <v>0</v>
      </c>
      <c r="M187" s="78">
        <v>0</v>
      </c>
      <c r="N187" s="79">
        <v>0</v>
      </c>
      <c r="O187" s="77">
        <v>1</v>
      </c>
      <c r="P187" s="77">
        <v>0</v>
      </c>
      <c r="Q187" s="77">
        <v>0</v>
      </c>
      <c r="R187" s="77">
        <v>1</v>
      </c>
      <c r="S187" s="79">
        <v>2</v>
      </c>
      <c r="T187" s="77">
        <v>0</v>
      </c>
      <c r="U187" s="77">
        <v>1</v>
      </c>
      <c r="V187" s="78">
        <v>0</v>
      </c>
      <c r="W187" s="77">
        <v>0</v>
      </c>
      <c r="X187" s="77">
        <v>0</v>
      </c>
      <c r="Y187" s="77">
        <v>1</v>
      </c>
      <c r="Z187" s="77">
        <v>0</v>
      </c>
      <c r="AA187" s="78">
        <v>0</v>
      </c>
      <c r="AB187" s="77">
        <v>0</v>
      </c>
      <c r="AC187" s="77">
        <v>0</v>
      </c>
      <c r="AD187" s="77">
        <v>0</v>
      </c>
      <c r="AE187" s="78">
        <v>0</v>
      </c>
      <c r="AF187" s="77">
        <v>0</v>
      </c>
      <c r="AG187" s="77">
        <v>0</v>
      </c>
      <c r="AH187" s="77">
        <v>0</v>
      </c>
      <c r="AI187" s="77">
        <v>0</v>
      </c>
      <c r="AJ187" s="79">
        <v>0</v>
      </c>
      <c r="AK187" s="77">
        <v>1</v>
      </c>
      <c r="AL187" s="77">
        <v>1</v>
      </c>
      <c r="AM187" s="77">
        <v>0</v>
      </c>
      <c r="AN187" s="78">
        <v>0</v>
      </c>
      <c r="AO187" s="77">
        <v>0</v>
      </c>
      <c r="AP187" s="77">
        <v>0</v>
      </c>
      <c r="AQ187" s="148">
        <v>0</v>
      </c>
      <c r="AR187" s="126">
        <v>0</v>
      </c>
      <c r="AS187" s="77">
        <v>2</v>
      </c>
      <c r="AT187" s="77">
        <v>0</v>
      </c>
      <c r="AU187" s="77">
        <v>0</v>
      </c>
      <c r="AV187" s="77">
        <v>0</v>
      </c>
      <c r="AW187" s="79">
        <v>1</v>
      </c>
      <c r="AX187" s="77">
        <v>0</v>
      </c>
      <c r="AY187" s="77">
        <v>1</v>
      </c>
      <c r="AZ187" s="77">
        <v>0</v>
      </c>
      <c r="BA187" s="78">
        <v>0</v>
      </c>
      <c r="BB187" s="79">
        <v>0</v>
      </c>
      <c r="BC187" s="159">
        <v>0</v>
      </c>
      <c r="BD187" s="77">
        <v>0</v>
      </c>
      <c r="BE187" s="78">
        <v>0</v>
      </c>
      <c r="BF187" s="79">
        <v>0</v>
      </c>
      <c r="BG187" s="77">
        <v>0</v>
      </c>
      <c r="BH187" s="77">
        <v>0</v>
      </c>
      <c r="BI187" s="77">
        <v>0</v>
      </c>
      <c r="BJ187" s="79">
        <v>1</v>
      </c>
      <c r="BK187" s="77"/>
      <c r="BL187" s="77"/>
      <c r="BM187" s="78"/>
      <c r="BN187" s="127">
        <f t="shared" si="2"/>
        <v>13</v>
      </c>
      <c r="BO187" s="76" t="s">
        <v>209</v>
      </c>
    </row>
    <row r="188" spans="2:67">
      <c r="B188" s="54"/>
      <c r="C188" s="55" t="s">
        <v>210</v>
      </c>
      <c r="D188" s="56">
        <v>10</v>
      </c>
      <c r="E188" s="58">
        <v>5</v>
      </c>
      <c r="F188" s="57">
        <v>6</v>
      </c>
      <c r="G188" s="56">
        <v>11</v>
      </c>
      <c r="H188" s="56">
        <v>15</v>
      </c>
      <c r="I188" s="56">
        <v>16</v>
      </c>
      <c r="J188" s="57">
        <v>17</v>
      </c>
      <c r="K188" s="56">
        <v>33</v>
      </c>
      <c r="L188" s="56">
        <v>43</v>
      </c>
      <c r="M188" s="58">
        <v>32</v>
      </c>
      <c r="N188" s="57">
        <v>9</v>
      </c>
      <c r="O188" s="56">
        <v>47</v>
      </c>
      <c r="P188" s="56">
        <v>34</v>
      </c>
      <c r="Q188" s="56">
        <v>28</v>
      </c>
      <c r="R188" s="56">
        <v>32</v>
      </c>
      <c r="S188" s="57">
        <v>33</v>
      </c>
      <c r="T188" s="56">
        <v>22</v>
      </c>
      <c r="U188" s="56">
        <v>20</v>
      </c>
      <c r="V188" s="58">
        <v>28</v>
      </c>
      <c r="W188" s="56">
        <v>29</v>
      </c>
      <c r="X188" s="56">
        <v>39</v>
      </c>
      <c r="Y188" s="56">
        <v>56</v>
      </c>
      <c r="Z188" s="56">
        <v>40</v>
      </c>
      <c r="AA188" s="58">
        <v>33</v>
      </c>
      <c r="AB188" s="56">
        <v>40</v>
      </c>
      <c r="AC188" s="56">
        <v>45</v>
      </c>
      <c r="AD188" s="56">
        <v>25</v>
      </c>
      <c r="AE188" s="58">
        <v>27</v>
      </c>
      <c r="AF188" s="56">
        <v>27</v>
      </c>
      <c r="AG188" s="56">
        <v>41</v>
      </c>
      <c r="AH188" s="56">
        <v>36</v>
      </c>
      <c r="AI188" s="56">
        <v>28</v>
      </c>
      <c r="AJ188" s="57">
        <v>29</v>
      </c>
      <c r="AK188" s="56">
        <v>15</v>
      </c>
      <c r="AL188" s="56">
        <v>20</v>
      </c>
      <c r="AM188" s="56">
        <v>12</v>
      </c>
      <c r="AN188" s="58">
        <v>16</v>
      </c>
      <c r="AO188" s="56">
        <v>15</v>
      </c>
      <c r="AP188" s="56">
        <v>9</v>
      </c>
      <c r="AQ188" s="149">
        <v>10</v>
      </c>
      <c r="AR188" s="46">
        <v>9</v>
      </c>
      <c r="AS188" s="56">
        <v>16</v>
      </c>
      <c r="AT188" s="56">
        <v>11</v>
      </c>
      <c r="AU188" s="56">
        <v>9</v>
      </c>
      <c r="AV188" s="56">
        <v>10</v>
      </c>
      <c r="AW188" s="57">
        <v>10</v>
      </c>
      <c r="AX188" s="56">
        <v>12</v>
      </c>
      <c r="AY188" s="56">
        <v>5</v>
      </c>
      <c r="AZ188" s="56">
        <v>9</v>
      </c>
      <c r="BA188" s="58">
        <v>16</v>
      </c>
      <c r="BB188" s="57">
        <v>11</v>
      </c>
      <c r="BC188" s="160">
        <v>7</v>
      </c>
      <c r="BD188" s="56">
        <v>14</v>
      </c>
      <c r="BE188" s="58">
        <v>5</v>
      </c>
      <c r="BF188" s="57">
        <v>5</v>
      </c>
      <c r="BG188" s="56">
        <v>7</v>
      </c>
      <c r="BH188" s="56">
        <v>5</v>
      </c>
      <c r="BI188" s="56">
        <v>6</v>
      </c>
      <c r="BJ188" s="57">
        <v>5</v>
      </c>
      <c r="BK188" s="56"/>
      <c r="BL188" s="56"/>
      <c r="BM188" s="58"/>
      <c r="BN188" s="128">
        <f t="shared" si="2"/>
        <v>1017</v>
      </c>
      <c r="BO188" s="55" t="s">
        <v>210</v>
      </c>
    </row>
    <row r="189" spans="2:67">
      <c r="B189" s="59" t="s">
        <v>235</v>
      </c>
      <c r="C189" s="60" t="s">
        <v>202</v>
      </c>
      <c r="D189" s="61">
        <v>0</v>
      </c>
      <c r="E189" s="62">
        <v>0</v>
      </c>
      <c r="F189" s="59">
        <v>0</v>
      </c>
      <c r="G189" s="61">
        <v>0</v>
      </c>
      <c r="H189" s="61">
        <v>0</v>
      </c>
      <c r="I189" s="61">
        <v>0</v>
      </c>
      <c r="J189" s="59">
        <v>0</v>
      </c>
      <c r="K189" s="61">
        <v>0</v>
      </c>
      <c r="L189" s="61">
        <v>0</v>
      </c>
      <c r="M189" s="62">
        <v>0</v>
      </c>
      <c r="N189" s="59">
        <v>0</v>
      </c>
      <c r="O189" s="61">
        <v>0</v>
      </c>
      <c r="P189" s="61">
        <v>0</v>
      </c>
      <c r="Q189" s="61">
        <v>0</v>
      </c>
      <c r="R189" s="61">
        <v>0</v>
      </c>
      <c r="S189" s="59">
        <v>0</v>
      </c>
      <c r="T189" s="61">
        <v>0</v>
      </c>
      <c r="U189" s="61">
        <v>0</v>
      </c>
      <c r="V189" s="62">
        <v>0</v>
      </c>
      <c r="W189" s="61">
        <v>0</v>
      </c>
      <c r="X189" s="61">
        <v>0</v>
      </c>
      <c r="Y189" s="61">
        <v>0</v>
      </c>
      <c r="Z189" s="61">
        <v>0</v>
      </c>
      <c r="AA189" s="62">
        <v>0</v>
      </c>
      <c r="AB189" s="61">
        <v>0</v>
      </c>
      <c r="AC189" s="61">
        <v>0</v>
      </c>
      <c r="AD189" s="61">
        <v>0</v>
      </c>
      <c r="AE189" s="62">
        <v>0</v>
      </c>
      <c r="AF189" s="61">
        <v>0</v>
      </c>
      <c r="AG189" s="61">
        <v>0</v>
      </c>
      <c r="AH189" s="61">
        <v>0</v>
      </c>
      <c r="AI189" s="61">
        <v>0</v>
      </c>
      <c r="AJ189" s="59">
        <v>0</v>
      </c>
      <c r="AK189" s="61">
        <v>0</v>
      </c>
      <c r="AL189" s="61">
        <v>0</v>
      </c>
      <c r="AM189" s="61">
        <v>0</v>
      </c>
      <c r="AN189" s="62">
        <v>0</v>
      </c>
      <c r="AO189" s="61">
        <v>0</v>
      </c>
      <c r="AP189" s="61">
        <v>0</v>
      </c>
      <c r="AQ189" s="150">
        <v>0</v>
      </c>
      <c r="AR189" s="62">
        <v>0</v>
      </c>
      <c r="AS189" s="61">
        <v>0</v>
      </c>
      <c r="AT189" s="61">
        <v>0</v>
      </c>
      <c r="AU189" s="61">
        <v>0</v>
      </c>
      <c r="AV189" s="61">
        <v>0</v>
      </c>
      <c r="AW189" s="59">
        <v>0</v>
      </c>
      <c r="AX189" s="61">
        <v>0</v>
      </c>
      <c r="AY189" s="61">
        <v>0</v>
      </c>
      <c r="AZ189" s="61">
        <v>0</v>
      </c>
      <c r="BA189" s="62">
        <v>0</v>
      </c>
      <c r="BB189" s="59">
        <v>0</v>
      </c>
      <c r="BC189" s="162">
        <v>0</v>
      </c>
      <c r="BD189" s="61">
        <v>0</v>
      </c>
      <c r="BE189" s="62">
        <v>0</v>
      </c>
      <c r="BF189" s="59">
        <v>0</v>
      </c>
      <c r="BG189" s="61">
        <v>0</v>
      </c>
      <c r="BH189" s="61">
        <v>0</v>
      </c>
      <c r="BI189" s="61">
        <v>0</v>
      </c>
      <c r="BJ189" s="59">
        <v>0</v>
      </c>
      <c r="BK189" s="61"/>
      <c r="BL189" s="61"/>
      <c r="BM189" s="62"/>
      <c r="BN189" s="60">
        <f t="shared" si="2"/>
        <v>0</v>
      </c>
      <c r="BO189" s="60" t="s">
        <v>202</v>
      </c>
    </row>
    <row r="190" spans="2:67">
      <c r="B190" s="59" t="s">
        <v>227</v>
      </c>
      <c r="C190" s="60" t="s">
        <v>204</v>
      </c>
      <c r="D190" s="61">
        <v>0</v>
      </c>
      <c r="E190" s="62">
        <v>0</v>
      </c>
      <c r="F190" s="59">
        <v>0</v>
      </c>
      <c r="G190" s="61">
        <v>0</v>
      </c>
      <c r="H190" s="61">
        <v>0</v>
      </c>
      <c r="I190" s="61">
        <v>0</v>
      </c>
      <c r="J190" s="59">
        <v>0</v>
      </c>
      <c r="K190" s="61">
        <v>0</v>
      </c>
      <c r="L190" s="61">
        <v>0</v>
      </c>
      <c r="M190" s="62">
        <v>0</v>
      </c>
      <c r="N190" s="59">
        <v>0</v>
      </c>
      <c r="O190" s="61">
        <v>0</v>
      </c>
      <c r="P190" s="61">
        <v>0</v>
      </c>
      <c r="Q190" s="61">
        <v>0</v>
      </c>
      <c r="R190" s="61">
        <v>0</v>
      </c>
      <c r="S190" s="59">
        <v>0</v>
      </c>
      <c r="T190" s="61">
        <v>0</v>
      </c>
      <c r="U190" s="61">
        <v>0</v>
      </c>
      <c r="V190" s="62">
        <v>0</v>
      </c>
      <c r="W190" s="61">
        <v>0</v>
      </c>
      <c r="X190" s="61">
        <v>0</v>
      </c>
      <c r="Y190" s="61">
        <v>0</v>
      </c>
      <c r="Z190" s="61">
        <v>0</v>
      </c>
      <c r="AA190" s="62">
        <v>0</v>
      </c>
      <c r="AB190" s="61">
        <v>0</v>
      </c>
      <c r="AC190" s="61">
        <v>0</v>
      </c>
      <c r="AD190" s="61">
        <v>0</v>
      </c>
      <c r="AE190" s="62">
        <v>0</v>
      </c>
      <c r="AF190" s="61">
        <v>0</v>
      </c>
      <c r="AG190" s="61">
        <v>0</v>
      </c>
      <c r="AH190" s="61">
        <v>0</v>
      </c>
      <c r="AI190" s="61">
        <v>0</v>
      </c>
      <c r="AJ190" s="59">
        <v>0</v>
      </c>
      <c r="AK190" s="61">
        <v>0</v>
      </c>
      <c r="AL190" s="61">
        <v>0</v>
      </c>
      <c r="AM190" s="61">
        <v>0</v>
      </c>
      <c r="AN190" s="62">
        <v>0</v>
      </c>
      <c r="AO190" s="61">
        <v>0</v>
      </c>
      <c r="AP190" s="61">
        <v>0</v>
      </c>
      <c r="AQ190" s="150">
        <v>0</v>
      </c>
      <c r="AR190" s="62">
        <v>0</v>
      </c>
      <c r="AS190" s="61">
        <v>0</v>
      </c>
      <c r="AT190" s="61">
        <v>0</v>
      </c>
      <c r="AU190" s="61">
        <v>0</v>
      </c>
      <c r="AV190" s="61">
        <v>0</v>
      </c>
      <c r="AW190" s="59">
        <v>0</v>
      </c>
      <c r="AX190" s="61">
        <v>0</v>
      </c>
      <c r="AY190" s="61">
        <v>0</v>
      </c>
      <c r="AZ190" s="61">
        <v>0</v>
      </c>
      <c r="BA190" s="62">
        <v>0</v>
      </c>
      <c r="BB190" s="59">
        <v>0</v>
      </c>
      <c r="BC190" s="162">
        <v>0</v>
      </c>
      <c r="BD190" s="61">
        <v>0</v>
      </c>
      <c r="BE190" s="62">
        <v>0</v>
      </c>
      <c r="BF190" s="59">
        <v>0</v>
      </c>
      <c r="BG190" s="61">
        <v>0</v>
      </c>
      <c r="BH190" s="61">
        <v>0</v>
      </c>
      <c r="BI190" s="61">
        <v>0</v>
      </c>
      <c r="BJ190" s="59">
        <v>0</v>
      </c>
      <c r="BK190" s="61"/>
      <c r="BL190" s="61"/>
      <c r="BM190" s="62"/>
      <c r="BN190" s="60">
        <f t="shared" si="2"/>
        <v>0</v>
      </c>
      <c r="BO190" s="60" t="s">
        <v>204</v>
      </c>
    </row>
    <row r="191" spans="2:67">
      <c r="B191" s="63" t="s">
        <v>236</v>
      </c>
      <c r="C191" s="60" t="s">
        <v>205</v>
      </c>
      <c r="D191" s="61">
        <v>0</v>
      </c>
      <c r="E191" s="62">
        <v>0</v>
      </c>
      <c r="F191" s="59">
        <v>0</v>
      </c>
      <c r="G191" s="61">
        <v>0</v>
      </c>
      <c r="H191" s="61">
        <v>0</v>
      </c>
      <c r="I191" s="61">
        <v>0</v>
      </c>
      <c r="J191" s="59">
        <v>0</v>
      </c>
      <c r="K191" s="61">
        <v>0</v>
      </c>
      <c r="L191" s="61">
        <v>0</v>
      </c>
      <c r="M191" s="62">
        <v>0</v>
      </c>
      <c r="N191" s="59">
        <v>0</v>
      </c>
      <c r="O191" s="69">
        <v>1</v>
      </c>
      <c r="P191" s="61">
        <v>0</v>
      </c>
      <c r="Q191" s="61">
        <v>0</v>
      </c>
      <c r="R191" s="69">
        <v>1</v>
      </c>
      <c r="S191" s="63">
        <v>1</v>
      </c>
      <c r="T191" s="61">
        <v>0</v>
      </c>
      <c r="U191" s="69">
        <v>1</v>
      </c>
      <c r="V191" s="62">
        <v>0</v>
      </c>
      <c r="W191" s="61">
        <v>0</v>
      </c>
      <c r="X191" s="61">
        <v>0</v>
      </c>
      <c r="Y191" s="69">
        <v>1</v>
      </c>
      <c r="Z191" s="61">
        <v>0</v>
      </c>
      <c r="AA191" s="62">
        <v>0</v>
      </c>
      <c r="AB191" s="61">
        <v>0</v>
      </c>
      <c r="AC191" s="61">
        <v>0</v>
      </c>
      <c r="AD191" s="61">
        <v>0</v>
      </c>
      <c r="AE191" s="62">
        <v>0</v>
      </c>
      <c r="AF191" s="61">
        <v>0</v>
      </c>
      <c r="AG191" s="61">
        <v>0</v>
      </c>
      <c r="AH191" s="61">
        <v>0</v>
      </c>
      <c r="AI191" s="61">
        <v>0</v>
      </c>
      <c r="AJ191" s="59">
        <v>0</v>
      </c>
      <c r="AK191" s="69">
        <v>1</v>
      </c>
      <c r="AL191" s="69">
        <v>1</v>
      </c>
      <c r="AM191" s="61">
        <v>0</v>
      </c>
      <c r="AN191" s="62">
        <v>0</v>
      </c>
      <c r="AO191" s="61">
        <v>0</v>
      </c>
      <c r="AP191" s="61">
        <v>0</v>
      </c>
      <c r="AQ191" s="150">
        <v>0</v>
      </c>
      <c r="AR191" s="62">
        <v>0</v>
      </c>
      <c r="AS191" s="61">
        <v>0</v>
      </c>
      <c r="AT191" s="61">
        <v>0</v>
      </c>
      <c r="AU191" s="61">
        <v>0</v>
      </c>
      <c r="AV191" s="61">
        <v>0</v>
      </c>
      <c r="AW191" s="63">
        <v>1</v>
      </c>
      <c r="AX191" s="61">
        <v>0</v>
      </c>
      <c r="AY191" s="61">
        <v>0</v>
      </c>
      <c r="AZ191" s="61">
        <v>0</v>
      </c>
      <c r="BA191" s="62">
        <v>0</v>
      </c>
      <c r="BB191" s="59">
        <v>0</v>
      </c>
      <c r="BC191" s="162">
        <v>0</v>
      </c>
      <c r="BD191" s="61">
        <v>0</v>
      </c>
      <c r="BE191" s="62">
        <v>0</v>
      </c>
      <c r="BF191" s="59">
        <v>0</v>
      </c>
      <c r="BG191" s="61">
        <v>0</v>
      </c>
      <c r="BH191" s="61">
        <v>0</v>
      </c>
      <c r="BI191" s="61">
        <v>0</v>
      </c>
      <c r="BJ191" s="59">
        <v>1</v>
      </c>
      <c r="BK191" s="61"/>
      <c r="BL191" s="61"/>
      <c r="BM191" s="62"/>
      <c r="BN191" s="60">
        <f t="shared" si="2"/>
        <v>9</v>
      </c>
      <c r="BO191" s="60" t="s">
        <v>205</v>
      </c>
    </row>
    <row r="192" spans="2:67">
      <c r="B192" s="59"/>
      <c r="C192" s="60" t="s">
        <v>206</v>
      </c>
      <c r="D192" s="61">
        <v>0</v>
      </c>
      <c r="E192" s="62">
        <v>0</v>
      </c>
      <c r="F192" s="59">
        <v>0</v>
      </c>
      <c r="G192" s="61">
        <v>0</v>
      </c>
      <c r="H192" s="61">
        <v>0</v>
      </c>
      <c r="I192" s="61">
        <v>0</v>
      </c>
      <c r="J192" s="59">
        <v>0</v>
      </c>
      <c r="K192" s="61">
        <v>0</v>
      </c>
      <c r="L192" s="61">
        <v>0</v>
      </c>
      <c r="M192" s="62">
        <v>0</v>
      </c>
      <c r="N192" s="59">
        <v>0</v>
      </c>
      <c r="O192" s="61">
        <v>0</v>
      </c>
      <c r="P192" s="61">
        <v>0</v>
      </c>
      <c r="Q192" s="61">
        <v>0</v>
      </c>
      <c r="R192" s="61">
        <v>0</v>
      </c>
      <c r="S192" s="59">
        <v>0</v>
      </c>
      <c r="T192" s="61">
        <v>0</v>
      </c>
      <c r="U192" s="61">
        <v>0</v>
      </c>
      <c r="V192" s="62">
        <v>0</v>
      </c>
      <c r="W192" s="61">
        <v>0</v>
      </c>
      <c r="X192" s="61">
        <v>0</v>
      </c>
      <c r="Y192" s="61">
        <v>0</v>
      </c>
      <c r="Z192" s="61">
        <v>0</v>
      </c>
      <c r="AA192" s="62">
        <v>0</v>
      </c>
      <c r="AB192" s="61">
        <v>0</v>
      </c>
      <c r="AC192" s="61">
        <v>0</v>
      </c>
      <c r="AD192" s="61">
        <v>0</v>
      </c>
      <c r="AE192" s="62">
        <v>0</v>
      </c>
      <c r="AF192" s="61">
        <v>0</v>
      </c>
      <c r="AG192" s="61">
        <v>0</v>
      </c>
      <c r="AH192" s="61">
        <v>0</v>
      </c>
      <c r="AI192" s="61">
        <v>0</v>
      </c>
      <c r="AJ192" s="59">
        <v>0</v>
      </c>
      <c r="AK192" s="61">
        <v>0</v>
      </c>
      <c r="AL192" s="61">
        <v>0</v>
      </c>
      <c r="AM192" s="61">
        <v>0</v>
      </c>
      <c r="AN192" s="62">
        <v>0</v>
      </c>
      <c r="AO192" s="61">
        <v>0</v>
      </c>
      <c r="AP192" s="61">
        <v>0</v>
      </c>
      <c r="AQ192" s="150">
        <v>0</v>
      </c>
      <c r="AR192" s="62">
        <v>0</v>
      </c>
      <c r="AS192" s="61">
        <v>0</v>
      </c>
      <c r="AT192" s="61">
        <v>0</v>
      </c>
      <c r="AU192" s="61">
        <v>0</v>
      </c>
      <c r="AV192" s="61">
        <v>0</v>
      </c>
      <c r="AW192" s="59">
        <v>0</v>
      </c>
      <c r="AX192" s="61">
        <v>0</v>
      </c>
      <c r="AY192" s="61">
        <v>0.33</v>
      </c>
      <c r="AZ192" s="61">
        <v>0</v>
      </c>
      <c r="BA192" s="62">
        <v>0</v>
      </c>
      <c r="BB192" s="59">
        <v>0</v>
      </c>
      <c r="BC192" s="162">
        <v>0</v>
      </c>
      <c r="BD192" s="61">
        <v>0</v>
      </c>
      <c r="BE192" s="62">
        <v>0</v>
      </c>
      <c r="BF192" s="59">
        <v>0</v>
      </c>
      <c r="BG192" s="61">
        <v>0</v>
      </c>
      <c r="BH192" s="61">
        <v>0</v>
      </c>
      <c r="BI192" s="61">
        <v>0</v>
      </c>
      <c r="BJ192" s="59">
        <v>0</v>
      </c>
      <c r="BK192" s="61"/>
      <c r="BL192" s="61"/>
      <c r="BM192" s="62"/>
      <c r="BN192" s="60">
        <f t="shared" si="2"/>
        <v>0.33</v>
      </c>
      <c r="BO192" s="60" t="s">
        <v>206</v>
      </c>
    </row>
    <row r="193" spans="2:67">
      <c r="B193" s="59"/>
      <c r="C193" s="60" t="s">
        <v>207</v>
      </c>
      <c r="D193" s="61">
        <v>0</v>
      </c>
      <c r="E193" s="62">
        <v>0</v>
      </c>
      <c r="F193" s="59">
        <v>0</v>
      </c>
      <c r="G193" s="61">
        <v>0</v>
      </c>
      <c r="H193" s="61">
        <v>0</v>
      </c>
      <c r="I193" s="61">
        <v>0</v>
      </c>
      <c r="J193" s="59">
        <v>0</v>
      </c>
      <c r="K193" s="61">
        <v>0</v>
      </c>
      <c r="L193" s="61">
        <v>0</v>
      </c>
      <c r="M193" s="62">
        <v>0</v>
      </c>
      <c r="N193" s="59">
        <v>0</v>
      </c>
      <c r="O193" s="61">
        <v>0</v>
      </c>
      <c r="P193" s="61">
        <v>0</v>
      </c>
      <c r="Q193" s="61">
        <v>0</v>
      </c>
      <c r="R193" s="61">
        <v>0</v>
      </c>
      <c r="S193" s="59">
        <v>0</v>
      </c>
      <c r="T193" s="61">
        <v>0</v>
      </c>
      <c r="U193" s="61">
        <v>0</v>
      </c>
      <c r="V193" s="62">
        <v>0</v>
      </c>
      <c r="W193" s="61">
        <v>0</v>
      </c>
      <c r="X193" s="61">
        <v>0</v>
      </c>
      <c r="Y193" s="61">
        <v>0</v>
      </c>
      <c r="Z193" s="61">
        <v>0</v>
      </c>
      <c r="AA193" s="62">
        <v>0</v>
      </c>
      <c r="AB193" s="61">
        <v>0</v>
      </c>
      <c r="AC193" s="61">
        <v>0</v>
      </c>
      <c r="AD193" s="61">
        <v>0</v>
      </c>
      <c r="AE193" s="62">
        <v>0</v>
      </c>
      <c r="AF193" s="61">
        <v>0</v>
      </c>
      <c r="AG193" s="61">
        <v>0</v>
      </c>
      <c r="AH193" s="61">
        <v>0</v>
      </c>
      <c r="AI193" s="61">
        <v>0</v>
      </c>
      <c r="AJ193" s="59">
        <v>0</v>
      </c>
      <c r="AK193" s="61">
        <v>0</v>
      </c>
      <c r="AL193" s="61">
        <v>0</v>
      </c>
      <c r="AM193" s="61">
        <v>0</v>
      </c>
      <c r="AN193" s="62">
        <v>0</v>
      </c>
      <c r="AO193" s="61">
        <v>0</v>
      </c>
      <c r="AP193" s="61">
        <v>0</v>
      </c>
      <c r="AQ193" s="150">
        <v>0</v>
      </c>
      <c r="AR193" s="62">
        <v>0</v>
      </c>
      <c r="AS193" s="69">
        <v>2</v>
      </c>
      <c r="AT193" s="61">
        <v>0</v>
      </c>
      <c r="AU193" s="61">
        <v>0</v>
      </c>
      <c r="AV193" s="61">
        <v>0</v>
      </c>
      <c r="AW193" s="59">
        <v>0</v>
      </c>
      <c r="AX193" s="61">
        <v>0</v>
      </c>
      <c r="AY193" s="61">
        <v>0</v>
      </c>
      <c r="AZ193" s="61">
        <v>0</v>
      </c>
      <c r="BA193" s="62">
        <v>0</v>
      </c>
      <c r="BB193" s="59">
        <v>0</v>
      </c>
      <c r="BC193" s="162">
        <v>0</v>
      </c>
      <c r="BD193" s="61">
        <v>0</v>
      </c>
      <c r="BE193" s="62">
        <v>0</v>
      </c>
      <c r="BF193" s="59">
        <v>0</v>
      </c>
      <c r="BG193" s="61">
        <v>0</v>
      </c>
      <c r="BH193" s="61">
        <v>0</v>
      </c>
      <c r="BI193" s="61">
        <v>0</v>
      </c>
      <c r="BJ193" s="59">
        <v>0</v>
      </c>
      <c r="BK193" s="61"/>
      <c r="BL193" s="61"/>
      <c r="BM193" s="62"/>
      <c r="BN193" s="60">
        <f t="shared" si="2"/>
        <v>2</v>
      </c>
      <c r="BO193" s="60" t="s">
        <v>207</v>
      </c>
    </row>
    <row r="194" spans="2:67">
      <c r="B194" s="59"/>
      <c r="C194" s="60" t="s">
        <v>208</v>
      </c>
      <c r="D194" s="61">
        <v>0</v>
      </c>
      <c r="E194" s="62">
        <v>0</v>
      </c>
      <c r="F194" s="59">
        <v>0</v>
      </c>
      <c r="G194" s="61">
        <v>0</v>
      </c>
      <c r="H194" s="61">
        <v>0</v>
      </c>
      <c r="I194" s="61">
        <v>0</v>
      </c>
      <c r="J194" s="59">
        <v>0</v>
      </c>
      <c r="K194" s="61">
        <v>0</v>
      </c>
      <c r="L194" s="61">
        <v>0</v>
      </c>
      <c r="M194" s="62">
        <v>0</v>
      </c>
      <c r="N194" s="59">
        <v>0</v>
      </c>
      <c r="O194" s="61">
        <v>0</v>
      </c>
      <c r="P194" s="61">
        <v>0</v>
      </c>
      <c r="Q194" s="61">
        <v>0</v>
      </c>
      <c r="R194" s="61">
        <v>0</v>
      </c>
      <c r="S194" s="63">
        <v>1</v>
      </c>
      <c r="T194" s="61">
        <v>0</v>
      </c>
      <c r="U194" s="61">
        <v>0</v>
      </c>
      <c r="V194" s="62">
        <v>0</v>
      </c>
      <c r="W194" s="61">
        <v>0</v>
      </c>
      <c r="X194" s="61">
        <v>0</v>
      </c>
      <c r="Y194" s="61">
        <v>0</v>
      </c>
      <c r="Z194" s="61">
        <v>0</v>
      </c>
      <c r="AA194" s="62">
        <v>0</v>
      </c>
      <c r="AB194" s="61">
        <v>0</v>
      </c>
      <c r="AC194" s="61">
        <v>0</v>
      </c>
      <c r="AD194" s="61">
        <v>0</v>
      </c>
      <c r="AE194" s="62">
        <v>0</v>
      </c>
      <c r="AF194" s="61">
        <v>0</v>
      </c>
      <c r="AG194" s="61">
        <v>0</v>
      </c>
      <c r="AH194" s="61">
        <v>0</v>
      </c>
      <c r="AI194" s="61">
        <v>0</v>
      </c>
      <c r="AJ194" s="59">
        <v>0</v>
      </c>
      <c r="AK194" s="61">
        <v>0</v>
      </c>
      <c r="AL194" s="61">
        <v>0</v>
      </c>
      <c r="AM194" s="61">
        <v>0</v>
      </c>
      <c r="AN194" s="62">
        <v>0</v>
      </c>
      <c r="AO194" s="61">
        <v>0</v>
      </c>
      <c r="AP194" s="61">
        <v>0</v>
      </c>
      <c r="AQ194" s="151">
        <v>0</v>
      </c>
      <c r="AR194" s="62">
        <v>0</v>
      </c>
      <c r="AS194" s="61">
        <v>0</v>
      </c>
      <c r="AT194" s="61">
        <v>0</v>
      </c>
      <c r="AU194" s="61">
        <v>0</v>
      </c>
      <c r="AV194" s="61">
        <v>0</v>
      </c>
      <c r="AW194" s="59">
        <v>0</v>
      </c>
      <c r="AX194" s="61">
        <v>0</v>
      </c>
      <c r="AY194" s="61">
        <v>0</v>
      </c>
      <c r="AZ194" s="61">
        <v>0</v>
      </c>
      <c r="BA194" s="62">
        <v>0</v>
      </c>
      <c r="BB194" s="59">
        <v>0</v>
      </c>
      <c r="BC194" s="165">
        <v>0</v>
      </c>
      <c r="BD194" s="61">
        <v>0</v>
      </c>
      <c r="BE194" s="62">
        <v>0</v>
      </c>
      <c r="BF194" s="59">
        <v>0</v>
      </c>
      <c r="BG194" s="61">
        <v>0</v>
      </c>
      <c r="BH194" s="61">
        <v>0</v>
      </c>
      <c r="BI194" s="61">
        <v>0</v>
      </c>
      <c r="BJ194" s="59">
        <v>0</v>
      </c>
      <c r="BK194" s="61"/>
      <c r="BL194" s="61"/>
      <c r="BM194" s="62"/>
      <c r="BN194" s="60">
        <f t="shared" si="2"/>
        <v>1</v>
      </c>
      <c r="BO194" s="60" t="s">
        <v>208</v>
      </c>
    </row>
    <row r="195" spans="2:67">
      <c r="B195" s="59"/>
      <c r="C195" s="80" t="s">
        <v>209</v>
      </c>
      <c r="D195" s="81">
        <v>0</v>
      </c>
      <c r="E195" s="82">
        <v>0</v>
      </c>
      <c r="F195" s="83">
        <v>0</v>
      </c>
      <c r="G195" s="81">
        <v>0</v>
      </c>
      <c r="H195" s="81">
        <v>0</v>
      </c>
      <c r="I195" s="81">
        <v>0</v>
      </c>
      <c r="J195" s="83">
        <v>0</v>
      </c>
      <c r="K195" s="81">
        <v>0</v>
      </c>
      <c r="L195" s="81">
        <v>0</v>
      </c>
      <c r="M195" s="82">
        <v>0</v>
      </c>
      <c r="N195" s="83">
        <v>0</v>
      </c>
      <c r="O195" s="81">
        <v>0.11</v>
      </c>
      <c r="P195" s="81">
        <v>0</v>
      </c>
      <c r="Q195" s="81">
        <v>0</v>
      </c>
      <c r="R195" s="81">
        <v>0.11</v>
      </c>
      <c r="S195" s="83">
        <v>0.22</v>
      </c>
      <c r="T195" s="81">
        <v>0</v>
      </c>
      <c r="U195" s="81">
        <v>0.11</v>
      </c>
      <c r="V195" s="82">
        <v>0</v>
      </c>
      <c r="W195" s="81">
        <v>0</v>
      </c>
      <c r="X195" s="81">
        <v>0</v>
      </c>
      <c r="Y195" s="81">
        <v>0.11</v>
      </c>
      <c r="Z195" s="81">
        <v>0</v>
      </c>
      <c r="AA195" s="82">
        <v>0</v>
      </c>
      <c r="AB195" s="81">
        <v>0</v>
      </c>
      <c r="AC195" s="81">
        <v>0</v>
      </c>
      <c r="AD195" s="81">
        <v>0</v>
      </c>
      <c r="AE195" s="82">
        <v>0</v>
      </c>
      <c r="AF195" s="81">
        <v>0</v>
      </c>
      <c r="AG195" s="81">
        <v>0</v>
      </c>
      <c r="AH195" s="81">
        <v>0</v>
      </c>
      <c r="AI195" s="81">
        <v>0</v>
      </c>
      <c r="AJ195" s="83">
        <v>0</v>
      </c>
      <c r="AK195" s="81">
        <v>0.11</v>
      </c>
      <c r="AL195" s="81">
        <v>0.11</v>
      </c>
      <c r="AM195" s="81">
        <v>0</v>
      </c>
      <c r="AN195" s="82">
        <v>0</v>
      </c>
      <c r="AO195" s="81">
        <v>0</v>
      </c>
      <c r="AP195" s="81">
        <v>0</v>
      </c>
      <c r="AQ195" s="151">
        <v>0</v>
      </c>
      <c r="AR195" s="82">
        <v>0</v>
      </c>
      <c r="AS195" s="81">
        <v>0.22</v>
      </c>
      <c r="AT195" s="81">
        <v>0</v>
      </c>
      <c r="AU195" s="81">
        <v>0</v>
      </c>
      <c r="AV195" s="81">
        <v>0</v>
      </c>
      <c r="AW195" s="83">
        <v>0.11</v>
      </c>
      <c r="AX195" s="81">
        <v>0</v>
      </c>
      <c r="AY195" s="81">
        <v>0.11</v>
      </c>
      <c r="AZ195" s="81">
        <v>0</v>
      </c>
      <c r="BA195" s="82">
        <v>0</v>
      </c>
      <c r="BB195" s="83">
        <v>0</v>
      </c>
      <c r="BC195" s="165">
        <v>0</v>
      </c>
      <c r="BD195" s="81">
        <v>0</v>
      </c>
      <c r="BE195" s="82">
        <v>0</v>
      </c>
      <c r="BF195" s="83">
        <v>0</v>
      </c>
      <c r="BG195" s="81">
        <v>0</v>
      </c>
      <c r="BH195" s="81">
        <v>0</v>
      </c>
      <c r="BI195" s="81">
        <v>0</v>
      </c>
      <c r="BJ195" s="83">
        <v>0.11</v>
      </c>
      <c r="BK195" s="81"/>
      <c r="BL195" s="81"/>
      <c r="BM195" s="82"/>
      <c r="BN195" s="80">
        <f t="shared" si="2"/>
        <v>1.4300000000000004</v>
      </c>
      <c r="BO195" s="80" t="s">
        <v>209</v>
      </c>
    </row>
    <row r="196" spans="2:67">
      <c r="B196" s="65"/>
      <c r="C196" s="66" t="s">
        <v>210</v>
      </c>
      <c r="D196" s="67">
        <v>0.01</v>
      </c>
      <c r="E196" s="68">
        <v>0.01</v>
      </c>
      <c r="F196" s="65">
        <v>0.01</v>
      </c>
      <c r="G196" s="67">
        <v>0.02</v>
      </c>
      <c r="H196" s="67">
        <v>0.02</v>
      </c>
      <c r="I196" s="67">
        <v>0.02</v>
      </c>
      <c r="J196" s="65">
        <v>0.02</v>
      </c>
      <c r="K196" s="67">
        <v>0.05</v>
      </c>
      <c r="L196" s="67">
        <v>0.06</v>
      </c>
      <c r="M196" s="68">
        <v>0.05</v>
      </c>
      <c r="N196" s="65">
        <v>0.02</v>
      </c>
      <c r="O196" s="67">
        <v>7.0000000000000007E-2</v>
      </c>
      <c r="P196" s="67">
        <v>0.05</v>
      </c>
      <c r="Q196" s="67">
        <v>0.04</v>
      </c>
      <c r="R196" s="67">
        <v>0.05</v>
      </c>
      <c r="S196" s="65">
        <v>0.05</v>
      </c>
      <c r="T196" s="67">
        <v>0.03</v>
      </c>
      <c r="U196" s="67">
        <v>0.03</v>
      </c>
      <c r="V196" s="68">
        <v>0.04</v>
      </c>
      <c r="W196" s="67">
        <v>0.04</v>
      </c>
      <c r="X196" s="67">
        <v>0.06</v>
      </c>
      <c r="Y196" s="67">
        <v>0.08</v>
      </c>
      <c r="Z196" s="67">
        <v>0.06</v>
      </c>
      <c r="AA196" s="68">
        <v>0.05</v>
      </c>
      <c r="AB196" s="67">
        <v>0.06</v>
      </c>
      <c r="AC196" s="67">
        <v>0.06</v>
      </c>
      <c r="AD196" s="67">
        <v>0.04</v>
      </c>
      <c r="AE196" s="68">
        <v>0.04</v>
      </c>
      <c r="AF196" s="67">
        <v>0.04</v>
      </c>
      <c r="AG196" s="67">
        <v>0.06</v>
      </c>
      <c r="AH196" s="67">
        <v>0.05</v>
      </c>
      <c r="AI196" s="67">
        <v>0.04</v>
      </c>
      <c r="AJ196" s="65">
        <v>0.04</v>
      </c>
      <c r="AK196" s="67">
        <v>0.02</v>
      </c>
      <c r="AL196" s="67">
        <v>0.03</v>
      </c>
      <c r="AM196" s="67">
        <v>0.02</v>
      </c>
      <c r="AN196" s="68">
        <v>0.02</v>
      </c>
      <c r="AO196" s="67">
        <v>0.02</v>
      </c>
      <c r="AP196" s="67">
        <v>0.01</v>
      </c>
      <c r="AQ196" s="152">
        <v>0.01</v>
      </c>
      <c r="AR196" s="68">
        <v>0.01</v>
      </c>
      <c r="AS196" s="67">
        <v>0.02</v>
      </c>
      <c r="AT196" s="67">
        <v>0.02</v>
      </c>
      <c r="AU196" s="67">
        <v>0.01</v>
      </c>
      <c r="AV196" s="67">
        <v>0.01</v>
      </c>
      <c r="AW196" s="65">
        <v>0.01</v>
      </c>
      <c r="AX196" s="67">
        <v>0.02</v>
      </c>
      <c r="AY196" s="67">
        <v>0.01</v>
      </c>
      <c r="AZ196" s="67">
        <v>0.01</v>
      </c>
      <c r="BA196" s="68">
        <v>0.02</v>
      </c>
      <c r="BB196" s="65">
        <v>0.02</v>
      </c>
      <c r="BC196" s="164">
        <v>0.01</v>
      </c>
      <c r="BD196" s="67">
        <v>0.02</v>
      </c>
      <c r="BE196" s="68">
        <v>0.01</v>
      </c>
      <c r="BF196" s="65">
        <v>0.01</v>
      </c>
      <c r="BG196" s="67">
        <v>0.01</v>
      </c>
      <c r="BH196" s="67">
        <v>0.01</v>
      </c>
      <c r="BI196" s="67">
        <v>0.01</v>
      </c>
      <c r="BJ196" s="65">
        <v>0.01</v>
      </c>
      <c r="BK196" s="67"/>
      <c r="BL196" s="67"/>
      <c r="BM196" s="68"/>
      <c r="BN196" s="66">
        <f t="shared" si="2"/>
        <v>1.4800000000000009</v>
      </c>
      <c r="BO196" s="66" t="s">
        <v>210</v>
      </c>
    </row>
    <row r="197" spans="2:67">
      <c r="B197" s="47" t="s">
        <v>237</v>
      </c>
      <c r="C197" s="48" t="s">
        <v>202</v>
      </c>
      <c r="D197" s="50">
        <v>0</v>
      </c>
      <c r="E197" s="52">
        <v>0</v>
      </c>
      <c r="F197" s="53">
        <v>0</v>
      </c>
      <c r="G197" s="50">
        <v>0</v>
      </c>
      <c r="H197" s="50">
        <v>0</v>
      </c>
      <c r="I197" s="50">
        <v>0</v>
      </c>
      <c r="J197" s="53">
        <v>0</v>
      </c>
      <c r="K197" s="50">
        <v>0</v>
      </c>
      <c r="L197" s="50">
        <v>0</v>
      </c>
      <c r="M197" s="52">
        <v>0</v>
      </c>
      <c r="N197" s="53">
        <v>0</v>
      </c>
      <c r="O197" s="50">
        <v>0</v>
      </c>
      <c r="P197" s="50">
        <v>0</v>
      </c>
      <c r="Q197" s="50">
        <v>0</v>
      </c>
      <c r="R197" s="50">
        <v>0</v>
      </c>
      <c r="S197" s="53">
        <v>0</v>
      </c>
      <c r="T197" s="50">
        <v>0</v>
      </c>
      <c r="U197" s="50">
        <v>0</v>
      </c>
      <c r="V197" s="52">
        <v>0</v>
      </c>
      <c r="W197" s="50">
        <v>0</v>
      </c>
      <c r="X197" s="50">
        <v>0</v>
      </c>
      <c r="Y197" s="50">
        <v>0</v>
      </c>
      <c r="Z197" s="50">
        <v>0</v>
      </c>
      <c r="AA197" s="137">
        <v>0</v>
      </c>
      <c r="AB197" s="50">
        <v>0</v>
      </c>
      <c r="AC197" s="50">
        <v>0</v>
      </c>
      <c r="AD197" s="50">
        <v>0</v>
      </c>
      <c r="AE197" s="52">
        <v>0</v>
      </c>
      <c r="AF197" s="50">
        <v>0</v>
      </c>
      <c r="AG197" s="50">
        <v>0</v>
      </c>
      <c r="AH197" s="50">
        <v>0</v>
      </c>
      <c r="AI197" s="50">
        <v>0</v>
      </c>
      <c r="AJ197" s="53">
        <v>0</v>
      </c>
      <c r="AK197" s="50">
        <v>3</v>
      </c>
      <c r="AL197" s="50">
        <v>0</v>
      </c>
      <c r="AM197" s="50">
        <v>1</v>
      </c>
      <c r="AN197" s="52">
        <v>2</v>
      </c>
      <c r="AO197" s="50">
        <v>1</v>
      </c>
      <c r="AP197" s="50">
        <v>1</v>
      </c>
      <c r="AQ197" s="147">
        <v>1</v>
      </c>
      <c r="AR197" s="123">
        <v>0</v>
      </c>
      <c r="AS197" s="50">
        <v>1</v>
      </c>
      <c r="AT197" s="50">
        <v>0</v>
      </c>
      <c r="AU197" s="50">
        <v>1</v>
      </c>
      <c r="AV197" s="50">
        <v>1</v>
      </c>
      <c r="AW197" s="53">
        <v>1</v>
      </c>
      <c r="AX197" s="50">
        <v>3</v>
      </c>
      <c r="AY197" s="50">
        <v>8</v>
      </c>
      <c r="AZ197" s="50">
        <v>7</v>
      </c>
      <c r="BA197" s="52">
        <v>14</v>
      </c>
      <c r="BB197" s="53">
        <v>8</v>
      </c>
      <c r="BC197" s="158">
        <v>10</v>
      </c>
      <c r="BD197" s="50">
        <v>11</v>
      </c>
      <c r="BE197" s="52">
        <v>11</v>
      </c>
      <c r="BF197" s="53">
        <v>15</v>
      </c>
      <c r="BG197" s="50">
        <v>19</v>
      </c>
      <c r="BH197" s="50">
        <v>13</v>
      </c>
      <c r="BI197" s="50">
        <v>14</v>
      </c>
      <c r="BJ197" s="53">
        <v>9</v>
      </c>
      <c r="BK197" s="50"/>
      <c r="BL197" s="50"/>
      <c r="BM197" s="52"/>
      <c r="BN197" s="125">
        <f t="shared" ref="BN197:BN260" si="3">SUM(N197:BM197)</f>
        <v>155</v>
      </c>
      <c r="BO197" s="48" t="s">
        <v>202</v>
      </c>
    </row>
    <row r="198" spans="2:67">
      <c r="B198" s="47" t="s">
        <v>229</v>
      </c>
      <c r="C198" s="48" t="s">
        <v>204</v>
      </c>
      <c r="D198" s="50">
        <v>0</v>
      </c>
      <c r="E198" s="52">
        <v>0</v>
      </c>
      <c r="F198" s="53">
        <v>1</v>
      </c>
      <c r="G198" s="50">
        <v>0</v>
      </c>
      <c r="H198" s="50">
        <v>1</v>
      </c>
      <c r="I198" s="50">
        <v>1</v>
      </c>
      <c r="J198" s="53">
        <v>0</v>
      </c>
      <c r="K198" s="50">
        <v>0</v>
      </c>
      <c r="L198" s="50">
        <v>0</v>
      </c>
      <c r="M198" s="52">
        <v>2</v>
      </c>
      <c r="N198" s="53">
        <v>0</v>
      </c>
      <c r="O198" s="50">
        <v>0</v>
      </c>
      <c r="P198" s="50">
        <v>1</v>
      </c>
      <c r="Q198" s="50">
        <v>0</v>
      </c>
      <c r="R198" s="50">
        <v>0</v>
      </c>
      <c r="S198" s="53">
        <v>0</v>
      </c>
      <c r="T198" s="50">
        <v>1</v>
      </c>
      <c r="U198" s="50">
        <v>2</v>
      </c>
      <c r="V198" s="52">
        <v>1</v>
      </c>
      <c r="W198" s="50">
        <v>1</v>
      </c>
      <c r="X198" s="50">
        <v>5</v>
      </c>
      <c r="Y198" s="50">
        <v>12</v>
      </c>
      <c r="Z198" s="50">
        <v>1</v>
      </c>
      <c r="AA198" s="52">
        <v>3</v>
      </c>
      <c r="AB198" s="50">
        <v>0</v>
      </c>
      <c r="AC198" s="50">
        <v>1</v>
      </c>
      <c r="AD198" s="50">
        <v>0</v>
      </c>
      <c r="AE198" s="52">
        <v>3</v>
      </c>
      <c r="AF198" s="50">
        <v>1</v>
      </c>
      <c r="AG198" s="50">
        <v>1</v>
      </c>
      <c r="AH198" s="50">
        <v>3</v>
      </c>
      <c r="AI198" s="50">
        <v>1</v>
      </c>
      <c r="AJ198" s="53">
        <v>3</v>
      </c>
      <c r="AK198" s="50">
        <v>2</v>
      </c>
      <c r="AL198" s="50">
        <v>3</v>
      </c>
      <c r="AM198" s="50">
        <v>2</v>
      </c>
      <c r="AN198" s="52">
        <v>4</v>
      </c>
      <c r="AO198" s="50">
        <v>1</v>
      </c>
      <c r="AP198" s="50">
        <v>1</v>
      </c>
      <c r="AQ198" s="147">
        <v>1</v>
      </c>
      <c r="AR198" s="123">
        <v>0</v>
      </c>
      <c r="AS198" s="50">
        <v>3</v>
      </c>
      <c r="AT198" s="50">
        <v>4</v>
      </c>
      <c r="AU198" s="50">
        <v>12</v>
      </c>
      <c r="AV198" s="50">
        <v>12</v>
      </c>
      <c r="AW198" s="53">
        <v>8</v>
      </c>
      <c r="AX198" s="50">
        <v>4</v>
      </c>
      <c r="AY198" s="50">
        <v>10</v>
      </c>
      <c r="AZ198" s="50">
        <v>2</v>
      </c>
      <c r="BA198" s="52">
        <v>7</v>
      </c>
      <c r="BB198" s="53">
        <v>6</v>
      </c>
      <c r="BC198" s="158">
        <v>7</v>
      </c>
      <c r="BD198" s="50">
        <v>5</v>
      </c>
      <c r="BE198" s="52">
        <v>3</v>
      </c>
      <c r="BF198" s="53">
        <v>3</v>
      </c>
      <c r="BG198" s="50">
        <v>2</v>
      </c>
      <c r="BH198" s="50">
        <v>7</v>
      </c>
      <c r="BI198" s="50">
        <v>15</v>
      </c>
      <c r="BJ198" s="53">
        <v>4</v>
      </c>
      <c r="BK198" s="50"/>
      <c r="BL198" s="50"/>
      <c r="BM198" s="52"/>
      <c r="BN198" s="125">
        <f t="shared" si="3"/>
        <v>168</v>
      </c>
      <c r="BO198" s="48" t="s">
        <v>204</v>
      </c>
    </row>
    <row r="199" spans="2:67">
      <c r="B199" s="47"/>
      <c r="C199" s="48" t="s">
        <v>205</v>
      </c>
      <c r="D199" s="50">
        <v>1</v>
      </c>
      <c r="E199" s="52">
        <v>1</v>
      </c>
      <c r="F199" s="53">
        <v>0</v>
      </c>
      <c r="G199" s="50">
        <v>2</v>
      </c>
      <c r="H199" s="50">
        <v>1</v>
      </c>
      <c r="I199" s="50">
        <v>4</v>
      </c>
      <c r="J199" s="53">
        <v>2</v>
      </c>
      <c r="K199" s="50">
        <v>1</v>
      </c>
      <c r="L199" s="50">
        <v>0</v>
      </c>
      <c r="M199" s="52">
        <v>2</v>
      </c>
      <c r="N199" s="53">
        <v>0</v>
      </c>
      <c r="O199" s="50">
        <v>5</v>
      </c>
      <c r="P199" s="50">
        <v>3</v>
      </c>
      <c r="Q199" s="50">
        <v>2</v>
      </c>
      <c r="R199" s="50">
        <v>4</v>
      </c>
      <c r="S199" s="53">
        <v>4</v>
      </c>
      <c r="T199" s="50">
        <v>2</v>
      </c>
      <c r="U199" s="50">
        <v>6</v>
      </c>
      <c r="V199" s="52">
        <v>10</v>
      </c>
      <c r="W199" s="50">
        <v>9</v>
      </c>
      <c r="X199" s="50">
        <v>6</v>
      </c>
      <c r="Y199" s="50">
        <v>7</v>
      </c>
      <c r="Z199" s="50">
        <v>3</v>
      </c>
      <c r="AA199" s="52">
        <v>0</v>
      </c>
      <c r="AB199" s="50">
        <v>2</v>
      </c>
      <c r="AC199" s="50">
        <v>3</v>
      </c>
      <c r="AD199" s="50">
        <v>1</v>
      </c>
      <c r="AE199" s="52">
        <v>4</v>
      </c>
      <c r="AF199" s="50">
        <v>5</v>
      </c>
      <c r="AG199" s="50">
        <v>2</v>
      </c>
      <c r="AH199" s="50">
        <v>3</v>
      </c>
      <c r="AI199" s="50">
        <v>5</v>
      </c>
      <c r="AJ199" s="53">
        <v>3</v>
      </c>
      <c r="AK199" s="50">
        <v>3</v>
      </c>
      <c r="AL199" s="50">
        <v>7</v>
      </c>
      <c r="AM199" s="50">
        <v>9</v>
      </c>
      <c r="AN199" s="52">
        <v>2</v>
      </c>
      <c r="AO199" s="50">
        <v>2</v>
      </c>
      <c r="AP199" s="50">
        <v>2</v>
      </c>
      <c r="AQ199" s="147">
        <v>2</v>
      </c>
      <c r="AR199" s="123">
        <v>3</v>
      </c>
      <c r="AS199" s="50">
        <v>0</v>
      </c>
      <c r="AT199" s="50">
        <v>3</v>
      </c>
      <c r="AU199" s="50">
        <v>1</v>
      </c>
      <c r="AV199" s="50">
        <v>2</v>
      </c>
      <c r="AW199" s="53">
        <v>1</v>
      </c>
      <c r="AX199" s="50">
        <v>1</v>
      </c>
      <c r="AY199" s="50">
        <v>1</v>
      </c>
      <c r="AZ199" s="50">
        <v>0</v>
      </c>
      <c r="BA199" s="52">
        <v>1</v>
      </c>
      <c r="BB199" s="53">
        <v>3</v>
      </c>
      <c r="BC199" s="158">
        <v>2</v>
      </c>
      <c r="BD199" s="50">
        <v>1</v>
      </c>
      <c r="BE199" s="52">
        <v>1</v>
      </c>
      <c r="BF199" s="53">
        <v>2</v>
      </c>
      <c r="BG199" s="50">
        <v>0</v>
      </c>
      <c r="BH199" s="50">
        <v>2</v>
      </c>
      <c r="BI199" s="50">
        <v>2</v>
      </c>
      <c r="BJ199" s="53">
        <v>1</v>
      </c>
      <c r="BK199" s="50"/>
      <c r="BL199" s="50"/>
      <c r="BM199" s="52"/>
      <c r="BN199" s="125">
        <f t="shared" si="3"/>
        <v>143</v>
      </c>
      <c r="BO199" s="48" t="s">
        <v>205</v>
      </c>
    </row>
    <row r="200" spans="2:67">
      <c r="B200" s="47"/>
      <c r="C200" s="48" t="s">
        <v>206</v>
      </c>
      <c r="D200" s="50">
        <v>7</v>
      </c>
      <c r="E200" s="52">
        <v>2</v>
      </c>
      <c r="F200" s="53">
        <v>5</v>
      </c>
      <c r="G200" s="50">
        <v>0</v>
      </c>
      <c r="H200" s="50">
        <v>2</v>
      </c>
      <c r="I200" s="50">
        <v>4</v>
      </c>
      <c r="J200" s="53">
        <v>6</v>
      </c>
      <c r="K200" s="50">
        <v>4</v>
      </c>
      <c r="L200" s="50">
        <v>5</v>
      </c>
      <c r="M200" s="52">
        <v>7</v>
      </c>
      <c r="N200" s="53">
        <v>0</v>
      </c>
      <c r="O200" s="50">
        <v>6</v>
      </c>
      <c r="P200" s="50">
        <v>4</v>
      </c>
      <c r="Q200" s="50">
        <v>6</v>
      </c>
      <c r="R200" s="50">
        <v>8</v>
      </c>
      <c r="S200" s="53">
        <v>12</v>
      </c>
      <c r="T200" s="50">
        <v>10</v>
      </c>
      <c r="U200" s="50">
        <v>22</v>
      </c>
      <c r="V200" s="52">
        <v>12</v>
      </c>
      <c r="W200" s="50">
        <v>13</v>
      </c>
      <c r="X200" s="50">
        <v>13</v>
      </c>
      <c r="Y200" s="50">
        <v>19</v>
      </c>
      <c r="Z200" s="50">
        <v>8</v>
      </c>
      <c r="AA200" s="52">
        <v>10</v>
      </c>
      <c r="AB200" s="50">
        <v>6</v>
      </c>
      <c r="AC200" s="50">
        <v>1</v>
      </c>
      <c r="AD200" s="50">
        <v>4</v>
      </c>
      <c r="AE200" s="52">
        <v>9</v>
      </c>
      <c r="AF200" s="50">
        <v>9</v>
      </c>
      <c r="AG200" s="50">
        <v>6</v>
      </c>
      <c r="AH200" s="50">
        <v>7</v>
      </c>
      <c r="AI200" s="50">
        <v>7</v>
      </c>
      <c r="AJ200" s="53">
        <v>11</v>
      </c>
      <c r="AK200" s="50">
        <v>10</v>
      </c>
      <c r="AL200" s="50">
        <v>3</v>
      </c>
      <c r="AM200" s="50">
        <v>9</v>
      </c>
      <c r="AN200" s="52">
        <v>13</v>
      </c>
      <c r="AO200" s="50">
        <v>8</v>
      </c>
      <c r="AP200" s="50">
        <v>16</v>
      </c>
      <c r="AQ200" s="147">
        <v>8</v>
      </c>
      <c r="AR200" s="123">
        <v>18</v>
      </c>
      <c r="AS200" s="50">
        <v>6</v>
      </c>
      <c r="AT200" s="50">
        <v>13</v>
      </c>
      <c r="AU200" s="50">
        <v>10</v>
      </c>
      <c r="AV200" s="50">
        <v>23</v>
      </c>
      <c r="AW200" s="53">
        <v>28</v>
      </c>
      <c r="AX200" s="50">
        <v>13</v>
      </c>
      <c r="AY200" s="50">
        <v>33</v>
      </c>
      <c r="AZ200" s="50">
        <v>23</v>
      </c>
      <c r="BA200" s="52">
        <v>22</v>
      </c>
      <c r="BB200" s="53">
        <v>22</v>
      </c>
      <c r="BC200" s="158">
        <v>18</v>
      </c>
      <c r="BD200" s="50">
        <v>16</v>
      </c>
      <c r="BE200" s="52">
        <v>19</v>
      </c>
      <c r="BF200" s="53">
        <v>9</v>
      </c>
      <c r="BG200" s="50">
        <v>11</v>
      </c>
      <c r="BH200" s="50">
        <v>20</v>
      </c>
      <c r="BI200" s="50">
        <v>9</v>
      </c>
      <c r="BJ200" s="53">
        <v>11</v>
      </c>
      <c r="BK200" s="50"/>
      <c r="BL200" s="50"/>
      <c r="BM200" s="52"/>
      <c r="BN200" s="125">
        <f t="shared" si="3"/>
        <v>594</v>
      </c>
      <c r="BO200" s="48" t="s">
        <v>206</v>
      </c>
    </row>
    <row r="201" spans="2:67">
      <c r="B201" s="47"/>
      <c r="C201" s="48" t="s">
        <v>207</v>
      </c>
      <c r="D201" s="50">
        <v>0</v>
      </c>
      <c r="E201" s="52">
        <v>1</v>
      </c>
      <c r="F201" s="53">
        <v>1</v>
      </c>
      <c r="G201" s="50">
        <v>0</v>
      </c>
      <c r="H201" s="50">
        <v>0</v>
      </c>
      <c r="I201" s="50">
        <v>1</v>
      </c>
      <c r="J201" s="53">
        <v>1</v>
      </c>
      <c r="K201" s="50">
        <v>0</v>
      </c>
      <c r="L201" s="50">
        <v>0</v>
      </c>
      <c r="M201" s="52">
        <v>0</v>
      </c>
      <c r="N201" s="53">
        <v>0</v>
      </c>
      <c r="O201" s="50">
        <v>1</v>
      </c>
      <c r="P201" s="50">
        <v>2</v>
      </c>
      <c r="Q201" s="50">
        <v>1</v>
      </c>
      <c r="R201" s="50">
        <v>2</v>
      </c>
      <c r="S201" s="53">
        <v>1</v>
      </c>
      <c r="T201" s="50">
        <v>1</v>
      </c>
      <c r="U201" s="50">
        <v>0</v>
      </c>
      <c r="V201" s="52">
        <v>1</v>
      </c>
      <c r="W201" s="50">
        <v>2</v>
      </c>
      <c r="X201" s="50">
        <v>3</v>
      </c>
      <c r="Y201" s="50">
        <v>2</v>
      </c>
      <c r="Z201" s="50">
        <v>3</v>
      </c>
      <c r="AA201" s="52">
        <v>2</v>
      </c>
      <c r="AB201" s="50">
        <v>3</v>
      </c>
      <c r="AC201" s="50">
        <v>3</v>
      </c>
      <c r="AD201" s="50">
        <v>2</v>
      </c>
      <c r="AE201" s="52">
        <v>3</v>
      </c>
      <c r="AF201" s="50">
        <v>1</v>
      </c>
      <c r="AG201" s="50">
        <v>2</v>
      </c>
      <c r="AH201" s="50">
        <v>4</v>
      </c>
      <c r="AI201" s="50">
        <v>2</v>
      </c>
      <c r="AJ201" s="53">
        <v>1</v>
      </c>
      <c r="AK201" s="50">
        <v>0</v>
      </c>
      <c r="AL201" s="50">
        <v>2</v>
      </c>
      <c r="AM201" s="50">
        <v>1</v>
      </c>
      <c r="AN201" s="52">
        <v>0</v>
      </c>
      <c r="AO201" s="50">
        <v>2</v>
      </c>
      <c r="AP201" s="50">
        <v>0</v>
      </c>
      <c r="AQ201" s="147">
        <v>1</v>
      </c>
      <c r="AR201" s="123">
        <v>3</v>
      </c>
      <c r="AS201" s="50">
        <v>3</v>
      </c>
      <c r="AT201" s="50">
        <v>2</v>
      </c>
      <c r="AU201" s="50">
        <v>2</v>
      </c>
      <c r="AV201" s="50">
        <v>1</v>
      </c>
      <c r="AW201" s="53">
        <v>2</v>
      </c>
      <c r="AX201" s="50">
        <v>1</v>
      </c>
      <c r="AY201" s="50">
        <v>1</v>
      </c>
      <c r="AZ201" s="50">
        <v>3</v>
      </c>
      <c r="BA201" s="52">
        <v>1</v>
      </c>
      <c r="BB201" s="53">
        <v>0</v>
      </c>
      <c r="BC201" s="158">
        <v>0</v>
      </c>
      <c r="BD201" s="50">
        <v>0</v>
      </c>
      <c r="BE201" s="52">
        <v>1</v>
      </c>
      <c r="BF201" s="53">
        <v>0</v>
      </c>
      <c r="BG201" s="50">
        <v>0</v>
      </c>
      <c r="BH201" s="50">
        <v>0</v>
      </c>
      <c r="BI201" s="50">
        <v>0</v>
      </c>
      <c r="BJ201" s="53">
        <v>0</v>
      </c>
      <c r="BK201" s="50"/>
      <c r="BL201" s="50"/>
      <c r="BM201" s="52"/>
      <c r="BN201" s="125">
        <f t="shared" si="3"/>
        <v>68</v>
      </c>
      <c r="BO201" s="48" t="s">
        <v>207</v>
      </c>
    </row>
    <row r="202" spans="2:67">
      <c r="B202" s="47"/>
      <c r="C202" s="48" t="s">
        <v>208</v>
      </c>
      <c r="D202" s="50">
        <v>3</v>
      </c>
      <c r="E202" s="52">
        <v>0</v>
      </c>
      <c r="F202" s="53">
        <v>0</v>
      </c>
      <c r="G202" s="50">
        <v>0</v>
      </c>
      <c r="H202" s="50">
        <v>2</v>
      </c>
      <c r="I202" s="50">
        <v>0</v>
      </c>
      <c r="J202" s="53">
        <v>1</v>
      </c>
      <c r="K202" s="50">
        <v>1</v>
      </c>
      <c r="L202" s="50">
        <v>1</v>
      </c>
      <c r="M202" s="52">
        <v>1</v>
      </c>
      <c r="N202" s="53">
        <v>0</v>
      </c>
      <c r="O202" s="50">
        <v>8</v>
      </c>
      <c r="P202" s="50">
        <v>3</v>
      </c>
      <c r="Q202" s="50">
        <v>4</v>
      </c>
      <c r="R202" s="50">
        <v>21</v>
      </c>
      <c r="S202" s="53">
        <v>24</v>
      </c>
      <c r="T202" s="50">
        <v>32</v>
      </c>
      <c r="U202" s="50">
        <v>32</v>
      </c>
      <c r="V202" s="52">
        <v>44</v>
      </c>
      <c r="W202" s="50">
        <v>58</v>
      </c>
      <c r="X202" s="50">
        <v>56</v>
      </c>
      <c r="Y202" s="50">
        <v>59</v>
      </c>
      <c r="Z202" s="50">
        <v>47</v>
      </c>
      <c r="AA202" s="52">
        <v>29</v>
      </c>
      <c r="AB202" s="50">
        <v>32</v>
      </c>
      <c r="AC202" s="50">
        <v>35</v>
      </c>
      <c r="AD202" s="50">
        <v>42</v>
      </c>
      <c r="AE202" s="52">
        <v>26</v>
      </c>
      <c r="AF202" s="50">
        <v>21</v>
      </c>
      <c r="AG202" s="50">
        <v>29</v>
      </c>
      <c r="AH202" s="50">
        <v>16</v>
      </c>
      <c r="AI202" s="50">
        <v>8</v>
      </c>
      <c r="AJ202" s="53">
        <v>15</v>
      </c>
      <c r="AK202" s="50">
        <v>16</v>
      </c>
      <c r="AL202" s="50">
        <v>10</v>
      </c>
      <c r="AM202" s="50">
        <v>14</v>
      </c>
      <c r="AN202" s="52">
        <v>8</v>
      </c>
      <c r="AO202" s="50">
        <v>10</v>
      </c>
      <c r="AP202" s="50">
        <v>19</v>
      </c>
      <c r="AQ202" s="148">
        <v>10</v>
      </c>
      <c r="AR202" s="123">
        <v>9</v>
      </c>
      <c r="AS202" s="50">
        <v>6</v>
      </c>
      <c r="AT202" s="50">
        <v>3</v>
      </c>
      <c r="AU202" s="50">
        <v>7</v>
      </c>
      <c r="AV202" s="50">
        <v>5</v>
      </c>
      <c r="AW202" s="53">
        <v>6</v>
      </c>
      <c r="AX202" s="50">
        <v>3</v>
      </c>
      <c r="AY202" s="50">
        <v>0</v>
      </c>
      <c r="AZ202" s="50">
        <v>4</v>
      </c>
      <c r="BA202" s="52">
        <v>4</v>
      </c>
      <c r="BB202" s="53">
        <v>5</v>
      </c>
      <c r="BC202" s="159">
        <v>2</v>
      </c>
      <c r="BD202" s="50">
        <v>1</v>
      </c>
      <c r="BE202" s="52">
        <v>4</v>
      </c>
      <c r="BF202" s="53">
        <v>3</v>
      </c>
      <c r="BG202" s="50">
        <v>2</v>
      </c>
      <c r="BH202" s="50">
        <v>2</v>
      </c>
      <c r="BI202" s="50">
        <v>7</v>
      </c>
      <c r="BJ202" s="53">
        <v>2</v>
      </c>
      <c r="BK202" s="50"/>
      <c r="BL202" s="50"/>
      <c r="BM202" s="52"/>
      <c r="BN202" s="125">
        <f t="shared" si="3"/>
        <v>803</v>
      </c>
      <c r="BO202" s="48" t="s">
        <v>208</v>
      </c>
    </row>
    <row r="203" spans="2:67">
      <c r="B203" s="47"/>
      <c r="C203" s="76" t="s">
        <v>209</v>
      </c>
      <c r="D203" s="77">
        <v>11</v>
      </c>
      <c r="E203" s="78">
        <v>4</v>
      </c>
      <c r="F203" s="79">
        <v>7</v>
      </c>
      <c r="G203" s="77">
        <v>2</v>
      </c>
      <c r="H203" s="77">
        <v>6</v>
      </c>
      <c r="I203" s="77">
        <v>10</v>
      </c>
      <c r="J203" s="79">
        <v>10</v>
      </c>
      <c r="K203" s="77">
        <v>6</v>
      </c>
      <c r="L203" s="77">
        <v>6</v>
      </c>
      <c r="M203" s="78">
        <v>12</v>
      </c>
      <c r="N203" s="79">
        <v>0</v>
      </c>
      <c r="O203" s="77">
        <v>20</v>
      </c>
      <c r="P203" s="77">
        <v>13</v>
      </c>
      <c r="Q203" s="77">
        <v>13</v>
      </c>
      <c r="R203" s="77">
        <v>35</v>
      </c>
      <c r="S203" s="79">
        <v>41</v>
      </c>
      <c r="T203" s="77">
        <v>46</v>
      </c>
      <c r="U203" s="77">
        <v>62</v>
      </c>
      <c r="V203" s="78">
        <v>68</v>
      </c>
      <c r="W203" s="77">
        <v>83</v>
      </c>
      <c r="X203" s="77">
        <v>83</v>
      </c>
      <c r="Y203" s="77">
        <v>99</v>
      </c>
      <c r="Z203" s="77">
        <v>62</v>
      </c>
      <c r="AA203" s="78">
        <v>44</v>
      </c>
      <c r="AB203" s="77">
        <v>43</v>
      </c>
      <c r="AC203" s="77">
        <v>43</v>
      </c>
      <c r="AD203" s="77">
        <v>49</v>
      </c>
      <c r="AE203" s="78">
        <v>45</v>
      </c>
      <c r="AF203" s="77">
        <v>37</v>
      </c>
      <c r="AG203" s="77">
        <v>40</v>
      </c>
      <c r="AH203" s="77">
        <v>33</v>
      </c>
      <c r="AI203" s="77">
        <v>23</v>
      </c>
      <c r="AJ203" s="79">
        <v>33</v>
      </c>
      <c r="AK203" s="77">
        <v>34</v>
      </c>
      <c r="AL203" s="77">
        <v>25</v>
      </c>
      <c r="AM203" s="77">
        <v>36</v>
      </c>
      <c r="AN203" s="78">
        <v>29</v>
      </c>
      <c r="AO203" s="77">
        <v>24</v>
      </c>
      <c r="AP203" s="77">
        <v>39</v>
      </c>
      <c r="AQ203" s="148">
        <v>23</v>
      </c>
      <c r="AR203" s="126">
        <v>33</v>
      </c>
      <c r="AS203" s="77">
        <v>19</v>
      </c>
      <c r="AT203" s="77">
        <v>25</v>
      </c>
      <c r="AU203" s="77">
        <v>33</v>
      </c>
      <c r="AV203" s="77">
        <v>44</v>
      </c>
      <c r="AW203" s="79">
        <v>46</v>
      </c>
      <c r="AX203" s="77">
        <v>25</v>
      </c>
      <c r="AY203" s="77">
        <v>53</v>
      </c>
      <c r="AZ203" s="77">
        <v>39</v>
      </c>
      <c r="BA203" s="78">
        <v>49</v>
      </c>
      <c r="BB203" s="79">
        <v>44</v>
      </c>
      <c r="BC203" s="159">
        <v>39</v>
      </c>
      <c r="BD203" s="77">
        <v>34</v>
      </c>
      <c r="BE203" s="78">
        <v>39</v>
      </c>
      <c r="BF203" s="79">
        <v>32</v>
      </c>
      <c r="BG203" s="77">
        <v>34</v>
      </c>
      <c r="BH203" s="77">
        <v>44</v>
      </c>
      <c r="BI203" s="77">
        <v>47</v>
      </c>
      <c r="BJ203" s="79">
        <v>27</v>
      </c>
      <c r="BK203" s="77"/>
      <c r="BL203" s="77"/>
      <c r="BM203" s="78"/>
      <c r="BN203" s="127">
        <f t="shared" si="3"/>
        <v>1931</v>
      </c>
      <c r="BO203" s="76" t="s">
        <v>209</v>
      </c>
    </row>
    <row r="204" spans="2:67">
      <c r="B204" s="54"/>
      <c r="C204" s="55" t="s">
        <v>210</v>
      </c>
      <c r="D204" s="56">
        <v>343</v>
      </c>
      <c r="E204" s="58">
        <v>340</v>
      </c>
      <c r="F204" s="57">
        <v>312</v>
      </c>
      <c r="G204" s="56">
        <v>345</v>
      </c>
      <c r="H204" s="56">
        <v>367</v>
      </c>
      <c r="I204" s="56">
        <v>438</v>
      </c>
      <c r="J204" s="57">
        <v>496</v>
      </c>
      <c r="K204" s="56">
        <v>563</v>
      </c>
      <c r="L204" s="56">
        <v>587</v>
      </c>
      <c r="M204" s="58">
        <v>619</v>
      </c>
      <c r="N204" s="57">
        <v>124</v>
      </c>
      <c r="O204" s="56">
        <v>773</v>
      </c>
      <c r="P204" s="56">
        <v>423</v>
      </c>
      <c r="Q204" s="56">
        <v>412</v>
      </c>
      <c r="R204" s="56">
        <v>503</v>
      </c>
      <c r="S204" s="57">
        <v>554</v>
      </c>
      <c r="T204" s="56">
        <v>518</v>
      </c>
      <c r="U204" s="56">
        <v>565</v>
      </c>
      <c r="V204" s="58">
        <v>509</v>
      </c>
      <c r="W204" s="56">
        <v>576</v>
      </c>
      <c r="X204" s="56">
        <v>625</v>
      </c>
      <c r="Y204" s="56">
        <v>579</v>
      </c>
      <c r="Z204" s="56">
        <v>558</v>
      </c>
      <c r="AA204" s="58">
        <v>537</v>
      </c>
      <c r="AB204" s="56">
        <v>564</v>
      </c>
      <c r="AC204" s="56">
        <v>661</v>
      </c>
      <c r="AD204" s="56">
        <v>630</v>
      </c>
      <c r="AE204" s="58">
        <v>537</v>
      </c>
      <c r="AF204" s="56">
        <v>523</v>
      </c>
      <c r="AG204" s="56">
        <v>632</v>
      </c>
      <c r="AH204" s="56">
        <v>550</v>
      </c>
      <c r="AI204" s="56">
        <v>523</v>
      </c>
      <c r="AJ204" s="57">
        <v>635</v>
      </c>
      <c r="AK204" s="56">
        <v>582</v>
      </c>
      <c r="AL204" s="56">
        <v>603</v>
      </c>
      <c r="AM204" s="56">
        <v>611</v>
      </c>
      <c r="AN204" s="133">
        <v>629</v>
      </c>
      <c r="AO204" s="56">
        <v>598</v>
      </c>
      <c r="AP204" s="56">
        <v>616</v>
      </c>
      <c r="AQ204" s="149">
        <v>580</v>
      </c>
      <c r="AR204" s="46">
        <v>630</v>
      </c>
      <c r="AS204" s="56">
        <v>570</v>
      </c>
      <c r="AT204" s="56">
        <v>420</v>
      </c>
      <c r="AU204" s="56">
        <v>793</v>
      </c>
      <c r="AV204" s="56">
        <v>754</v>
      </c>
      <c r="AW204" s="57">
        <v>761</v>
      </c>
      <c r="AX204" s="56">
        <v>752</v>
      </c>
      <c r="AY204" s="56">
        <v>755</v>
      </c>
      <c r="AZ204" s="56">
        <v>741</v>
      </c>
      <c r="BA204" s="58">
        <v>705</v>
      </c>
      <c r="BB204" s="57">
        <v>727</v>
      </c>
      <c r="BC204" s="160">
        <v>634</v>
      </c>
      <c r="BD204" s="56">
        <v>671</v>
      </c>
      <c r="BE204" s="58">
        <v>593</v>
      </c>
      <c r="BF204" s="57">
        <v>487</v>
      </c>
      <c r="BG204" s="56">
        <v>499</v>
      </c>
      <c r="BH204" s="56">
        <v>529</v>
      </c>
      <c r="BI204" s="56">
        <v>489</v>
      </c>
      <c r="BJ204" s="57">
        <v>457</v>
      </c>
      <c r="BK204" s="56"/>
      <c r="BL204" s="56"/>
      <c r="BM204" s="58"/>
      <c r="BN204" s="128">
        <f t="shared" si="3"/>
        <v>28697</v>
      </c>
      <c r="BO204" s="55" t="s">
        <v>210</v>
      </c>
    </row>
    <row r="205" spans="2:67">
      <c r="B205" s="59" t="s">
        <v>237</v>
      </c>
      <c r="C205" s="60" t="s">
        <v>202</v>
      </c>
      <c r="D205" s="61">
        <v>0</v>
      </c>
      <c r="E205" s="62">
        <v>0</v>
      </c>
      <c r="F205" s="59">
        <v>0</v>
      </c>
      <c r="G205" s="61">
        <v>0</v>
      </c>
      <c r="H205" s="61">
        <v>0</v>
      </c>
      <c r="I205" s="61">
        <v>0</v>
      </c>
      <c r="J205" s="59">
        <v>0</v>
      </c>
      <c r="K205" s="61">
        <v>0</v>
      </c>
      <c r="L205" s="61">
        <v>0</v>
      </c>
      <c r="M205" s="62">
        <v>0</v>
      </c>
      <c r="N205" s="59">
        <v>0</v>
      </c>
      <c r="O205" s="61">
        <v>0</v>
      </c>
      <c r="P205" s="61">
        <v>0</v>
      </c>
      <c r="Q205" s="61">
        <v>0</v>
      </c>
      <c r="R205" s="129">
        <v>0</v>
      </c>
      <c r="S205" s="59">
        <v>0</v>
      </c>
      <c r="T205" s="61">
        <v>0</v>
      </c>
      <c r="U205" s="61">
        <v>0</v>
      </c>
      <c r="V205" s="62">
        <v>0</v>
      </c>
      <c r="W205" s="61">
        <v>0</v>
      </c>
      <c r="X205" s="61">
        <v>0</v>
      </c>
      <c r="Y205" s="61">
        <v>0</v>
      </c>
      <c r="Z205" s="61">
        <v>0</v>
      </c>
      <c r="AA205" s="62">
        <v>0</v>
      </c>
      <c r="AB205" s="61">
        <v>0</v>
      </c>
      <c r="AC205" s="61">
        <v>0</v>
      </c>
      <c r="AD205" s="61">
        <v>0</v>
      </c>
      <c r="AE205" s="62">
        <v>0</v>
      </c>
      <c r="AF205" s="61">
        <v>0</v>
      </c>
      <c r="AG205" s="61">
        <v>0</v>
      </c>
      <c r="AH205" s="61">
        <v>0</v>
      </c>
      <c r="AI205" s="61">
        <v>0</v>
      </c>
      <c r="AJ205" s="59">
        <v>0</v>
      </c>
      <c r="AK205" s="61">
        <v>3</v>
      </c>
      <c r="AL205" s="61">
        <v>0</v>
      </c>
      <c r="AM205" s="61">
        <v>1</v>
      </c>
      <c r="AN205" s="62">
        <v>2</v>
      </c>
      <c r="AO205" s="61">
        <v>1</v>
      </c>
      <c r="AP205" s="61">
        <v>1</v>
      </c>
      <c r="AQ205" s="150">
        <v>1</v>
      </c>
      <c r="AR205" s="62">
        <v>0</v>
      </c>
      <c r="AS205" s="61">
        <v>1</v>
      </c>
      <c r="AT205" s="61">
        <v>0</v>
      </c>
      <c r="AU205" s="61">
        <v>1</v>
      </c>
      <c r="AV205" s="61">
        <v>1</v>
      </c>
      <c r="AW205" s="59">
        <v>1</v>
      </c>
      <c r="AX205" s="61">
        <v>3</v>
      </c>
      <c r="AY205" s="69">
        <v>8</v>
      </c>
      <c r="AZ205" s="69">
        <v>7</v>
      </c>
      <c r="BA205" s="70">
        <v>14</v>
      </c>
      <c r="BB205" s="63">
        <v>8</v>
      </c>
      <c r="BC205" s="166">
        <v>10</v>
      </c>
      <c r="BD205" s="69">
        <v>11</v>
      </c>
      <c r="BE205" s="70">
        <v>11</v>
      </c>
      <c r="BF205" s="63">
        <v>15</v>
      </c>
      <c r="BG205" s="69">
        <v>19</v>
      </c>
      <c r="BH205" s="69">
        <v>13</v>
      </c>
      <c r="BI205" s="69">
        <v>14</v>
      </c>
      <c r="BJ205" s="59">
        <v>9</v>
      </c>
      <c r="BK205" s="61"/>
      <c r="BL205" s="61"/>
      <c r="BM205" s="62"/>
      <c r="BN205" s="60">
        <f t="shared" si="3"/>
        <v>155</v>
      </c>
      <c r="BO205" s="60" t="s">
        <v>202</v>
      </c>
    </row>
    <row r="206" spans="2:67">
      <c r="B206" s="59" t="s">
        <v>227</v>
      </c>
      <c r="C206" s="60" t="s">
        <v>204</v>
      </c>
      <c r="D206" s="61">
        <v>0</v>
      </c>
      <c r="E206" s="62">
        <v>0</v>
      </c>
      <c r="F206" s="59">
        <v>0.5</v>
      </c>
      <c r="G206" s="61">
        <v>0</v>
      </c>
      <c r="H206" s="61">
        <v>0.5</v>
      </c>
      <c r="I206" s="61">
        <v>0.5</v>
      </c>
      <c r="J206" s="59">
        <v>0</v>
      </c>
      <c r="K206" s="61">
        <v>0</v>
      </c>
      <c r="L206" s="61">
        <v>0</v>
      </c>
      <c r="M206" s="62">
        <v>1</v>
      </c>
      <c r="N206" s="59">
        <v>0</v>
      </c>
      <c r="O206" s="61">
        <v>0</v>
      </c>
      <c r="P206" s="61">
        <v>0.5</v>
      </c>
      <c r="Q206" s="61">
        <v>0</v>
      </c>
      <c r="R206" s="61">
        <v>0</v>
      </c>
      <c r="S206" s="59">
        <v>0</v>
      </c>
      <c r="T206" s="61">
        <v>0.5</v>
      </c>
      <c r="U206" s="61">
        <v>1</v>
      </c>
      <c r="V206" s="62">
        <v>0.5</v>
      </c>
      <c r="W206" s="61">
        <v>0.5</v>
      </c>
      <c r="X206" s="61">
        <v>2.5</v>
      </c>
      <c r="Y206" s="61">
        <v>6</v>
      </c>
      <c r="Z206" s="61">
        <v>0.5</v>
      </c>
      <c r="AA206" s="62">
        <v>1.5</v>
      </c>
      <c r="AB206" s="61">
        <v>0</v>
      </c>
      <c r="AC206" s="61">
        <v>0.5</v>
      </c>
      <c r="AD206" s="61">
        <v>0</v>
      </c>
      <c r="AE206" s="62">
        <v>1.5</v>
      </c>
      <c r="AF206" s="61">
        <v>0.5</v>
      </c>
      <c r="AG206" s="61">
        <v>0.5</v>
      </c>
      <c r="AH206" s="61">
        <v>1.5</v>
      </c>
      <c r="AI206" s="61">
        <v>0.5</v>
      </c>
      <c r="AJ206" s="59">
        <v>1.5</v>
      </c>
      <c r="AK206" s="61">
        <v>1</v>
      </c>
      <c r="AL206" s="61">
        <v>1.5</v>
      </c>
      <c r="AM206" s="61">
        <v>1</v>
      </c>
      <c r="AN206" s="62">
        <v>2</v>
      </c>
      <c r="AO206" s="61">
        <v>0.5</v>
      </c>
      <c r="AP206" s="61">
        <v>0.5</v>
      </c>
      <c r="AQ206" s="150">
        <v>0.5</v>
      </c>
      <c r="AR206" s="62">
        <v>0</v>
      </c>
      <c r="AS206" s="61">
        <v>1.5</v>
      </c>
      <c r="AT206" s="61">
        <v>2</v>
      </c>
      <c r="AU206" s="61">
        <v>6</v>
      </c>
      <c r="AV206" s="61">
        <v>6</v>
      </c>
      <c r="AW206" s="59">
        <v>4</v>
      </c>
      <c r="AX206" s="61">
        <v>2</v>
      </c>
      <c r="AY206" s="61">
        <v>5</v>
      </c>
      <c r="AZ206" s="61">
        <v>1</v>
      </c>
      <c r="BA206" s="62">
        <v>3.5</v>
      </c>
      <c r="BB206" s="59">
        <v>3</v>
      </c>
      <c r="BC206" s="162">
        <v>3.5</v>
      </c>
      <c r="BD206" s="61">
        <v>2.5</v>
      </c>
      <c r="BE206" s="62">
        <v>1.5</v>
      </c>
      <c r="BF206" s="59">
        <v>1.5</v>
      </c>
      <c r="BG206" s="61">
        <v>1</v>
      </c>
      <c r="BH206" s="61">
        <v>3.5</v>
      </c>
      <c r="BI206" s="61">
        <v>7.5</v>
      </c>
      <c r="BJ206" s="59">
        <v>2</v>
      </c>
      <c r="BK206" s="61"/>
      <c r="BL206" s="61"/>
      <c r="BM206" s="62"/>
      <c r="BN206" s="60">
        <f t="shared" si="3"/>
        <v>84</v>
      </c>
      <c r="BO206" s="60" t="s">
        <v>204</v>
      </c>
    </row>
    <row r="207" spans="2:67">
      <c r="B207" s="63" t="s">
        <v>238</v>
      </c>
      <c r="C207" s="60" t="s">
        <v>205</v>
      </c>
      <c r="D207" s="61">
        <v>1</v>
      </c>
      <c r="E207" s="62">
        <v>1</v>
      </c>
      <c r="F207" s="59">
        <v>0</v>
      </c>
      <c r="G207" s="61">
        <v>2</v>
      </c>
      <c r="H207" s="61">
        <v>1</v>
      </c>
      <c r="I207" s="61">
        <v>4</v>
      </c>
      <c r="J207" s="59">
        <v>2</v>
      </c>
      <c r="K207" s="61">
        <v>1</v>
      </c>
      <c r="L207" s="61">
        <v>0</v>
      </c>
      <c r="M207" s="62">
        <v>2</v>
      </c>
      <c r="N207" s="59">
        <v>0</v>
      </c>
      <c r="O207" s="61">
        <v>5</v>
      </c>
      <c r="P207" s="61">
        <v>3</v>
      </c>
      <c r="Q207" s="61">
        <v>2</v>
      </c>
      <c r="R207" s="61">
        <v>4</v>
      </c>
      <c r="S207" s="59">
        <v>4</v>
      </c>
      <c r="T207" s="61">
        <v>2</v>
      </c>
      <c r="U207" s="61">
        <v>6</v>
      </c>
      <c r="V207" s="70">
        <v>10</v>
      </c>
      <c r="W207" s="69">
        <v>9</v>
      </c>
      <c r="X207" s="69">
        <v>6</v>
      </c>
      <c r="Y207" s="69">
        <v>7</v>
      </c>
      <c r="Z207" s="61">
        <v>3</v>
      </c>
      <c r="AA207" s="62">
        <v>0</v>
      </c>
      <c r="AB207" s="61">
        <v>2</v>
      </c>
      <c r="AC207" s="61">
        <v>3</v>
      </c>
      <c r="AD207" s="61">
        <v>1</v>
      </c>
      <c r="AE207" s="62">
        <v>4</v>
      </c>
      <c r="AF207" s="61">
        <v>5</v>
      </c>
      <c r="AG207" s="61">
        <v>2</v>
      </c>
      <c r="AH207" s="61">
        <v>3</v>
      </c>
      <c r="AI207" s="61">
        <v>5</v>
      </c>
      <c r="AJ207" s="59">
        <v>3</v>
      </c>
      <c r="AK207" s="61">
        <v>3</v>
      </c>
      <c r="AL207" s="61">
        <v>7</v>
      </c>
      <c r="AM207" s="69">
        <v>9</v>
      </c>
      <c r="AN207" s="62">
        <v>2</v>
      </c>
      <c r="AO207" s="61">
        <v>2</v>
      </c>
      <c r="AP207" s="61">
        <v>2</v>
      </c>
      <c r="AQ207" s="150">
        <v>2</v>
      </c>
      <c r="AR207" s="62">
        <v>3</v>
      </c>
      <c r="AS207" s="61">
        <v>0</v>
      </c>
      <c r="AT207" s="61">
        <v>3</v>
      </c>
      <c r="AU207" s="61">
        <v>1</v>
      </c>
      <c r="AV207" s="61">
        <v>2</v>
      </c>
      <c r="AW207" s="59">
        <v>1</v>
      </c>
      <c r="AX207" s="61">
        <v>1</v>
      </c>
      <c r="AY207" s="61">
        <v>1</v>
      </c>
      <c r="AZ207" s="61">
        <v>0</v>
      </c>
      <c r="BA207" s="62">
        <v>1</v>
      </c>
      <c r="BB207" s="59">
        <v>3</v>
      </c>
      <c r="BC207" s="162">
        <v>2</v>
      </c>
      <c r="BD207" s="61">
        <v>1</v>
      </c>
      <c r="BE207" s="62">
        <v>1</v>
      </c>
      <c r="BF207" s="59">
        <v>2</v>
      </c>
      <c r="BG207" s="61">
        <v>0</v>
      </c>
      <c r="BH207" s="61">
        <v>2</v>
      </c>
      <c r="BI207" s="61">
        <v>2</v>
      </c>
      <c r="BJ207" s="59">
        <v>1</v>
      </c>
      <c r="BK207" s="61"/>
      <c r="BL207" s="61"/>
      <c r="BM207" s="62"/>
      <c r="BN207" s="60">
        <f t="shared" si="3"/>
        <v>143</v>
      </c>
      <c r="BO207" s="60" t="s">
        <v>205</v>
      </c>
    </row>
    <row r="208" spans="2:67">
      <c r="B208" s="59"/>
      <c r="C208" s="60" t="s">
        <v>206</v>
      </c>
      <c r="D208" s="61">
        <v>2.33</v>
      </c>
      <c r="E208" s="62">
        <v>0.67</v>
      </c>
      <c r="F208" s="59">
        <v>1.67</v>
      </c>
      <c r="G208" s="61">
        <v>0</v>
      </c>
      <c r="H208" s="61">
        <v>0.67</v>
      </c>
      <c r="I208" s="61">
        <v>1.33</v>
      </c>
      <c r="J208" s="59">
        <v>2</v>
      </c>
      <c r="K208" s="61">
        <v>1.33</v>
      </c>
      <c r="L208" s="61">
        <v>1.67</v>
      </c>
      <c r="M208" s="62">
        <v>2.33</v>
      </c>
      <c r="N208" s="59">
        <v>0</v>
      </c>
      <c r="O208" s="61">
        <v>2</v>
      </c>
      <c r="P208" s="61">
        <v>1.33</v>
      </c>
      <c r="Q208" s="61">
        <v>2</v>
      </c>
      <c r="R208" s="61">
        <v>2.67</v>
      </c>
      <c r="S208" s="59">
        <v>4</v>
      </c>
      <c r="T208" s="61">
        <v>3.33</v>
      </c>
      <c r="U208" s="61">
        <v>7.33</v>
      </c>
      <c r="V208" s="62">
        <v>4</v>
      </c>
      <c r="W208" s="61">
        <v>4.33</v>
      </c>
      <c r="X208" s="61">
        <v>4.33</v>
      </c>
      <c r="Y208" s="61">
        <v>6.33</v>
      </c>
      <c r="Z208" s="61">
        <v>2.67</v>
      </c>
      <c r="AA208" s="62">
        <v>3.33</v>
      </c>
      <c r="AB208" s="61">
        <v>2</v>
      </c>
      <c r="AC208" s="61">
        <v>0.33</v>
      </c>
      <c r="AD208" s="61">
        <v>1.33</v>
      </c>
      <c r="AE208" s="62">
        <v>3</v>
      </c>
      <c r="AF208" s="61">
        <v>3</v>
      </c>
      <c r="AG208" s="61">
        <v>2</v>
      </c>
      <c r="AH208" s="61">
        <v>2.33</v>
      </c>
      <c r="AI208" s="61">
        <v>2.33</v>
      </c>
      <c r="AJ208" s="59">
        <v>3.67</v>
      </c>
      <c r="AK208" s="61">
        <v>3.33</v>
      </c>
      <c r="AL208" s="61">
        <v>1</v>
      </c>
      <c r="AM208" s="61">
        <v>3</v>
      </c>
      <c r="AN208" s="62">
        <v>4.33</v>
      </c>
      <c r="AO208" s="61">
        <v>2.67</v>
      </c>
      <c r="AP208" s="61">
        <v>5.33</v>
      </c>
      <c r="AQ208" s="150">
        <v>2.67</v>
      </c>
      <c r="AR208" s="62">
        <v>6</v>
      </c>
      <c r="AS208" s="61">
        <v>2</v>
      </c>
      <c r="AT208" s="61">
        <v>4.33</v>
      </c>
      <c r="AU208" s="61">
        <v>3.33</v>
      </c>
      <c r="AV208" s="61">
        <v>7.67</v>
      </c>
      <c r="AW208" s="63">
        <v>9.33</v>
      </c>
      <c r="AX208" s="69">
        <v>4.33</v>
      </c>
      <c r="AY208" s="69">
        <v>11</v>
      </c>
      <c r="AZ208" s="69">
        <v>7.67</v>
      </c>
      <c r="BA208" s="70">
        <v>7.33</v>
      </c>
      <c r="BB208" s="63">
        <v>11</v>
      </c>
      <c r="BC208" s="166">
        <v>6</v>
      </c>
      <c r="BD208" s="69">
        <v>5.33</v>
      </c>
      <c r="BE208" s="70">
        <v>6.33</v>
      </c>
      <c r="BF208" s="59">
        <v>3</v>
      </c>
      <c r="BG208" s="61">
        <v>3.67</v>
      </c>
      <c r="BH208" s="61">
        <v>6.67</v>
      </c>
      <c r="BI208" s="61">
        <v>3</v>
      </c>
      <c r="BJ208" s="59">
        <v>3.67</v>
      </c>
      <c r="BK208" s="61"/>
      <c r="BL208" s="61"/>
      <c r="BM208" s="62"/>
      <c r="BN208" s="60">
        <f t="shared" si="3"/>
        <v>201.62999999999997</v>
      </c>
      <c r="BO208" s="60" t="s">
        <v>206</v>
      </c>
    </row>
    <row r="209" spans="2:67">
      <c r="B209" s="59"/>
      <c r="C209" s="60" t="s">
        <v>207</v>
      </c>
      <c r="D209" s="61">
        <v>0</v>
      </c>
      <c r="E209" s="62">
        <v>1</v>
      </c>
      <c r="F209" s="59">
        <v>1</v>
      </c>
      <c r="G209" s="61">
        <v>0</v>
      </c>
      <c r="H209" s="61">
        <v>0</v>
      </c>
      <c r="I209" s="61">
        <v>1</v>
      </c>
      <c r="J209" s="59">
        <v>1</v>
      </c>
      <c r="K209" s="61">
        <v>0</v>
      </c>
      <c r="L209" s="61">
        <v>0</v>
      </c>
      <c r="M209" s="62">
        <v>0</v>
      </c>
      <c r="N209" s="59">
        <v>0</v>
      </c>
      <c r="O209" s="61">
        <v>1</v>
      </c>
      <c r="P209" s="61">
        <v>2</v>
      </c>
      <c r="Q209" s="61">
        <v>1</v>
      </c>
      <c r="R209" s="61">
        <v>2</v>
      </c>
      <c r="S209" s="59">
        <v>1</v>
      </c>
      <c r="T209" s="61">
        <v>1</v>
      </c>
      <c r="U209" s="61">
        <v>0</v>
      </c>
      <c r="V209" s="62">
        <v>1</v>
      </c>
      <c r="W209" s="61">
        <v>2</v>
      </c>
      <c r="X209" s="61">
        <v>3</v>
      </c>
      <c r="Y209" s="61">
        <v>2</v>
      </c>
      <c r="Z209" s="61">
        <v>3</v>
      </c>
      <c r="AA209" s="62">
        <v>2</v>
      </c>
      <c r="AB209" s="61">
        <v>3</v>
      </c>
      <c r="AC209" s="61">
        <v>3</v>
      </c>
      <c r="AD209" s="61">
        <v>2</v>
      </c>
      <c r="AE209" s="62">
        <v>3</v>
      </c>
      <c r="AF209" s="61">
        <v>1</v>
      </c>
      <c r="AG209" s="61">
        <v>2</v>
      </c>
      <c r="AH209" s="61">
        <v>4</v>
      </c>
      <c r="AI209" s="61">
        <v>2</v>
      </c>
      <c r="AJ209" s="59">
        <v>1</v>
      </c>
      <c r="AK209" s="61">
        <v>0</v>
      </c>
      <c r="AL209" s="61">
        <v>2</v>
      </c>
      <c r="AM209" s="61">
        <v>1</v>
      </c>
      <c r="AN209" s="62">
        <v>0</v>
      </c>
      <c r="AO209" s="61">
        <v>2</v>
      </c>
      <c r="AP209" s="61">
        <v>0</v>
      </c>
      <c r="AQ209" s="150">
        <v>1</v>
      </c>
      <c r="AR209" s="62">
        <v>3</v>
      </c>
      <c r="AS209" s="61">
        <v>3</v>
      </c>
      <c r="AT209" s="61">
        <v>2</v>
      </c>
      <c r="AU209" s="61">
        <v>2</v>
      </c>
      <c r="AV209" s="61">
        <v>1</v>
      </c>
      <c r="AW209" s="59">
        <v>2</v>
      </c>
      <c r="AX209" s="61">
        <v>1</v>
      </c>
      <c r="AY209" s="61">
        <v>1</v>
      </c>
      <c r="AZ209" s="61">
        <v>3</v>
      </c>
      <c r="BA209" s="62">
        <v>1</v>
      </c>
      <c r="BB209" s="59">
        <v>0</v>
      </c>
      <c r="BC209" s="162">
        <v>0</v>
      </c>
      <c r="BD209" s="61">
        <v>0</v>
      </c>
      <c r="BE209" s="62">
        <v>1</v>
      </c>
      <c r="BF209" s="59">
        <v>0</v>
      </c>
      <c r="BG209" s="61">
        <v>0</v>
      </c>
      <c r="BH209" s="61">
        <v>0</v>
      </c>
      <c r="BI209" s="61">
        <v>0</v>
      </c>
      <c r="BJ209" s="59">
        <v>0</v>
      </c>
      <c r="BK209" s="61"/>
      <c r="BL209" s="61"/>
      <c r="BM209" s="62"/>
      <c r="BN209" s="60">
        <f t="shared" si="3"/>
        <v>68</v>
      </c>
      <c r="BO209" s="60" t="s">
        <v>207</v>
      </c>
    </row>
    <row r="210" spans="2:67">
      <c r="B210" s="59"/>
      <c r="C210" s="60" t="s">
        <v>208</v>
      </c>
      <c r="D210" s="61">
        <v>3</v>
      </c>
      <c r="E210" s="62">
        <v>0</v>
      </c>
      <c r="F210" s="59">
        <v>0</v>
      </c>
      <c r="G210" s="61">
        <v>0</v>
      </c>
      <c r="H210" s="61">
        <v>2</v>
      </c>
      <c r="I210" s="61">
        <v>0</v>
      </c>
      <c r="J210" s="59">
        <v>1</v>
      </c>
      <c r="K210" s="61">
        <v>1</v>
      </c>
      <c r="L210" s="61">
        <v>1</v>
      </c>
      <c r="M210" s="62">
        <v>1</v>
      </c>
      <c r="N210" s="59">
        <v>0</v>
      </c>
      <c r="O210" s="69">
        <v>8</v>
      </c>
      <c r="P210" s="61">
        <v>3</v>
      </c>
      <c r="Q210" s="61">
        <v>4</v>
      </c>
      <c r="R210" s="69">
        <v>21</v>
      </c>
      <c r="S210" s="63">
        <v>24</v>
      </c>
      <c r="T210" s="69">
        <v>32</v>
      </c>
      <c r="U210" s="69">
        <v>32</v>
      </c>
      <c r="V210" s="70">
        <v>44</v>
      </c>
      <c r="W210" s="69">
        <v>58</v>
      </c>
      <c r="X210" s="69">
        <v>56</v>
      </c>
      <c r="Y210" s="69">
        <v>59</v>
      </c>
      <c r="Z210" s="69">
        <v>47</v>
      </c>
      <c r="AA210" s="70">
        <v>29</v>
      </c>
      <c r="AB210" s="69">
        <v>32</v>
      </c>
      <c r="AC210" s="69">
        <v>35</v>
      </c>
      <c r="AD210" s="69">
        <v>42</v>
      </c>
      <c r="AE210" s="70">
        <v>26</v>
      </c>
      <c r="AF210" s="69">
        <v>21</v>
      </c>
      <c r="AG210" s="69">
        <v>29</v>
      </c>
      <c r="AH210" s="69">
        <v>16</v>
      </c>
      <c r="AI210" s="69">
        <v>8</v>
      </c>
      <c r="AJ210" s="63">
        <v>15</v>
      </c>
      <c r="AK210" s="69">
        <v>16</v>
      </c>
      <c r="AL210" s="69">
        <v>10</v>
      </c>
      <c r="AM210" s="69">
        <v>14</v>
      </c>
      <c r="AN210" s="70">
        <v>8</v>
      </c>
      <c r="AO210" s="69">
        <v>10</v>
      </c>
      <c r="AP210" s="69">
        <v>19</v>
      </c>
      <c r="AQ210" s="153">
        <v>10</v>
      </c>
      <c r="AR210" s="70">
        <v>9</v>
      </c>
      <c r="AS210" s="69">
        <v>6</v>
      </c>
      <c r="AT210" s="61">
        <v>3</v>
      </c>
      <c r="AU210" s="61">
        <v>7</v>
      </c>
      <c r="AV210" s="61">
        <v>5</v>
      </c>
      <c r="AW210" s="59">
        <v>6</v>
      </c>
      <c r="AX210" s="61">
        <v>3</v>
      </c>
      <c r="AY210" s="61">
        <v>0</v>
      </c>
      <c r="AZ210" s="61">
        <v>4</v>
      </c>
      <c r="BA210" s="62">
        <v>4</v>
      </c>
      <c r="BB210" s="59">
        <v>5</v>
      </c>
      <c r="BC210" s="165">
        <v>2</v>
      </c>
      <c r="BD210" s="61">
        <v>1</v>
      </c>
      <c r="BE210" s="62">
        <v>4</v>
      </c>
      <c r="BF210" s="59">
        <v>3</v>
      </c>
      <c r="BG210" s="61">
        <v>2</v>
      </c>
      <c r="BH210" s="61">
        <v>2</v>
      </c>
      <c r="BI210" s="61">
        <v>7</v>
      </c>
      <c r="BJ210" s="59">
        <v>2</v>
      </c>
      <c r="BK210" s="61"/>
      <c r="BL210" s="61"/>
      <c r="BM210" s="62"/>
      <c r="BN210" s="60">
        <f t="shared" si="3"/>
        <v>803</v>
      </c>
      <c r="BO210" s="60" t="s">
        <v>208</v>
      </c>
    </row>
    <row r="211" spans="2:67">
      <c r="B211" s="59"/>
      <c r="C211" s="80" t="s">
        <v>209</v>
      </c>
      <c r="D211" s="81">
        <v>1.22</v>
      </c>
      <c r="E211" s="82">
        <v>0.44</v>
      </c>
      <c r="F211" s="83">
        <v>0.78</v>
      </c>
      <c r="G211" s="81">
        <v>0.22</v>
      </c>
      <c r="H211" s="81">
        <v>0.67</v>
      </c>
      <c r="I211" s="81">
        <v>1.1100000000000001</v>
      </c>
      <c r="J211" s="83">
        <v>1.1100000000000001</v>
      </c>
      <c r="K211" s="81">
        <v>0.67</v>
      </c>
      <c r="L211" s="81">
        <v>0.67</v>
      </c>
      <c r="M211" s="82">
        <v>1.33</v>
      </c>
      <c r="N211" s="83">
        <v>0</v>
      </c>
      <c r="O211" s="81">
        <v>2.2200000000000002</v>
      </c>
      <c r="P211" s="81">
        <v>1.44</v>
      </c>
      <c r="Q211" s="81">
        <v>1.44</v>
      </c>
      <c r="R211" s="81">
        <v>3.89</v>
      </c>
      <c r="S211" s="83">
        <v>4.5599999999999996</v>
      </c>
      <c r="T211" s="81">
        <v>5.1100000000000003</v>
      </c>
      <c r="U211" s="81">
        <v>6.89</v>
      </c>
      <c r="V211" s="82">
        <v>7.56</v>
      </c>
      <c r="W211" s="84">
        <v>9.2200000000000006</v>
      </c>
      <c r="X211" s="84">
        <v>9.2200000000000006</v>
      </c>
      <c r="Y211" s="84">
        <v>11</v>
      </c>
      <c r="Z211" s="84">
        <v>6.89</v>
      </c>
      <c r="AA211" s="89">
        <v>4.8899999999999997</v>
      </c>
      <c r="AB211" s="84">
        <v>4.78</v>
      </c>
      <c r="AC211" s="84">
        <v>4.78</v>
      </c>
      <c r="AD211" s="84">
        <v>5.44</v>
      </c>
      <c r="AE211" s="89">
        <v>5</v>
      </c>
      <c r="AF211" s="84">
        <v>4.1100000000000003</v>
      </c>
      <c r="AG211" s="84">
        <v>4.4400000000000004</v>
      </c>
      <c r="AH211" s="81">
        <v>3.67</v>
      </c>
      <c r="AI211" s="81">
        <v>2.56</v>
      </c>
      <c r="AJ211" s="83">
        <v>3.67</v>
      </c>
      <c r="AK211" s="81">
        <v>3.78</v>
      </c>
      <c r="AL211" s="81">
        <v>2.78</v>
      </c>
      <c r="AM211" s="81">
        <v>4</v>
      </c>
      <c r="AN211" s="82">
        <v>3.22</v>
      </c>
      <c r="AO211" s="81">
        <v>2.67</v>
      </c>
      <c r="AP211" s="81">
        <v>4.33</v>
      </c>
      <c r="AQ211" s="151">
        <v>2.56</v>
      </c>
      <c r="AR211" s="82">
        <v>3.67</v>
      </c>
      <c r="AS211" s="81">
        <v>2.11</v>
      </c>
      <c r="AT211" s="81">
        <v>2.78</v>
      </c>
      <c r="AU211" s="81">
        <v>3.67</v>
      </c>
      <c r="AV211" s="81">
        <v>4.8899999999999997</v>
      </c>
      <c r="AW211" s="83">
        <v>5.1100000000000003</v>
      </c>
      <c r="AX211" s="81">
        <v>2.78</v>
      </c>
      <c r="AY211" s="81">
        <v>5.89</v>
      </c>
      <c r="AZ211" s="81">
        <v>4.33</v>
      </c>
      <c r="BA211" s="82">
        <v>5.44</v>
      </c>
      <c r="BB211" s="83">
        <v>5.5</v>
      </c>
      <c r="BC211" s="165">
        <v>4.33</v>
      </c>
      <c r="BD211" s="81">
        <v>3.78</v>
      </c>
      <c r="BE211" s="82">
        <v>4.33</v>
      </c>
      <c r="BF211" s="83">
        <v>3.56</v>
      </c>
      <c r="BG211" s="81">
        <v>3.78</v>
      </c>
      <c r="BH211" s="81">
        <v>4.8899999999999997</v>
      </c>
      <c r="BI211" s="81">
        <v>5.22</v>
      </c>
      <c r="BJ211" s="83">
        <v>3</v>
      </c>
      <c r="BK211" s="81"/>
      <c r="BL211" s="81"/>
      <c r="BM211" s="82"/>
      <c r="BN211" s="80">
        <f t="shared" si="3"/>
        <v>215.18</v>
      </c>
      <c r="BO211" s="80" t="s">
        <v>209</v>
      </c>
    </row>
    <row r="212" spans="2:67">
      <c r="B212" s="65"/>
      <c r="C212" s="66" t="s">
        <v>210</v>
      </c>
      <c r="D212" s="67">
        <v>0.49</v>
      </c>
      <c r="E212" s="68">
        <v>0.49</v>
      </c>
      <c r="F212" s="65">
        <v>0.45</v>
      </c>
      <c r="G212" s="67">
        <v>0.49</v>
      </c>
      <c r="H212" s="67">
        <v>0.53</v>
      </c>
      <c r="I212" s="67">
        <v>0.63</v>
      </c>
      <c r="J212" s="65">
        <v>0.71</v>
      </c>
      <c r="K212" s="67">
        <v>0.81</v>
      </c>
      <c r="L212" s="67">
        <v>0.84</v>
      </c>
      <c r="M212" s="68">
        <v>0.89</v>
      </c>
      <c r="N212" s="65">
        <v>0.22</v>
      </c>
      <c r="O212" s="67">
        <v>1.1200000000000001</v>
      </c>
      <c r="P212" s="67">
        <v>0.61</v>
      </c>
      <c r="Q212" s="67">
        <v>0.59</v>
      </c>
      <c r="R212" s="67">
        <v>0.72</v>
      </c>
      <c r="S212" s="65">
        <v>0.8</v>
      </c>
      <c r="T212" s="67">
        <v>0.74</v>
      </c>
      <c r="U212" s="67">
        <v>0.82</v>
      </c>
      <c r="V212" s="68">
        <v>0.73</v>
      </c>
      <c r="W212" s="67">
        <v>0.83</v>
      </c>
      <c r="X212" s="67">
        <v>0.89</v>
      </c>
      <c r="Y212" s="67">
        <v>0.83</v>
      </c>
      <c r="Z212" s="67">
        <v>0.8</v>
      </c>
      <c r="AA212" s="68">
        <v>0.77</v>
      </c>
      <c r="AB212" s="67">
        <v>0.81</v>
      </c>
      <c r="AC212" s="67">
        <v>0.95</v>
      </c>
      <c r="AD212" s="67">
        <v>0.91</v>
      </c>
      <c r="AE212" s="68">
        <v>0.79</v>
      </c>
      <c r="AF212" s="67">
        <v>0.75</v>
      </c>
      <c r="AG212" s="67">
        <v>0.9</v>
      </c>
      <c r="AH212" s="67">
        <v>0.79</v>
      </c>
      <c r="AI212" s="67">
        <v>0.75</v>
      </c>
      <c r="AJ212" s="65">
        <v>0.91</v>
      </c>
      <c r="AK212" s="67">
        <v>0.83</v>
      </c>
      <c r="AL212" s="67">
        <v>0.87</v>
      </c>
      <c r="AM212" s="67">
        <v>0.88</v>
      </c>
      <c r="AN212" s="68">
        <v>0.9</v>
      </c>
      <c r="AO212" s="67">
        <v>0.86</v>
      </c>
      <c r="AP212" s="67">
        <v>0.88</v>
      </c>
      <c r="AQ212" s="152">
        <v>0.83</v>
      </c>
      <c r="AR212" s="68">
        <v>0.9</v>
      </c>
      <c r="AS212" s="67">
        <v>0.86</v>
      </c>
      <c r="AT212" s="67">
        <v>0.67</v>
      </c>
      <c r="AU212" s="67">
        <v>1.1399999999999999</v>
      </c>
      <c r="AV212" s="67">
        <v>1.08</v>
      </c>
      <c r="AW212" s="65">
        <v>1.0900000000000001</v>
      </c>
      <c r="AX212" s="67">
        <v>1.1100000000000001</v>
      </c>
      <c r="AY212" s="67">
        <v>1.08</v>
      </c>
      <c r="AZ212" s="67">
        <v>1.06</v>
      </c>
      <c r="BA212" s="68">
        <v>1.01</v>
      </c>
      <c r="BB212" s="65">
        <v>1.05</v>
      </c>
      <c r="BC212" s="164">
        <v>0.91</v>
      </c>
      <c r="BD212" s="67">
        <v>0.96</v>
      </c>
      <c r="BE212" s="68">
        <v>0.86</v>
      </c>
      <c r="BF212" s="65">
        <v>0.7</v>
      </c>
      <c r="BG212" s="67">
        <v>0.72</v>
      </c>
      <c r="BH212" s="67">
        <v>0.76</v>
      </c>
      <c r="BI212" s="67">
        <v>0.7</v>
      </c>
      <c r="BJ212" s="65">
        <v>0.66</v>
      </c>
      <c r="BK212" s="67"/>
      <c r="BL212" s="67"/>
      <c r="BM212" s="68"/>
      <c r="BN212" s="66">
        <f t="shared" si="3"/>
        <v>41.399999999999991</v>
      </c>
      <c r="BO212" s="66" t="s">
        <v>210</v>
      </c>
    </row>
    <row r="213" spans="2:67">
      <c r="B213" s="47" t="s">
        <v>239</v>
      </c>
      <c r="C213" s="48" t="s">
        <v>202</v>
      </c>
      <c r="D213" s="50">
        <v>0</v>
      </c>
      <c r="E213" s="52">
        <v>0</v>
      </c>
      <c r="F213" s="53">
        <v>0</v>
      </c>
      <c r="G213" s="50">
        <v>0</v>
      </c>
      <c r="H213" s="50">
        <v>0</v>
      </c>
      <c r="I213" s="50">
        <v>0</v>
      </c>
      <c r="J213" s="53">
        <v>0</v>
      </c>
      <c r="K213" s="50">
        <v>0</v>
      </c>
      <c r="L213" s="50">
        <v>0</v>
      </c>
      <c r="M213" s="52">
        <v>0</v>
      </c>
      <c r="N213" s="53">
        <v>0</v>
      </c>
      <c r="O213" s="50">
        <v>0</v>
      </c>
      <c r="P213" s="50">
        <v>0</v>
      </c>
      <c r="Q213" s="50">
        <v>1</v>
      </c>
      <c r="R213" s="50">
        <v>0</v>
      </c>
      <c r="S213" s="53">
        <v>0</v>
      </c>
      <c r="T213" s="50">
        <v>0</v>
      </c>
      <c r="U213" s="50">
        <v>0</v>
      </c>
      <c r="V213" s="52">
        <v>0</v>
      </c>
      <c r="W213" s="50">
        <v>0</v>
      </c>
      <c r="X213" s="50">
        <v>0</v>
      </c>
      <c r="Y213" s="50">
        <v>0</v>
      </c>
      <c r="Z213" s="50">
        <v>0</v>
      </c>
      <c r="AA213" s="52">
        <v>0</v>
      </c>
      <c r="AB213" s="50">
        <v>0</v>
      </c>
      <c r="AC213" s="50">
        <v>0</v>
      </c>
      <c r="AD213" s="50">
        <v>0</v>
      </c>
      <c r="AE213" s="52">
        <v>0</v>
      </c>
      <c r="AF213" s="50">
        <v>0</v>
      </c>
      <c r="AG213" s="50">
        <v>0</v>
      </c>
      <c r="AH213" s="49">
        <v>0</v>
      </c>
      <c r="AI213" s="50">
        <v>0</v>
      </c>
      <c r="AJ213" s="53">
        <v>0</v>
      </c>
      <c r="AK213" s="50">
        <v>0</v>
      </c>
      <c r="AL213" s="50">
        <v>0</v>
      </c>
      <c r="AM213" s="50">
        <v>0</v>
      </c>
      <c r="AN213" s="52">
        <v>0</v>
      </c>
      <c r="AO213" s="50">
        <v>0</v>
      </c>
      <c r="AP213" s="50">
        <v>0</v>
      </c>
      <c r="AQ213" s="147">
        <v>0</v>
      </c>
      <c r="AR213" s="123">
        <v>0</v>
      </c>
      <c r="AS213" s="50">
        <v>0</v>
      </c>
      <c r="AT213" s="50">
        <v>0</v>
      </c>
      <c r="AU213" s="50">
        <v>0</v>
      </c>
      <c r="AV213" s="50">
        <v>0</v>
      </c>
      <c r="AW213" s="53">
        <v>0</v>
      </c>
      <c r="AX213" s="50">
        <v>0</v>
      </c>
      <c r="AY213" s="50">
        <v>0</v>
      </c>
      <c r="AZ213" s="50">
        <v>0</v>
      </c>
      <c r="BA213" s="52">
        <v>0</v>
      </c>
      <c r="BB213" s="53">
        <v>0</v>
      </c>
      <c r="BC213" s="158">
        <v>0</v>
      </c>
      <c r="BD213" s="50">
        <v>0</v>
      </c>
      <c r="BE213" s="52">
        <v>0</v>
      </c>
      <c r="BF213" s="53">
        <v>0</v>
      </c>
      <c r="BG213" s="50">
        <v>0</v>
      </c>
      <c r="BH213" s="50">
        <v>0</v>
      </c>
      <c r="BI213" s="50">
        <v>0</v>
      </c>
      <c r="BJ213" s="53">
        <v>0</v>
      </c>
      <c r="BK213" s="50"/>
      <c r="BL213" s="50"/>
      <c r="BM213" s="52"/>
      <c r="BN213" s="125">
        <f t="shared" si="3"/>
        <v>1</v>
      </c>
      <c r="BO213" s="48" t="s">
        <v>202</v>
      </c>
    </row>
    <row r="214" spans="2:67">
      <c r="B214" s="47" t="s">
        <v>229</v>
      </c>
      <c r="C214" s="48" t="s">
        <v>204</v>
      </c>
      <c r="D214" s="50">
        <v>0</v>
      </c>
      <c r="E214" s="52">
        <v>0</v>
      </c>
      <c r="F214" s="53">
        <v>0</v>
      </c>
      <c r="G214" s="50">
        <v>0</v>
      </c>
      <c r="H214" s="50">
        <v>0</v>
      </c>
      <c r="I214" s="50">
        <v>0</v>
      </c>
      <c r="J214" s="53">
        <v>0</v>
      </c>
      <c r="K214" s="50">
        <v>0</v>
      </c>
      <c r="L214" s="50">
        <v>0</v>
      </c>
      <c r="M214" s="52">
        <v>0</v>
      </c>
      <c r="N214" s="53">
        <v>0</v>
      </c>
      <c r="O214" s="50">
        <v>0</v>
      </c>
      <c r="P214" s="50">
        <v>0</v>
      </c>
      <c r="Q214" s="50">
        <v>0</v>
      </c>
      <c r="R214" s="50">
        <v>0</v>
      </c>
      <c r="S214" s="53">
        <v>0</v>
      </c>
      <c r="T214" s="50">
        <v>0</v>
      </c>
      <c r="U214" s="50">
        <v>0</v>
      </c>
      <c r="V214" s="52">
        <v>0</v>
      </c>
      <c r="W214" s="50">
        <v>0</v>
      </c>
      <c r="X214" s="50">
        <v>0</v>
      </c>
      <c r="Y214" s="50">
        <v>0</v>
      </c>
      <c r="Z214" s="50">
        <v>0</v>
      </c>
      <c r="AA214" s="52">
        <v>0</v>
      </c>
      <c r="AB214" s="50">
        <v>0</v>
      </c>
      <c r="AC214" s="50">
        <v>0</v>
      </c>
      <c r="AD214" s="50">
        <v>0</v>
      </c>
      <c r="AE214" s="52">
        <v>0</v>
      </c>
      <c r="AF214" s="50">
        <v>0</v>
      </c>
      <c r="AG214" s="50">
        <v>0</v>
      </c>
      <c r="AH214" s="50">
        <v>0</v>
      </c>
      <c r="AI214" s="50">
        <v>0</v>
      </c>
      <c r="AJ214" s="53">
        <v>0</v>
      </c>
      <c r="AK214" s="50">
        <v>0</v>
      </c>
      <c r="AL214" s="50">
        <v>0</v>
      </c>
      <c r="AM214" s="50">
        <v>0</v>
      </c>
      <c r="AN214" s="52">
        <v>0</v>
      </c>
      <c r="AO214" s="50">
        <v>0</v>
      </c>
      <c r="AP214" s="50">
        <v>0</v>
      </c>
      <c r="AQ214" s="147">
        <v>0</v>
      </c>
      <c r="AR214" s="123">
        <v>0</v>
      </c>
      <c r="AS214" s="50">
        <v>0</v>
      </c>
      <c r="AT214" s="50">
        <v>0</v>
      </c>
      <c r="AU214" s="50">
        <v>0</v>
      </c>
      <c r="AV214" s="50">
        <v>0</v>
      </c>
      <c r="AW214" s="53">
        <v>0</v>
      </c>
      <c r="AX214" s="50">
        <v>0</v>
      </c>
      <c r="AY214" s="50">
        <v>0</v>
      </c>
      <c r="AZ214" s="50">
        <v>0</v>
      </c>
      <c r="BA214" s="52">
        <v>0</v>
      </c>
      <c r="BB214" s="53">
        <v>0</v>
      </c>
      <c r="BC214" s="158">
        <v>0</v>
      </c>
      <c r="BD214" s="50">
        <v>0</v>
      </c>
      <c r="BE214" s="52">
        <v>1</v>
      </c>
      <c r="BF214" s="53">
        <v>0</v>
      </c>
      <c r="BG214" s="50">
        <v>0</v>
      </c>
      <c r="BH214" s="50">
        <v>0</v>
      </c>
      <c r="BI214" s="50">
        <v>1</v>
      </c>
      <c r="BJ214" s="53">
        <v>0</v>
      </c>
      <c r="BK214" s="50"/>
      <c r="BL214" s="50"/>
      <c r="BM214" s="52"/>
      <c r="BN214" s="125">
        <f t="shared" si="3"/>
        <v>2</v>
      </c>
      <c r="BO214" s="48" t="s">
        <v>204</v>
      </c>
    </row>
    <row r="215" spans="2:67">
      <c r="B215" s="47"/>
      <c r="C215" s="48" t="s">
        <v>205</v>
      </c>
      <c r="D215" s="50">
        <v>0</v>
      </c>
      <c r="E215" s="52">
        <v>0</v>
      </c>
      <c r="F215" s="53">
        <v>0</v>
      </c>
      <c r="G215" s="50">
        <v>1</v>
      </c>
      <c r="H215" s="50">
        <v>0</v>
      </c>
      <c r="I215" s="50">
        <v>0</v>
      </c>
      <c r="J215" s="53">
        <v>0</v>
      </c>
      <c r="K215" s="50">
        <v>0</v>
      </c>
      <c r="L215" s="50">
        <v>0</v>
      </c>
      <c r="M215" s="52">
        <v>0</v>
      </c>
      <c r="N215" s="53">
        <v>0</v>
      </c>
      <c r="O215" s="50">
        <v>0</v>
      </c>
      <c r="P215" s="50">
        <v>0</v>
      </c>
      <c r="Q215" s="50">
        <v>0</v>
      </c>
      <c r="R215" s="50">
        <v>0</v>
      </c>
      <c r="S215" s="53">
        <v>0</v>
      </c>
      <c r="T215" s="50">
        <v>0</v>
      </c>
      <c r="U215" s="50">
        <v>0</v>
      </c>
      <c r="V215" s="52">
        <v>0</v>
      </c>
      <c r="W215" s="50">
        <v>0</v>
      </c>
      <c r="X215" s="50">
        <v>1</v>
      </c>
      <c r="Y215" s="50">
        <v>0</v>
      </c>
      <c r="Z215" s="50">
        <v>0</v>
      </c>
      <c r="AA215" s="52">
        <v>0</v>
      </c>
      <c r="AB215" s="50">
        <v>0</v>
      </c>
      <c r="AC215" s="50">
        <v>0</v>
      </c>
      <c r="AD215" s="50">
        <v>0</v>
      </c>
      <c r="AE215" s="52">
        <v>0</v>
      </c>
      <c r="AF215" s="50">
        <v>1</v>
      </c>
      <c r="AG215" s="50">
        <v>0</v>
      </c>
      <c r="AH215" s="50">
        <v>0</v>
      </c>
      <c r="AI215" s="50">
        <v>0</v>
      </c>
      <c r="AJ215" s="53">
        <v>0</v>
      </c>
      <c r="AK215" s="50">
        <v>0</v>
      </c>
      <c r="AL215" s="50">
        <v>0</v>
      </c>
      <c r="AM215" s="50">
        <v>0</v>
      </c>
      <c r="AN215" s="52">
        <v>0</v>
      </c>
      <c r="AO215" s="50">
        <v>0</v>
      </c>
      <c r="AP215" s="50">
        <v>0</v>
      </c>
      <c r="AQ215" s="147">
        <v>0</v>
      </c>
      <c r="AR215" s="123">
        <v>0</v>
      </c>
      <c r="AS215" s="50">
        <v>0</v>
      </c>
      <c r="AT215" s="50">
        <v>0</v>
      </c>
      <c r="AU215" s="50">
        <v>0</v>
      </c>
      <c r="AV215" s="50">
        <v>0</v>
      </c>
      <c r="AW215" s="53">
        <v>0</v>
      </c>
      <c r="AX215" s="50">
        <v>0</v>
      </c>
      <c r="AY215" s="50">
        <v>0</v>
      </c>
      <c r="AZ215" s="50">
        <v>0</v>
      </c>
      <c r="BA215" s="52">
        <v>0</v>
      </c>
      <c r="BB215" s="53">
        <v>0</v>
      </c>
      <c r="BC215" s="158">
        <v>0</v>
      </c>
      <c r="BD215" s="50">
        <v>0</v>
      </c>
      <c r="BE215" s="52">
        <v>0</v>
      </c>
      <c r="BF215" s="53">
        <v>0</v>
      </c>
      <c r="BG215" s="50">
        <v>0</v>
      </c>
      <c r="BH215" s="50">
        <v>0</v>
      </c>
      <c r="BI215" s="50">
        <v>0</v>
      </c>
      <c r="BJ215" s="53">
        <v>0</v>
      </c>
      <c r="BK215" s="50"/>
      <c r="BL215" s="50"/>
      <c r="BM215" s="52"/>
      <c r="BN215" s="125">
        <f t="shared" si="3"/>
        <v>2</v>
      </c>
      <c r="BO215" s="48" t="s">
        <v>205</v>
      </c>
    </row>
    <row r="216" spans="2:67">
      <c r="B216" s="47"/>
      <c r="C216" s="48" t="s">
        <v>206</v>
      </c>
      <c r="D216" s="50">
        <v>0</v>
      </c>
      <c r="E216" s="52">
        <v>0</v>
      </c>
      <c r="F216" s="53">
        <v>0</v>
      </c>
      <c r="G216" s="50">
        <v>0</v>
      </c>
      <c r="H216" s="50">
        <v>0</v>
      </c>
      <c r="I216" s="50">
        <v>0</v>
      </c>
      <c r="J216" s="53">
        <v>0</v>
      </c>
      <c r="K216" s="50">
        <v>0</v>
      </c>
      <c r="L216" s="50">
        <v>0</v>
      </c>
      <c r="M216" s="52">
        <v>0</v>
      </c>
      <c r="N216" s="53">
        <v>0</v>
      </c>
      <c r="O216" s="50">
        <v>0</v>
      </c>
      <c r="P216" s="50">
        <v>0</v>
      </c>
      <c r="Q216" s="50">
        <v>0</v>
      </c>
      <c r="R216" s="50">
        <v>0</v>
      </c>
      <c r="S216" s="53">
        <v>0</v>
      </c>
      <c r="T216" s="50">
        <v>0</v>
      </c>
      <c r="U216" s="50">
        <v>1</v>
      </c>
      <c r="V216" s="52">
        <v>0</v>
      </c>
      <c r="W216" s="50">
        <v>0</v>
      </c>
      <c r="X216" s="50">
        <v>0</v>
      </c>
      <c r="Y216" s="50">
        <v>0</v>
      </c>
      <c r="Z216" s="50">
        <v>0</v>
      </c>
      <c r="AA216" s="52">
        <v>0</v>
      </c>
      <c r="AB216" s="50">
        <v>0</v>
      </c>
      <c r="AC216" s="50">
        <v>0</v>
      </c>
      <c r="AD216" s="50">
        <v>0</v>
      </c>
      <c r="AE216" s="52">
        <v>0</v>
      </c>
      <c r="AF216" s="50">
        <v>0</v>
      </c>
      <c r="AG216" s="50">
        <v>0</v>
      </c>
      <c r="AH216" s="50">
        <v>0</v>
      </c>
      <c r="AI216" s="50">
        <v>0</v>
      </c>
      <c r="AJ216" s="53">
        <v>0</v>
      </c>
      <c r="AK216" s="50">
        <v>0</v>
      </c>
      <c r="AL216" s="50">
        <v>0</v>
      </c>
      <c r="AM216" s="50">
        <v>0</v>
      </c>
      <c r="AN216" s="52">
        <v>0</v>
      </c>
      <c r="AO216" s="50">
        <v>0</v>
      </c>
      <c r="AP216" s="50">
        <v>0</v>
      </c>
      <c r="AQ216" s="147">
        <v>0</v>
      </c>
      <c r="AR216" s="123">
        <v>0</v>
      </c>
      <c r="AS216" s="50">
        <v>0</v>
      </c>
      <c r="AT216" s="50">
        <v>0</v>
      </c>
      <c r="AU216" s="50">
        <v>0</v>
      </c>
      <c r="AV216" s="50">
        <v>0</v>
      </c>
      <c r="AW216" s="53">
        <v>0</v>
      </c>
      <c r="AX216" s="50">
        <v>0</v>
      </c>
      <c r="AY216" s="50">
        <v>0</v>
      </c>
      <c r="AZ216" s="50">
        <v>0</v>
      </c>
      <c r="BA216" s="52">
        <v>0</v>
      </c>
      <c r="BB216" s="53">
        <v>0</v>
      </c>
      <c r="BC216" s="158">
        <v>0</v>
      </c>
      <c r="BD216" s="50">
        <v>0</v>
      </c>
      <c r="BE216" s="52">
        <v>0</v>
      </c>
      <c r="BF216" s="53">
        <v>0</v>
      </c>
      <c r="BG216" s="50">
        <v>0</v>
      </c>
      <c r="BH216" s="50">
        <v>0</v>
      </c>
      <c r="BI216" s="50">
        <v>0</v>
      </c>
      <c r="BJ216" s="53">
        <v>0</v>
      </c>
      <c r="BK216" s="50"/>
      <c r="BL216" s="50"/>
      <c r="BM216" s="52"/>
      <c r="BN216" s="125">
        <f t="shared" si="3"/>
        <v>1</v>
      </c>
      <c r="BO216" s="48" t="s">
        <v>206</v>
      </c>
    </row>
    <row r="217" spans="2:67">
      <c r="B217" s="47"/>
      <c r="C217" s="48" t="s">
        <v>207</v>
      </c>
      <c r="D217" s="50">
        <v>0</v>
      </c>
      <c r="E217" s="52">
        <v>0</v>
      </c>
      <c r="F217" s="53">
        <v>0</v>
      </c>
      <c r="G217" s="50">
        <v>0</v>
      </c>
      <c r="H217" s="50">
        <v>0</v>
      </c>
      <c r="I217" s="50">
        <v>0</v>
      </c>
      <c r="J217" s="53">
        <v>0</v>
      </c>
      <c r="K217" s="50">
        <v>0</v>
      </c>
      <c r="L217" s="50">
        <v>0</v>
      </c>
      <c r="M217" s="52">
        <v>0</v>
      </c>
      <c r="N217" s="53">
        <v>0</v>
      </c>
      <c r="O217" s="50">
        <v>0</v>
      </c>
      <c r="P217" s="50">
        <v>0</v>
      </c>
      <c r="Q217" s="50">
        <v>0</v>
      </c>
      <c r="R217" s="50">
        <v>0</v>
      </c>
      <c r="S217" s="53">
        <v>0</v>
      </c>
      <c r="T217" s="50">
        <v>0</v>
      </c>
      <c r="U217" s="50">
        <v>0</v>
      </c>
      <c r="V217" s="52">
        <v>0</v>
      </c>
      <c r="W217" s="50">
        <v>0</v>
      </c>
      <c r="X217" s="50">
        <v>0</v>
      </c>
      <c r="Y217" s="50">
        <v>0</v>
      </c>
      <c r="Z217" s="50">
        <v>0</v>
      </c>
      <c r="AA217" s="52">
        <v>0</v>
      </c>
      <c r="AB217" s="50">
        <v>0</v>
      </c>
      <c r="AC217" s="50">
        <v>0</v>
      </c>
      <c r="AD217" s="50">
        <v>0</v>
      </c>
      <c r="AE217" s="52">
        <v>0</v>
      </c>
      <c r="AF217" s="50">
        <v>0</v>
      </c>
      <c r="AG217" s="50">
        <v>0</v>
      </c>
      <c r="AH217" s="50">
        <v>0</v>
      </c>
      <c r="AI217" s="50">
        <v>0</v>
      </c>
      <c r="AJ217" s="53">
        <v>0</v>
      </c>
      <c r="AK217" s="50">
        <v>0</v>
      </c>
      <c r="AL217" s="50">
        <v>0</v>
      </c>
      <c r="AM217" s="50">
        <v>0</v>
      </c>
      <c r="AN217" s="52">
        <v>0</v>
      </c>
      <c r="AO217" s="50">
        <v>0</v>
      </c>
      <c r="AP217" s="50">
        <v>0</v>
      </c>
      <c r="AQ217" s="147">
        <v>0</v>
      </c>
      <c r="AR217" s="123">
        <v>0</v>
      </c>
      <c r="AS217" s="50">
        <v>0</v>
      </c>
      <c r="AT217" s="50">
        <v>0</v>
      </c>
      <c r="AU217" s="50">
        <v>0</v>
      </c>
      <c r="AV217" s="50">
        <v>0</v>
      </c>
      <c r="AW217" s="53">
        <v>0</v>
      </c>
      <c r="AX217" s="50">
        <v>0</v>
      </c>
      <c r="AY217" s="50">
        <v>0</v>
      </c>
      <c r="AZ217" s="50">
        <v>0</v>
      </c>
      <c r="BA217" s="52">
        <v>0</v>
      </c>
      <c r="BB217" s="53">
        <v>0</v>
      </c>
      <c r="BC217" s="158">
        <v>0</v>
      </c>
      <c r="BD217" s="50">
        <v>0</v>
      </c>
      <c r="BE217" s="52">
        <v>0</v>
      </c>
      <c r="BF217" s="53">
        <v>0</v>
      </c>
      <c r="BG217" s="50">
        <v>0</v>
      </c>
      <c r="BH217" s="50">
        <v>0</v>
      </c>
      <c r="BI217" s="50">
        <v>0</v>
      </c>
      <c r="BJ217" s="53">
        <v>0</v>
      </c>
      <c r="BK217" s="50"/>
      <c r="BL217" s="50"/>
      <c r="BM217" s="52"/>
      <c r="BN217" s="125">
        <f t="shared" si="3"/>
        <v>0</v>
      </c>
      <c r="BO217" s="48" t="s">
        <v>207</v>
      </c>
    </row>
    <row r="218" spans="2:67">
      <c r="B218" s="47"/>
      <c r="C218" s="48" t="s">
        <v>208</v>
      </c>
      <c r="D218" s="50">
        <v>0</v>
      </c>
      <c r="E218" s="52">
        <v>0</v>
      </c>
      <c r="F218" s="53">
        <v>0</v>
      </c>
      <c r="G218" s="50">
        <v>0</v>
      </c>
      <c r="H218" s="50">
        <v>0</v>
      </c>
      <c r="I218" s="50">
        <v>0</v>
      </c>
      <c r="J218" s="53">
        <v>0</v>
      </c>
      <c r="K218" s="50">
        <v>0</v>
      </c>
      <c r="L218" s="50">
        <v>0</v>
      </c>
      <c r="M218" s="52">
        <v>0</v>
      </c>
      <c r="N218" s="53">
        <v>0</v>
      </c>
      <c r="O218" s="50">
        <v>0</v>
      </c>
      <c r="P218" s="50">
        <v>0</v>
      </c>
      <c r="Q218" s="50">
        <v>0</v>
      </c>
      <c r="R218" s="50">
        <v>0</v>
      </c>
      <c r="S218" s="53">
        <v>0</v>
      </c>
      <c r="T218" s="50">
        <v>0</v>
      </c>
      <c r="U218" s="50">
        <v>0</v>
      </c>
      <c r="V218" s="52">
        <v>0</v>
      </c>
      <c r="W218" s="50">
        <v>0</v>
      </c>
      <c r="X218" s="50">
        <v>0</v>
      </c>
      <c r="Y218" s="50">
        <v>0</v>
      </c>
      <c r="Z218" s="50">
        <v>0</v>
      </c>
      <c r="AA218" s="52">
        <v>0</v>
      </c>
      <c r="AB218" s="50">
        <v>0</v>
      </c>
      <c r="AC218" s="50">
        <v>0</v>
      </c>
      <c r="AD218" s="50">
        <v>0</v>
      </c>
      <c r="AE218" s="52">
        <v>0</v>
      </c>
      <c r="AF218" s="50">
        <v>0</v>
      </c>
      <c r="AG218" s="50">
        <v>0</v>
      </c>
      <c r="AH218" s="50">
        <v>0</v>
      </c>
      <c r="AI218" s="50">
        <v>0</v>
      </c>
      <c r="AJ218" s="53">
        <v>0</v>
      </c>
      <c r="AK218" s="50">
        <v>0</v>
      </c>
      <c r="AL218" s="50">
        <v>0</v>
      </c>
      <c r="AM218" s="50">
        <v>0</v>
      </c>
      <c r="AN218" s="52">
        <v>0</v>
      </c>
      <c r="AO218" s="50">
        <v>0</v>
      </c>
      <c r="AP218" s="50">
        <v>0</v>
      </c>
      <c r="AQ218" s="148">
        <v>0</v>
      </c>
      <c r="AR218" s="123">
        <v>0</v>
      </c>
      <c r="AS218" s="50">
        <v>0</v>
      </c>
      <c r="AT218" s="50">
        <v>0</v>
      </c>
      <c r="AU218" s="50">
        <v>0</v>
      </c>
      <c r="AV218" s="50">
        <v>0</v>
      </c>
      <c r="AW218" s="53">
        <v>0</v>
      </c>
      <c r="AX218" s="50">
        <v>0</v>
      </c>
      <c r="AY218" s="50">
        <v>0</v>
      </c>
      <c r="AZ218" s="50">
        <v>0</v>
      </c>
      <c r="BA218" s="52">
        <v>0</v>
      </c>
      <c r="BB218" s="53">
        <v>0</v>
      </c>
      <c r="BC218" s="159">
        <v>0</v>
      </c>
      <c r="BD218" s="50">
        <v>0</v>
      </c>
      <c r="BE218" s="52">
        <v>0</v>
      </c>
      <c r="BF218" s="53">
        <v>0</v>
      </c>
      <c r="BG218" s="50">
        <v>0</v>
      </c>
      <c r="BH218" s="50">
        <v>0</v>
      </c>
      <c r="BI218" s="50">
        <v>0</v>
      </c>
      <c r="BJ218" s="53">
        <v>0</v>
      </c>
      <c r="BK218" s="50"/>
      <c r="BL218" s="50"/>
      <c r="BM218" s="52"/>
      <c r="BN218" s="125">
        <f t="shared" si="3"/>
        <v>0</v>
      </c>
      <c r="BO218" s="48" t="s">
        <v>208</v>
      </c>
    </row>
    <row r="219" spans="2:67">
      <c r="B219" s="47"/>
      <c r="C219" s="76" t="s">
        <v>209</v>
      </c>
      <c r="D219" s="77">
        <v>0</v>
      </c>
      <c r="E219" s="78">
        <v>0</v>
      </c>
      <c r="F219" s="79">
        <v>0</v>
      </c>
      <c r="G219" s="77">
        <v>1</v>
      </c>
      <c r="H219" s="77">
        <v>0</v>
      </c>
      <c r="I219" s="77">
        <v>0</v>
      </c>
      <c r="J219" s="79">
        <v>0</v>
      </c>
      <c r="K219" s="77">
        <v>0</v>
      </c>
      <c r="L219" s="77">
        <v>0</v>
      </c>
      <c r="M219" s="78">
        <v>0</v>
      </c>
      <c r="N219" s="79">
        <v>0</v>
      </c>
      <c r="O219" s="77">
        <v>0</v>
      </c>
      <c r="P219" s="77">
        <v>0</v>
      </c>
      <c r="Q219" s="77">
        <v>1</v>
      </c>
      <c r="R219" s="77">
        <v>0</v>
      </c>
      <c r="S219" s="79">
        <v>0</v>
      </c>
      <c r="T219" s="77">
        <v>0</v>
      </c>
      <c r="U219" s="77">
        <v>1</v>
      </c>
      <c r="V219" s="78">
        <v>0</v>
      </c>
      <c r="W219" s="77">
        <v>0</v>
      </c>
      <c r="X219" s="77">
        <v>1</v>
      </c>
      <c r="Y219" s="77">
        <v>0</v>
      </c>
      <c r="Z219" s="77">
        <v>0</v>
      </c>
      <c r="AA219" s="78">
        <v>0</v>
      </c>
      <c r="AB219" s="77">
        <v>0</v>
      </c>
      <c r="AC219" s="77">
        <v>0</v>
      </c>
      <c r="AD219" s="77">
        <v>0</v>
      </c>
      <c r="AE219" s="78">
        <v>0</v>
      </c>
      <c r="AF219" s="77">
        <v>1</v>
      </c>
      <c r="AG219" s="77">
        <v>0</v>
      </c>
      <c r="AH219" s="77">
        <v>0</v>
      </c>
      <c r="AI219" s="77">
        <v>0</v>
      </c>
      <c r="AJ219" s="79">
        <v>0</v>
      </c>
      <c r="AK219" s="77">
        <v>0</v>
      </c>
      <c r="AL219" s="77">
        <v>0</v>
      </c>
      <c r="AM219" s="77">
        <v>0</v>
      </c>
      <c r="AN219" s="78">
        <v>0</v>
      </c>
      <c r="AO219" s="77">
        <v>0</v>
      </c>
      <c r="AP219" s="77">
        <v>0</v>
      </c>
      <c r="AQ219" s="148">
        <v>0</v>
      </c>
      <c r="AR219" s="126">
        <v>0</v>
      </c>
      <c r="AS219" s="77">
        <v>0</v>
      </c>
      <c r="AT219" s="77">
        <v>0</v>
      </c>
      <c r="AU219" s="77">
        <v>0</v>
      </c>
      <c r="AV219" s="77">
        <v>0</v>
      </c>
      <c r="AW219" s="79">
        <v>0</v>
      </c>
      <c r="AX219" s="77">
        <v>0</v>
      </c>
      <c r="AY219" s="77">
        <v>0</v>
      </c>
      <c r="AZ219" s="77">
        <v>0</v>
      </c>
      <c r="BA219" s="78">
        <v>0</v>
      </c>
      <c r="BB219" s="79">
        <v>0</v>
      </c>
      <c r="BC219" s="159">
        <v>0</v>
      </c>
      <c r="BD219" s="77">
        <v>0</v>
      </c>
      <c r="BE219" s="78">
        <v>1</v>
      </c>
      <c r="BF219" s="79">
        <v>0</v>
      </c>
      <c r="BG219" s="77">
        <v>0</v>
      </c>
      <c r="BH219" s="77">
        <v>0</v>
      </c>
      <c r="BI219" s="77">
        <v>1</v>
      </c>
      <c r="BJ219" s="79">
        <v>0</v>
      </c>
      <c r="BK219" s="77"/>
      <c r="BL219" s="77"/>
      <c r="BM219" s="78"/>
      <c r="BN219" s="127">
        <f t="shared" si="3"/>
        <v>6</v>
      </c>
      <c r="BO219" s="76" t="s">
        <v>209</v>
      </c>
    </row>
    <row r="220" spans="2:67">
      <c r="B220" s="54"/>
      <c r="C220" s="55" t="s">
        <v>210</v>
      </c>
      <c r="D220" s="56">
        <v>15</v>
      </c>
      <c r="E220" s="58">
        <v>11</v>
      </c>
      <c r="F220" s="57">
        <v>11</v>
      </c>
      <c r="G220" s="56">
        <v>16</v>
      </c>
      <c r="H220" s="56">
        <v>11</v>
      </c>
      <c r="I220" s="56">
        <v>13</v>
      </c>
      <c r="J220" s="57">
        <v>10</v>
      </c>
      <c r="K220" s="56">
        <v>12</v>
      </c>
      <c r="L220" s="56">
        <v>12</v>
      </c>
      <c r="M220" s="58">
        <v>12</v>
      </c>
      <c r="N220" s="57">
        <v>8</v>
      </c>
      <c r="O220" s="56">
        <v>11</v>
      </c>
      <c r="P220" s="56">
        <v>12</v>
      </c>
      <c r="Q220" s="56">
        <v>8</v>
      </c>
      <c r="R220" s="131">
        <v>8</v>
      </c>
      <c r="S220" s="57">
        <v>9</v>
      </c>
      <c r="T220" s="56">
        <v>6</v>
      </c>
      <c r="U220" s="56">
        <v>11</v>
      </c>
      <c r="V220" s="58">
        <v>13</v>
      </c>
      <c r="W220" s="56">
        <v>10</v>
      </c>
      <c r="X220" s="56">
        <v>7</v>
      </c>
      <c r="Y220" s="56">
        <v>8</v>
      </c>
      <c r="Z220" s="56">
        <v>14</v>
      </c>
      <c r="AA220" s="58">
        <v>10</v>
      </c>
      <c r="AB220" s="56">
        <v>8</v>
      </c>
      <c r="AC220" s="56">
        <v>7</v>
      </c>
      <c r="AD220" s="56">
        <v>6</v>
      </c>
      <c r="AE220" s="58">
        <v>11</v>
      </c>
      <c r="AF220" s="56">
        <v>8</v>
      </c>
      <c r="AG220" s="56">
        <v>11</v>
      </c>
      <c r="AH220" s="56">
        <v>8</v>
      </c>
      <c r="AI220" s="56">
        <v>10</v>
      </c>
      <c r="AJ220" s="57">
        <v>14</v>
      </c>
      <c r="AK220" s="56">
        <v>9</v>
      </c>
      <c r="AL220" s="56">
        <v>9</v>
      </c>
      <c r="AM220" s="56">
        <v>9</v>
      </c>
      <c r="AN220" s="58">
        <v>9</v>
      </c>
      <c r="AO220" s="56">
        <v>10</v>
      </c>
      <c r="AP220" s="56">
        <v>8</v>
      </c>
      <c r="AQ220" s="149">
        <v>4</v>
      </c>
      <c r="AR220" s="46">
        <v>12</v>
      </c>
      <c r="AS220" s="56">
        <v>9</v>
      </c>
      <c r="AT220" s="56">
        <v>5</v>
      </c>
      <c r="AU220" s="56">
        <v>14</v>
      </c>
      <c r="AV220" s="56">
        <v>6</v>
      </c>
      <c r="AW220" s="57">
        <v>12</v>
      </c>
      <c r="AX220" s="56">
        <v>6</v>
      </c>
      <c r="AY220" s="56">
        <v>4</v>
      </c>
      <c r="AZ220" s="56">
        <v>3</v>
      </c>
      <c r="BA220" s="58">
        <v>14</v>
      </c>
      <c r="BB220" s="57">
        <v>4</v>
      </c>
      <c r="BC220" s="160">
        <v>12</v>
      </c>
      <c r="BD220" s="56">
        <v>6</v>
      </c>
      <c r="BE220" s="58">
        <v>8</v>
      </c>
      <c r="BF220" s="57">
        <v>4</v>
      </c>
      <c r="BG220" s="56">
        <v>5</v>
      </c>
      <c r="BH220" s="56">
        <v>6</v>
      </c>
      <c r="BI220" s="56">
        <v>8</v>
      </c>
      <c r="BJ220" s="57">
        <v>2</v>
      </c>
      <c r="BK220" s="56"/>
      <c r="BL220" s="56"/>
      <c r="BM220" s="58"/>
      <c r="BN220" s="128">
        <f t="shared" si="3"/>
        <v>416</v>
      </c>
      <c r="BO220" s="55" t="s">
        <v>210</v>
      </c>
    </row>
    <row r="221" spans="2:67">
      <c r="B221" s="59" t="s">
        <v>239</v>
      </c>
      <c r="C221" s="60" t="s">
        <v>202</v>
      </c>
      <c r="D221" s="61">
        <v>0</v>
      </c>
      <c r="E221" s="62">
        <v>0</v>
      </c>
      <c r="F221" s="59">
        <v>0</v>
      </c>
      <c r="G221" s="61">
        <v>0</v>
      </c>
      <c r="H221" s="61">
        <v>0</v>
      </c>
      <c r="I221" s="61">
        <v>0</v>
      </c>
      <c r="J221" s="59">
        <v>0</v>
      </c>
      <c r="K221" s="61">
        <v>0</v>
      </c>
      <c r="L221" s="61">
        <v>0</v>
      </c>
      <c r="M221" s="62">
        <v>0</v>
      </c>
      <c r="N221" s="59">
        <v>0</v>
      </c>
      <c r="O221" s="61">
        <v>0</v>
      </c>
      <c r="P221" s="61">
        <v>0</v>
      </c>
      <c r="Q221" s="61">
        <v>1</v>
      </c>
      <c r="R221" s="61">
        <v>0</v>
      </c>
      <c r="S221" s="59">
        <v>0</v>
      </c>
      <c r="T221" s="61">
        <v>0</v>
      </c>
      <c r="U221" s="61">
        <v>0</v>
      </c>
      <c r="V221" s="62">
        <v>0</v>
      </c>
      <c r="W221" s="61">
        <v>0</v>
      </c>
      <c r="X221" s="61">
        <v>0</v>
      </c>
      <c r="Y221" s="61">
        <v>0</v>
      </c>
      <c r="Z221" s="61">
        <v>0</v>
      </c>
      <c r="AA221" s="62">
        <v>0</v>
      </c>
      <c r="AB221" s="61">
        <v>0</v>
      </c>
      <c r="AC221" s="61">
        <v>0</v>
      </c>
      <c r="AD221" s="61">
        <v>0</v>
      </c>
      <c r="AE221" s="62">
        <v>0</v>
      </c>
      <c r="AF221" s="61">
        <v>0</v>
      </c>
      <c r="AG221" s="61">
        <v>0</v>
      </c>
      <c r="AH221" s="61">
        <v>0</v>
      </c>
      <c r="AI221" s="61">
        <v>0</v>
      </c>
      <c r="AJ221" s="59">
        <v>0</v>
      </c>
      <c r="AK221" s="61">
        <v>0</v>
      </c>
      <c r="AL221" s="61">
        <v>0</v>
      </c>
      <c r="AM221" s="61">
        <v>0</v>
      </c>
      <c r="AN221" s="62">
        <v>0</v>
      </c>
      <c r="AO221" s="61">
        <v>0</v>
      </c>
      <c r="AP221" s="61">
        <v>0</v>
      </c>
      <c r="AQ221" s="150">
        <v>0</v>
      </c>
      <c r="AR221" s="62">
        <v>0</v>
      </c>
      <c r="AS221" s="61">
        <v>0</v>
      </c>
      <c r="AT221" s="61">
        <v>0</v>
      </c>
      <c r="AU221" s="61">
        <v>0</v>
      </c>
      <c r="AV221" s="61">
        <v>0</v>
      </c>
      <c r="AW221" s="59">
        <v>0</v>
      </c>
      <c r="AX221" s="61">
        <v>0</v>
      </c>
      <c r="AY221" s="61">
        <v>0</v>
      </c>
      <c r="AZ221" s="61">
        <v>0</v>
      </c>
      <c r="BA221" s="62">
        <v>0</v>
      </c>
      <c r="BB221" s="59">
        <v>0</v>
      </c>
      <c r="BC221" s="162">
        <v>0</v>
      </c>
      <c r="BD221" s="61">
        <v>0</v>
      </c>
      <c r="BE221" s="62">
        <v>0</v>
      </c>
      <c r="BF221" s="59">
        <v>0</v>
      </c>
      <c r="BG221" s="61">
        <v>0</v>
      </c>
      <c r="BH221" s="61">
        <v>0</v>
      </c>
      <c r="BI221" s="61">
        <v>0</v>
      </c>
      <c r="BJ221" s="59">
        <v>0</v>
      </c>
      <c r="BK221" s="61"/>
      <c r="BL221" s="61"/>
      <c r="BM221" s="62"/>
      <c r="BN221" s="60">
        <f t="shared" si="3"/>
        <v>1</v>
      </c>
      <c r="BO221" s="60" t="s">
        <v>202</v>
      </c>
    </row>
    <row r="222" spans="2:67">
      <c r="B222" s="59" t="s">
        <v>227</v>
      </c>
      <c r="C222" s="60" t="s">
        <v>204</v>
      </c>
      <c r="D222" s="61">
        <v>0</v>
      </c>
      <c r="E222" s="62">
        <v>0</v>
      </c>
      <c r="F222" s="59">
        <v>0</v>
      </c>
      <c r="G222" s="61">
        <v>0</v>
      </c>
      <c r="H222" s="61">
        <v>0</v>
      </c>
      <c r="I222" s="61">
        <v>0</v>
      </c>
      <c r="J222" s="59">
        <v>0</v>
      </c>
      <c r="K222" s="61">
        <v>0</v>
      </c>
      <c r="L222" s="61">
        <v>0</v>
      </c>
      <c r="M222" s="62">
        <v>0</v>
      </c>
      <c r="N222" s="59">
        <v>0</v>
      </c>
      <c r="O222" s="61">
        <v>0</v>
      </c>
      <c r="P222" s="61">
        <v>0</v>
      </c>
      <c r="Q222" s="61">
        <v>0</v>
      </c>
      <c r="R222" s="61">
        <v>0</v>
      </c>
      <c r="S222" s="59">
        <v>0</v>
      </c>
      <c r="T222" s="61">
        <v>0</v>
      </c>
      <c r="U222" s="61">
        <v>0</v>
      </c>
      <c r="V222" s="62">
        <v>0</v>
      </c>
      <c r="W222" s="61">
        <v>0</v>
      </c>
      <c r="X222" s="61">
        <v>0</v>
      </c>
      <c r="Y222" s="61">
        <v>0</v>
      </c>
      <c r="Z222" s="61">
        <v>0</v>
      </c>
      <c r="AA222" s="62">
        <v>0</v>
      </c>
      <c r="AB222" s="61">
        <v>0</v>
      </c>
      <c r="AC222" s="61">
        <v>0</v>
      </c>
      <c r="AD222" s="61">
        <v>0</v>
      </c>
      <c r="AE222" s="62">
        <v>0</v>
      </c>
      <c r="AF222" s="61">
        <v>0</v>
      </c>
      <c r="AG222" s="61">
        <v>0</v>
      </c>
      <c r="AH222" s="61">
        <v>0</v>
      </c>
      <c r="AI222" s="61">
        <v>0</v>
      </c>
      <c r="AJ222" s="59">
        <v>0</v>
      </c>
      <c r="AK222" s="61">
        <v>0</v>
      </c>
      <c r="AL222" s="61">
        <v>0</v>
      </c>
      <c r="AM222" s="61">
        <v>0</v>
      </c>
      <c r="AN222" s="62">
        <v>0</v>
      </c>
      <c r="AO222" s="61">
        <v>0</v>
      </c>
      <c r="AP222" s="61">
        <v>0</v>
      </c>
      <c r="AQ222" s="150">
        <v>0</v>
      </c>
      <c r="AR222" s="62">
        <v>0</v>
      </c>
      <c r="AS222" s="61">
        <v>0</v>
      </c>
      <c r="AT222" s="61">
        <v>0</v>
      </c>
      <c r="AU222" s="61">
        <v>0</v>
      </c>
      <c r="AV222" s="61">
        <v>0</v>
      </c>
      <c r="AW222" s="59">
        <v>0</v>
      </c>
      <c r="AX222" s="61">
        <v>0</v>
      </c>
      <c r="AY222" s="61">
        <v>0</v>
      </c>
      <c r="AZ222" s="61">
        <v>0</v>
      </c>
      <c r="BA222" s="62">
        <v>0</v>
      </c>
      <c r="BB222" s="59">
        <v>0</v>
      </c>
      <c r="BC222" s="162">
        <v>0</v>
      </c>
      <c r="BD222" s="61">
        <v>0</v>
      </c>
      <c r="BE222" s="62">
        <v>0.5</v>
      </c>
      <c r="BF222" s="59">
        <v>0</v>
      </c>
      <c r="BG222" s="61">
        <v>0</v>
      </c>
      <c r="BH222" s="61">
        <v>0</v>
      </c>
      <c r="BI222" s="61">
        <v>0.5</v>
      </c>
      <c r="BJ222" s="59">
        <v>0</v>
      </c>
      <c r="BK222" s="61"/>
      <c r="BL222" s="61"/>
      <c r="BM222" s="62"/>
      <c r="BN222" s="60">
        <f t="shared" si="3"/>
        <v>1</v>
      </c>
      <c r="BO222" s="60" t="s">
        <v>204</v>
      </c>
    </row>
    <row r="223" spans="2:67">
      <c r="B223" s="59"/>
      <c r="C223" s="60" t="s">
        <v>205</v>
      </c>
      <c r="D223" s="61">
        <v>0</v>
      </c>
      <c r="E223" s="62">
        <v>0</v>
      </c>
      <c r="F223" s="59">
        <v>0</v>
      </c>
      <c r="G223" s="61">
        <v>1</v>
      </c>
      <c r="H223" s="61">
        <v>0</v>
      </c>
      <c r="I223" s="61">
        <v>0</v>
      </c>
      <c r="J223" s="59">
        <v>0</v>
      </c>
      <c r="K223" s="61">
        <v>0</v>
      </c>
      <c r="L223" s="61">
        <v>0</v>
      </c>
      <c r="M223" s="62">
        <v>0</v>
      </c>
      <c r="N223" s="59">
        <v>0</v>
      </c>
      <c r="O223" s="61">
        <v>0</v>
      </c>
      <c r="P223" s="61">
        <v>0</v>
      </c>
      <c r="Q223" s="61">
        <v>0</v>
      </c>
      <c r="R223" s="61">
        <v>0</v>
      </c>
      <c r="S223" s="59">
        <v>0</v>
      </c>
      <c r="T223" s="61">
        <v>0</v>
      </c>
      <c r="U223" s="61">
        <v>0</v>
      </c>
      <c r="V223" s="62">
        <v>0</v>
      </c>
      <c r="W223" s="61">
        <v>0</v>
      </c>
      <c r="X223" s="61">
        <v>1</v>
      </c>
      <c r="Y223" s="61">
        <v>0</v>
      </c>
      <c r="Z223" s="61">
        <v>0</v>
      </c>
      <c r="AA223" s="62">
        <v>0</v>
      </c>
      <c r="AB223" s="61">
        <v>0</v>
      </c>
      <c r="AC223" s="61">
        <v>0</v>
      </c>
      <c r="AD223" s="61">
        <v>0</v>
      </c>
      <c r="AE223" s="62">
        <v>0</v>
      </c>
      <c r="AF223" s="61">
        <v>1</v>
      </c>
      <c r="AG223" s="61">
        <v>0</v>
      </c>
      <c r="AH223" s="61">
        <v>0</v>
      </c>
      <c r="AI223" s="61">
        <v>0</v>
      </c>
      <c r="AJ223" s="59">
        <v>0</v>
      </c>
      <c r="AK223" s="61">
        <v>0</v>
      </c>
      <c r="AL223" s="61">
        <v>0</v>
      </c>
      <c r="AM223" s="61">
        <v>0</v>
      </c>
      <c r="AN223" s="62">
        <v>0</v>
      </c>
      <c r="AO223" s="61">
        <v>0</v>
      </c>
      <c r="AP223" s="61">
        <v>0</v>
      </c>
      <c r="AQ223" s="150">
        <v>0</v>
      </c>
      <c r="AR223" s="62">
        <v>0</v>
      </c>
      <c r="AS223" s="61">
        <v>0</v>
      </c>
      <c r="AT223" s="61">
        <v>0</v>
      </c>
      <c r="AU223" s="61">
        <v>0</v>
      </c>
      <c r="AV223" s="61">
        <v>0</v>
      </c>
      <c r="AW223" s="59">
        <v>0</v>
      </c>
      <c r="AX223" s="61">
        <v>0</v>
      </c>
      <c r="AY223" s="61">
        <v>0</v>
      </c>
      <c r="AZ223" s="61">
        <v>0</v>
      </c>
      <c r="BA223" s="62">
        <v>0</v>
      </c>
      <c r="BB223" s="59">
        <v>0</v>
      </c>
      <c r="BC223" s="162">
        <v>0</v>
      </c>
      <c r="BD223" s="61">
        <v>0</v>
      </c>
      <c r="BE223" s="62">
        <v>0</v>
      </c>
      <c r="BF223" s="59">
        <v>0</v>
      </c>
      <c r="BG223" s="61">
        <v>0</v>
      </c>
      <c r="BH223" s="61">
        <v>0</v>
      </c>
      <c r="BI223" s="61">
        <v>0</v>
      </c>
      <c r="BJ223" s="59">
        <v>0</v>
      </c>
      <c r="BK223" s="61"/>
      <c r="BL223" s="61"/>
      <c r="BM223" s="62"/>
      <c r="BN223" s="60">
        <f t="shared" si="3"/>
        <v>2</v>
      </c>
      <c r="BO223" s="60" t="s">
        <v>205</v>
      </c>
    </row>
    <row r="224" spans="2:67">
      <c r="B224" s="59"/>
      <c r="C224" s="60" t="s">
        <v>206</v>
      </c>
      <c r="D224" s="61">
        <v>0</v>
      </c>
      <c r="E224" s="62">
        <v>0</v>
      </c>
      <c r="F224" s="59">
        <v>0</v>
      </c>
      <c r="G224" s="61">
        <v>0</v>
      </c>
      <c r="H224" s="61">
        <v>0</v>
      </c>
      <c r="I224" s="61">
        <v>0</v>
      </c>
      <c r="J224" s="59">
        <v>0</v>
      </c>
      <c r="K224" s="61">
        <v>0</v>
      </c>
      <c r="L224" s="61">
        <v>0</v>
      </c>
      <c r="M224" s="62">
        <v>0</v>
      </c>
      <c r="N224" s="59">
        <v>0</v>
      </c>
      <c r="O224" s="61">
        <v>0</v>
      </c>
      <c r="P224" s="61">
        <v>0</v>
      </c>
      <c r="Q224" s="61">
        <v>0</v>
      </c>
      <c r="R224" s="61">
        <v>0</v>
      </c>
      <c r="S224" s="59">
        <v>0</v>
      </c>
      <c r="T224" s="61">
        <v>0</v>
      </c>
      <c r="U224" s="61">
        <v>1</v>
      </c>
      <c r="V224" s="62">
        <v>0</v>
      </c>
      <c r="W224" s="61">
        <v>0</v>
      </c>
      <c r="X224" s="61">
        <v>0</v>
      </c>
      <c r="Y224" s="61">
        <v>0</v>
      </c>
      <c r="Z224" s="61">
        <v>0</v>
      </c>
      <c r="AA224" s="62">
        <v>0</v>
      </c>
      <c r="AB224" s="61">
        <v>0</v>
      </c>
      <c r="AC224" s="61">
        <v>0</v>
      </c>
      <c r="AD224" s="61">
        <v>0</v>
      </c>
      <c r="AE224" s="62">
        <v>0</v>
      </c>
      <c r="AF224" s="61">
        <v>0</v>
      </c>
      <c r="AG224" s="61">
        <v>0</v>
      </c>
      <c r="AH224" s="61">
        <v>0</v>
      </c>
      <c r="AI224" s="61">
        <v>0</v>
      </c>
      <c r="AJ224" s="59">
        <v>0</v>
      </c>
      <c r="AK224" s="61">
        <v>0</v>
      </c>
      <c r="AL224" s="61">
        <v>0</v>
      </c>
      <c r="AM224" s="61">
        <v>0</v>
      </c>
      <c r="AN224" s="62">
        <v>0</v>
      </c>
      <c r="AO224" s="61">
        <v>0</v>
      </c>
      <c r="AP224" s="61">
        <v>0</v>
      </c>
      <c r="AQ224" s="150">
        <v>0</v>
      </c>
      <c r="AR224" s="62">
        <v>0</v>
      </c>
      <c r="AS224" s="61">
        <v>0</v>
      </c>
      <c r="AT224" s="61">
        <v>0</v>
      </c>
      <c r="AU224" s="61">
        <v>0</v>
      </c>
      <c r="AV224" s="61">
        <v>0</v>
      </c>
      <c r="AW224" s="59">
        <v>0</v>
      </c>
      <c r="AX224" s="61">
        <v>0</v>
      </c>
      <c r="AY224" s="61">
        <v>0</v>
      </c>
      <c r="AZ224" s="61">
        <v>0</v>
      </c>
      <c r="BA224" s="62">
        <v>0</v>
      </c>
      <c r="BB224" s="59">
        <v>0</v>
      </c>
      <c r="BC224" s="162">
        <v>0</v>
      </c>
      <c r="BD224" s="61">
        <v>0</v>
      </c>
      <c r="BE224" s="62">
        <v>0</v>
      </c>
      <c r="BF224" s="59">
        <v>0</v>
      </c>
      <c r="BG224" s="61">
        <v>0</v>
      </c>
      <c r="BH224" s="61">
        <v>0</v>
      </c>
      <c r="BI224" s="61">
        <v>0</v>
      </c>
      <c r="BJ224" s="59">
        <v>0</v>
      </c>
      <c r="BK224" s="61"/>
      <c r="BL224" s="61"/>
      <c r="BM224" s="62"/>
      <c r="BN224" s="60">
        <f t="shared" si="3"/>
        <v>1</v>
      </c>
      <c r="BO224" s="60" t="s">
        <v>206</v>
      </c>
    </row>
    <row r="225" spans="2:67">
      <c r="B225" s="59"/>
      <c r="C225" s="60" t="s">
        <v>207</v>
      </c>
      <c r="D225" s="61">
        <v>0</v>
      </c>
      <c r="E225" s="62">
        <v>0</v>
      </c>
      <c r="F225" s="59">
        <v>0</v>
      </c>
      <c r="G225" s="61">
        <v>0</v>
      </c>
      <c r="H225" s="61">
        <v>0</v>
      </c>
      <c r="I225" s="61">
        <v>0</v>
      </c>
      <c r="J225" s="59">
        <v>0</v>
      </c>
      <c r="K225" s="61">
        <v>0</v>
      </c>
      <c r="L225" s="61">
        <v>0</v>
      </c>
      <c r="M225" s="62">
        <v>0</v>
      </c>
      <c r="N225" s="59">
        <v>0</v>
      </c>
      <c r="O225" s="61">
        <v>0</v>
      </c>
      <c r="P225" s="61">
        <v>0</v>
      </c>
      <c r="Q225" s="61">
        <v>0</v>
      </c>
      <c r="R225" s="61">
        <v>0</v>
      </c>
      <c r="S225" s="59">
        <v>0</v>
      </c>
      <c r="T225" s="61">
        <v>0</v>
      </c>
      <c r="U225" s="61">
        <v>0</v>
      </c>
      <c r="V225" s="62">
        <v>0</v>
      </c>
      <c r="W225" s="61">
        <v>0</v>
      </c>
      <c r="X225" s="61">
        <v>0</v>
      </c>
      <c r="Y225" s="61">
        <v>0</v>
      </c>
      <c r="Z225" s="61">
        <v>0</v>
      </c>
      <c r="AA225" s="62">
        <v>0</v>
      </c>
      <c r="AB225" s="61">
        <v>0</v>
      </c>
      <c r="AC225" s="61">
        <v>0</v>
      </c>
      <c r="AD225" s="61">
        <v>0</v>
      </c>
      <c r="AE225" s="62">
        <v>0</v>
      </c>
      <c r="AF225" s="61">
        <v>0</v>
      </c>
      <c r="AG225" s="61">
        <v>0</v>
      </c>
      <c r="AH225" s="61">
        <v>0</v>
      </c>
      <c r="AI225" s="61">
        <v>0</v>
      </c>
      <c r="AJ225" s="59">
        <v>0</v>
      </c>
      <c r="AK225" s="61">
        <v>0</v>
      </c>
      <c r="AL225" s="61">
        <v>0</v>
      </c>
      <c r="AM225" s="61">
        <v>0</v>
      </c>
      <c r="AN225" s="62">
        <v>0</v>
      </c>
      <c r="AO225" s="61">
        <v>0</v>
      </c>
      <c r="AP225" s="61">
        <v>0</v>
      </c>
      <c r="AQ225" s="150">
        <v>0</v>
      </c>
      <c r="AR225" s="62">
        <v>0</v>
      </c>
      <c r="AS225" s="61">
        <v>0</v>
      </c>
      <c r="AT225" s="61">
        <v>0</v>
      </c>
      <c r="AU225" s="61">
        <v>0</v>
      </c>
      <c r="AV225" s="61">
        <v>0</v>
      </c>
      <c r="AW225" s="59">
        <v>0</v>
      </c>
      <c r="AX225" s="61">
        <v>0</v>
      </c>
      <c r="AY225" s="61">
        <v>0</v>
      </c>
      <c r="AZ225" s="61">
        <v>0</v>
      </c>
      <c r="BA225" s="62">
        <v>0</v>
      </c>
      <c r="BB225" s="59">
        <v>0</v>
      </c>
      <c r="BC225" s="162">
        <v>0</v>
      </c>
      <c r="BD225" s="61">
        <v>0</v>
      </c>
      <c r="BE225" s="62">
        <v>0</v>
      </c>
      <c r="BF225" s="59">
        <v>0</v>
      </c>
      <c r="BG225" s="61">
        <v>0</v>
      </c>
      <c r="BH225" s="61">
        <v>0</v>
      </c>
      <c r="BI225" s="61">
        <v>0</v>
      </c>
      <c r="BJ225" s="59">
        <v>0</v>
      </c>
      <c r="BK225" s="61"/>
      <c r="BL225" s="61"/>
      <c r="BM225" s="62"/>
      <c r="BN225" s="60">
        <f t="shared" si="3"/>
        <v>0</v>
      </c>
      <c r="BO225" s="60" t="s">
        <v>207</v>
      </c>
    </row>
    <row r="226" spans="2:67">
      <c r="B226" s="59"/>
      <c r="C226" s="60" t="s">
        <v>208</v>
      </c>
      <c r="D226" s="61">
        <v>0</v>
      </c>
      <c r="E226" s="62">
        <v>0</v>
      </c>
      <c r="F226" s="59">
        <v>0</v>
      </c>
      <c r="G226" s="61">
        <v>0</v>
      </c>
      <c r="H226" s="61">
        <v>0</v>
      </c>
      <c r="I226" s="61">
        <v>0</v>
      </c>
      <c r="J226" s="59">
        <v>0</v>
      </c>
      <c r="K226" s="61">
        <v>0</v>
      </c>
      <c r="L226" s="61">
        <v>0</v>
      </c>
      <c r="M226" s="62">
        <v>0</v>
      </c>
      <c r="N226" s="59">
        <v>0</v>
      </c>
      <c r="O226" s="61">
        <v>0</v>
      </c>
      <c r="P226" s="61">
        <v>0</v>
      </c>
      <c r="Q226" s="61">
        <v>0</v>
      </c>
      <c r="R226" s="61">
        <v>0</v>
      </c>
      <c r="S226" s="59">
        <v>0</v>
      </c>
      <c r="T226" s="61">
        <v>0</v>
      </c>
      <c r="U226" s="61">
        <v>0</v>
      </c>
      <c r="V226" s="62">
        <v>0</v>
      </c>
      <c r="W226" s="61">
        <v>0</v>
      </c>
      <c r="X226" s="61">
        <v>0</v>
      </c>
      <c r="Y226" s="61">
        <v>0</v>
      </c>
      <c r="Z226" s="61">
        <v>0</v>
      </c>
      <c r="AA226" s="62">
        <v>0</v>
      </c>
      <c r="AB226" s="61">
        <v>0</v>
      </c>
      <c r="AC226" s="61">
        <v>0</v>
      </c>
      <c r="AD226" s="61">
        <v>0</v>
      </c>
      <c r="AE226" s="62">
        <v>0</v>
      </c>
      <c r="AF226" s="61">
        <v>0</v>
      </c>
      <c r="AG226" s="61">
        <v>0</v>
      </c>
      <c r="AH226" s="61">
        <v>0</v>
      </c>
      <c r="AI226" s="61">
        <v>0</v>
      </c>
      <c r="AJ226" s="59">
        <v>0</v>
      </c>
      <c r="AK226" s="61">
        <v>0</v>
      </c>
      <c r="AL226" s="61">
        <v>0</v>
      </c>
      <c r="AM226" s="61">
        <v>0</v>
      </c>
      <c r="AN226" s="62">
        <v>0</v>
      </c>
      <c r="AO226" s="61">
        <v>0</v>
      </c>
      <c r="AP226" s="61">
        <v>0</v>
      </c>
      <c r="AQ226" s="151">
        <v>0</v>
      </c>
      <c r="AR226" s="62">
        <v>0</v>
      </c>
      <c r="AS226" s="61">
        <v>0</v>
      </c>
      <c r="AT226" s="61">
        <v>0</v>
      </c>
      <c r="AU226" s="61">
        <v>0</v>
      </c>
      <c r="AV226" s="61">
        <v>0</v>
      </c>
      <c r="AW226" s="59">
        <v>0</v>
      </c>
      <c r="AX226" s="61">
        <v>0</v>
      </c>
      <c r="AY226" s="61">
        <v>0</v>
      </c>
      <c r="AZ226" s="61">
        <v>0</v>
      </c>
      <c r="BA226" s="62">
        <v>0</v>
      </c>
      <c r="BB226" s="59">
        <v>0</v>
      </c>
      <c r="BC226" s="165">
        <v>0</v>
      </c>
      <c r="BD226" s="61">
        <v>0</v>
      </c>
      <c r="BE226" s="62">
        <v>0</v>
      </c>
      <c r="BF226" s="59">
        <v>0</v>
      </c>
      <c r="BG226" s="61">
        <v>0</v>
      </c>
      <c r="BH226" s="61">
        <v>0</v>
      </c>
      <c r="BI226" s="61">
        <v>0</v>
      </c>
      <c r="BJ226" s="59">
        <v>0</v>
      </c>
      <c r="BK226" s="61"/>
      <c r="BL226" s="61"/>
      <c r="BM226" s="62"/>
      <c r="BN226" s="60">
        <f t="shared" si="3"/>
        <v>0</v>
      </c>
      <c r="BO226" s="60" t="s">
        <v>208</v>
      </c>
    </row>
    <row r="227" spans="2:67">
      <c r="B227" s="59"/>
      <c r="C227" s="80" t="s">
        <v>209</v>
      </c>
      <c r="D227" s="81">
        <v>0</v>
      </c>
      <c r="E227" s="82">
        <v>0</v>
      </c>
      <c r="F227" s="83">
        <v>0</v>
      </c>
      <c r="G227" s="81">
        <v>0.14000000000000001</v>
      </c>
      <c r="H227" s="81">
        <v>0</v>
      </c>
      <c r="I227" s="81">
        <v>0</v>
      </c>
      <c r="J227" s="83">
        <v>0</v>
      </c>
      <c r="K227" s="81">
        <v>0</v>
      </c>
      <c r="L227" s="81">
        <v>0</v>
      </c>
      <c r="M227" s="82">
        <v>0</v>
      </c>
      <c r="N227" s="83">
        <v>0</v>
      </c>
      <c r="O227" s="81">
        <v>0</v>
      </c>
      <c r="P227" s="81">
        <v>0</v>
      </c>
      <c r="Q227" s="81">
        <v>0.14000000000000001</v>
      </c>
      <c r="R227" s="81">
        <v>0</v>
      </c>
      <c r="S227" s="83">
        <v>0</v>
      </c>
      <c r="T227" s="81">
        <v>0</v>
      </c>
      <c r="U227" s="81">
        <v>0.14000000000000001</v>
      </c>
      <c r="V227" s="82">
        <v>0</v>
      </c>
      <c r="W227" s="81">
        <v>0</v>
      </c>
      <c r="X227" s="81">
        <v>0.14000000000000001</v>
      </c>
      <c r="Y227" s="81">
        <v>0</v>
      </c>
      <c r="Z227" s="81">
        <v>0</v>
      </c>
      <c r="AA227" s="82">
        <v>0</v>
      </c>
      <c r="AB227" s="81">
        <v>0</v>
      </c>
      <c r="AC227" s="81">
        <v>0</v>
      </c>
      <c r="AD227" s="81">
        <v>0</v>
      </c>
      <c r="AE227" s="82">
        <v>0</v>
      </c>
      <c r="AF227" s="81">
        <v>0.14000000000000001</v>
      </c>
      <c r="AG227" s="81">
        <v>0</v>
      </c>
      <c r="AH227" s="81">
        <v>0</v>
      </c>
      <c r="AI227" s="81">
        <v>0</v>
      </c>
      <c r="AJ227" s="83">
        <v>0</v>
      </c>
      <c r="AK227" s="81">
        <v>0</v>
      </c>
      <c r="AL227" s="81">
        <v>0</v>
      </c>
      <c r="AM227" s="81">
        <v>0</v>
      </c>
      <c r="AN227" s="82">
        <v>0</v>
      </c>
      <c r="AO227" s="81">
        <v>0</v>
      </c>
      <c r="AP227" s="81">
        <v>0</v>
      </c>
      <c r="AQ227" s="151">
        <v>0</v>
      </c>
      <c r="AR227" s="82">
        <v>0</v>
      </c>
      <c r="AS227" s="81">
        <v>0</v>
      </c>
      <c r="AT227" s="81">
        <v>0</v>
      </c>
      <c r="AU227" s="81">
        <v>0</v>
      </c>
      <c r="AV227" s="81">
        <v>0</v>
      </c>
      <c r="AW227" s="83">
        <v>0</v>
      </c>
      <c r="AX227" s="81">
        <v>0</v>
      </c>
      <c r="AY227" s="81">
        <v>0</v>
      </c>
      <c r="AZ227" s="81">
        <v>0</v>
      </c>
      <c r="BA227" s="82">
        <v>0</v>
      </c>
      <c r="BB227" s="83">
        <v>0</v>
      </c>
      <c r="BC227" s="165">
        <v>0</v>
      </c>
      <c r="BD227" s="81">
        <v>0</v>
      </c>
      <c r="BE227" s="82">
        <v>0.14000000000000001</v>
      </c>
      <c r="BF227" s="83">
        <v>0</v>
      </c>
      <c r="BG227" s="81">
        <v>0</v>
      </c>
      <c r="BH227" s="81">
        <v>0</v>
      </c>
      <c r="BI227" s="81">
        <v>0.14000000000000001</v>
      </c>
      <c r="BJ227" s="83">
        <v>0</v>
      </c>
      <c r="BK227" s="81"/>
      <c r="BL227" s="81"/>
      <c r="BM227" s="82"/>
      <c r="BN227" s="80">
        <f t="shared" si="3"/>
        <v>0.84000000000000008</v>
      </c>
      <c r="BO227" s="80" t="s">
        <v>209</v>
      </c>
    </row>
    <row r="228" spans="2:67">
      <c r="B228" s="65"/>
      <c r="C228" s="66" t="s">
        <v>210</v>
      </c>
      <c r="D228" s="67">
        <v>0.03</v>
      </c>
      <c r="E228" s="68">
        <v>0.02</v>
      </c>
      <c r="F228" s="65">
        <v>0.02</v>
      </c>
      <c r="G228" s="67">
        <v>0.03</v>
      </c>
      <c r="H228" s="67">
        <v>0.02</v>
      </c>
      <c r="I228" s="67">
        <v>0.03</v>
      </c>
      <c r="J228" s="65">
        <v>0.02</v>
      </c>
      <c r="K228" s="67">
        <v>0.03</v>
      </c>
      <c r="L228" s="67">
        <v>0.03</v>
      </c>
      <c r="M228" s="68">
        <v>0.03</v>
      </c>
      <c r="N228" s="65">
        <v>0.02</v>
      </c>
      <c r="O228" s="67">
        <v>0.02</v>
      </c>
      <c r="P228" s="67">
        <v>0.03</v>
      </c>
      <c r="Q228" s="67">
        <v>0.02</v>
      </c>
      <c r="R228" s="67">
        <v>0.02</v>
      </c>
      <c r="S228" s="65">
        <v>0.02</v>
      </c>
      <c r="T228" s="67">
        <v>0.01</v>
      </c>
      <c r="U228" s="67">
        <v>0.02</v>
      </c>
      <c r="V228" s="68">
        <v>0.03</v>
      </c>
      <c r="W228" s="67">
        <v>0.02</v>
      </c>
      <c r="X228" s="67">
        <v>0.01</v>
      </c>
      <c r="Y228" s="67">
        <v>0.02</v>
      </c>
      <c r="Z228" s="67">
        <v>0.03</v>
      </c>
      <c r="AA228" s="68">
        <v>0.02</v>
      </c>
      <c r="AB228" s="67">
        <v>0.02</v>
      </c>
      <c r="AC228" s="67">
        <v>0.01</v>
      </c>
      <c r="AD228" s="67">
        <v>0.01</v>
      </c>
      <c r="AE228" s="68">
        <v>0.02</v>
      </c>
      <c r="AF228" s="67">
        <v>0.02</v>
      </c>
      <c r="AG228" s="67">
        <v>0.02</v>
      </c>
      <c r="AH228" s="67">
        <v>0.02</v>
      </c>
      <c r="AI228" s="67">
        <v>0.02</v>
      </c>
      <c r="AJ228" s="65">
        <v>0.03</v>
      </c>
      <c r="AK228" s="67">
        <v>0.02</v>
      </c>
      <c r="AL228" s="67">
        <v>0.02</v>
      </c>
      <c r="AM228" s="67">
        <v>0.02</v>
      </c>
      <c r="AN228" s="68">
        <v>0.02</v>
      </c>
      <c r="AO228" s="67">
        <v>0.02</v>
      </c>
      <c r="AP228" s="67">
        <v>0.02</v>
      </c>
      <c r="AQ228" s="152">
        <v>0.01</v>
      </c>
      <c r="AR228" s="68">
        <v>0.02</v>
      </c>
      <c r="AS228" s="67">
        <v>0.02</v>
      </c>
      <c r="AT228" s="67">
        <v>0.01</v>
      </c>
      <c r="AU228" s="67">
        <v>0.03</v>
      </c>
      <c r="AV228" s="67">
        <v>0.01</v>
      </c>
      <c r="AW228" s="65">
        <v>0.02</v>
      </c>
      <c r="AX228" s="67">
        <v>0.01</v>
      </c>
      <c r="AY228" s="67">
        <v>0.01</v>
      </c>
      <c r="AZ228" s="67">
        <v>0.01</v>
      </c>
      <c r="BA228" s="68">
        <v>0.03</v>
      </c>
      <c r="BB228" s="65">
        <v>0.01</v>
      </c>
      <c r="BC228" s="164">
        <v>0.03</v>
      </c>
      <c r="BD228" s="67">
        <v>0.01</v>
      </c>
      <c r="BE228" s="68">
        <v>0.02</v>
      </c>
      <c r="BF228" s="65">
        <v>0.01</v>
      </c>
      <c r="BG228" s="67">
        <v>0.01</v>
      </c>
      <c r="BH228" s="67">
        <v>0.01</v>
      </c>
      <c r="BI228" s="67">
        <v>0.02</v>
      </c>
      <c r="BJ228" s="65">
        <v>0</v>
      </c>
      <c r="BK228" s="67"/>
      <c r="BL228" s="67"/>
      <c r="BM228" s="68"/>
      <c r="BN228" s="66">
        <f t="shared" si="3"/>
        <v>0.88000000000000056</v>
      </c>
      <c r="BO228" s="66" t="s">
        <v>210</v>
      </c>
    </row>
    <row r="229" spans="2:67">
      <c r="B229" s="47" t="s">
        <v>240</v>
      </c>
      <c r="C229" s="48" t="s">
        <v>202</v>
      </c>
      <c r="D229" s="50">
        <v>0</v>
      </c>
      <c r="E229" s="52">
        <v>0</v>
      </c>
      <c r="F229" s="53">
        <v>0</v>
      </c>
      <c r="G229" s="50">
        <v>0</v>
      </c>
      <c r="H229" s="50">
        <v>0</v>
      </c>
      <c r="I229" s="50">
        <v>0</v>
      </c>
      <c r="J229" s="53">
        <v>1</v>
      </c>
      <c r="K229" s="50">
        <v>0</v>
      </c>
      <c r="L229" s="50">
        <v>0</v>
      </c>
      <c r="M229" s="52">
        <v>0</v>
      </c>
      <c r="N229" s="53">
        <v>0</v>
      </c>
      <c r="O229" s="50">
        <v>0</v>
      </c>
      <c r="P229" s="50">
        <v>0</v>
      </c>
      <c r="Q229" s="50">
        <v>0</v>
      </c>
      <c r="R229" s="50">
        <v>0</v>
      </c>
      <c r="S229" s="53">
        <v>0</v>
      </c>
      <c r="T229" s="50">
        <v>0</v>
      </c>
      <c r="U229" s="50">
        <v>0</v>
      </c>
      <c r="V229" s="52">
        <v>0</v>
      </c>
      <c r="W229" s="50">
        <v>0</v>
      </c>
      <c r="X229" s="50">
        <v>0</v>
      </c>
      <c r="Y229" s="50">
        <v>1</v>
      </c>
      <c r="Z229" s="50">
        <v>0</v>
      </c>
      <c r="AA229" s="52">
        <v>0</v>
      </c>
      <c r="AB229" s="50">
        <v>0</v>
      </c>
      <c r="AC229" s="50">
        <v>0</v>
      </c>
      <c r="AD229" s="50">
        <v>0</v>
      </c>
      <c r="AE229" s="52">
        <v>0</v>
      </c>
      <c r="AF229" s="50">
        <v>0</v>
      </c>
      <c r="AG229" s="50">
        <v>0</v>
      </c>
      <c r="AH229" s="50">
        <v>0</v>
      </c>
      <c r="AI229" s="50">
        <v>0</v>
      </c>
      <c r="AJ229" s="53">
        <v>0</v>
      </c>
      <c r="AK229" s="50">
        <v>0</v>
      </c>
      <c r="AL229" s="50">
        <v>0</v>
      </c>
      <c r="AM229" s="50">
        <v>0</v>
      </c>
      <c r="AN229" s="52">
        <v>0</v>
      </c>
      <c r="AO229" s="50">
        <v>0</v>
      </c>
      <c r="AP229" s="50">
        <v>0</v>
      </c>
      <c r="AQ229" s="147">
        <v>0</v>
      </c>
      <c r="AR229" s="123">
        <v>0</v>
      </c>
      <c r="AS229" s="50">
        <v>0</v>
      </c>
      <c r="AT229" s="50">
        <v>0</v>
      </c>
      <c r="AU229" s="50">
        <v>0</v>
      </c>
      <c r="AV229" s="50">
        <v>0</v>
      </c>
      <c r="AW229" s="53">
        <v>0</v>
      </c>
      <c r="AX229" s="50">
        <v>0</v>
      </c>
      <c r="AY229" s="50">
        <v>0</v>
      </c>
      <c r="AZ229" s="50">
        <v>0</v>
      </c>
      <c r="BA229" s="52">
        <v>0</v>
      </c>
      <c r="BB229" s="53">
        <v>0</v>
      </c>
      <c r="BC229" s="158">
        <v>0</v>
      </c>
      <c r="BD229" s="50">
        <v>0</v>
      </c>
      <c r="BE229" s="52">
        <v>0</v>
      </c>
      <c r="BF229" s="53">
        <v>0</v>
      </c>
      <c r="BG229" s="50">
        <v>0</v>
      </c>
      <c r="BH229" s="50">
        <v>0</v>
      </c>
      <c r="BI229" s="50">
        <v>0</v>
      </c>
      <c r="BJ229" s="53">
        <v>0</v>
      </c>
      <c r="BK229" s="50"/>
      <c r="BL229" s="50"/>
      <c r="BM229" s="52"/>
      <c r="BN229" s="125">
        <f t="shared" si="3"/>
        <v>1</v>
      </c>
      <c r="BO229" s="48" t="s">
        <v>202</v>
      </c>
    </row>
    <row r="230" spans="2:67">
      <c r="B230" s="47" t="s">
        <v>229</v>
      </c>
      <c r="C230" s="48" t="s">
        <v>204</v>
      </c>
      <c r="D230" s="50">
        <v>0</v>
      </c>
      <c r="E230" s="52">
        <v>0</v>
      </c>
      <c r="F230" s="53">
        <v>0</v>
      </c>
      <c r="G230" s="50">
        <v>0</v>
      </c>
      <c r="H230" s="50">
        <v>0</v>
      </c>
      <c r="I230" s="50">
        <v>0</v>
      </c>
      <c r="J230" s="53">
        <v>0</v>
      </c>
      <c r="K230" s="50">
        <v>0</v>
      </c>
      <c r="L230" s="50">
        <v>0</v>
      </c>
      <c r="M230" s="52">
        <v>0</v>
      </c>
      <c r="N230" s="53">
        <v>0</v>
      </c>
      <c r="O230" s="50">
        <v>0</v>
      </c>
      <c r="P230" s="50">
        <v>0</v>
      </c>
      <c r="Q230" s="50">
        <v>0</v>
      </c>
      <c r="R230" s="50">
        <v>0</v>
      </c>
      <c r="S230" s="53">
        <v>1</v>
      </c>
      <c r="T230" s="50">
        <v>0</v>
      </c>
      <c r="U230" s="50">
        <v>1</v>
      </c>
      <c r="V230" s="52">
        <v>1</v>
      </c>
      <c r="W230" s="50">
        <v>0</v>
      </c>
      <c r="X230" s="50">
        <v>0</v>
      </c>
      <c r="Y230" s="50">
        <v>0</v>
      </c>
      <c r="Z230" s="50">
        <v>0</v>
      </c>
      <c r="AA230" s="52">
        <v>0</v>
      </c>
      <c r="AB230" s="50">
        <v>0</v>
      </c>
      <c r="AC230" s="50">
        <v>0</v>
      </c>
      <c r="AD230" s="50">
        <v>0</v>
      </c>
      <c r="AE230" s="52">
        <v>0</v>
      </c>
      <c r="AF230" s="50">
        <v>0</v>
      </c>
      <c r="AG230" s="50">
        <v>1</v>
      </c>
      <c r="AH230" s="50">
        <v>0</v>
      </c>
      <c r="AI230" s="50">
        <v>0</v>
      </c>
      <c r="AJ230" s="53">
        <v>0</v>
      </c>
      <c r="AK230" s="50">
        <v>1</v>
      </c>
      <c r="AL230" s="50">
        <v>1</v>
      </c>
      <c r="AM230" s="50">
        <v>0</v>
      </c>
      <c r="AN230" s="52">
        <v>0</v>
      </c>
      <c r="AO230" s="50">
        <v>0</v>
      </c>
      <c r="AP230" s="50">
        <v>0</v>
      </c>
      <c r="AQ230" s="147">
        <v>0</v>
      </c>
      <c r="AR230" s="123">
        <v>0</v>
      </c>
      <c r="AS230" s="50">
        <v>1</v>
      </c>
      <c r="AT230" s="50">
        <v>0</v>
      </c>
      <c r="AU230" s="50">
        <v>0</v>
      </c>
      <c r="AV230" s="50">
        <v>0</v>
      </c>
      <c r="AW230" s="53">
        <v>1</v>
      </c>
      <c r="AX230" s="50">
        <v>0</v>
      </c>
      <c r="AY230" s="50">
        <v>0</v>
      </c>
      <c r="AZ230" s="50">
        <v>1</v>
      </c>
      <c r="BA230" s="52">
        <v>0</v>
      </c>
      <c r="BB230" s="53">
        <v>0</v>
      </c>
      <c r="BC230" s="158">
        <v>0</v>
      </c>
      <c r="BD230" s="50">
        <v>0</v>
      </c>
      <c r="BE230" s="52">
        <v>0</v>
      </c>
      <c r="BF230" s="53">
        <v>1</v>
      </c>
      <c r="BG230" s="50">
        <v>0</v>
      </c>
      <c r="BH230" s="50">
        <v>0</v>
      </c>
      <c r="BI230" s="50">
        <v>0</v>
      </c>
      <c r="BJ230" s="53">
        <v>0</v>
      </c>
      <c r="BK230" s="50"/>
      <c r="BL230" s="50"/>
      <c r="BM230" s="52"/>
      <c r="BN230" s="125">
        <f t="shared" si="3"/>
        <v>10</v>
      </c>
      <c r="BO230" s="48" t="s">
        <v>204</v>
      </c>
    </row>
    <row r="231" spans="2:67">
      <c r="B231" s="47"/>
      <c r="C231" s="48" t="s">
        <v>205</v>
      </c>
      <c r="D231" s="50">
        <v>0</v>
      </c>
      <c r="E231" s="52">
        <v>0</v>
      </c>
      <c r="F231" s="53">
        <v>0</v>
      </c>
      <c r="G231" s="50">
        <v>0</v>
      </c>
      <c r="H231" s="50">
        <v>0</v>
      </c>
      <c r="I231" s="50">
        <v>0</v>
      </c>
      <c r="J231" s="53">
        <v>0</v>
      </c>
      <c r="K231" s="50">
        <v>0</v>
      </c>
      <c r="L231" s="50">
        <v>0</v>
      </c>
      <c r="M231" s="52">
        <v>0</v>
      </c>
      <c r="N231" s="53">
        <v>0</v>
      </c>
      <c r="O231" s="50">
        <v>0</v>
      </c>
      <c r="P231" s="50">
        <v>0</v>
      </c>
      <c r="Q231" s="50">
        <v>0</v>
      </c>
      <c r="R231" s="50">
        <v>0</v>
      </c>
      <c r="S231" s="53">
        <v>0</v>
      </c>
      <c r="T231" s="50">
        <v>0</v>
      </c>
      <c r="U231" s="50">
        <v>0</v>
      </c>
      <c r="V231" s="52">
        <v>0</v>
      </c>
      <c r="W231" s="50">
        <v>0</v>
      </c>
      <c r="X231" s="50">
        <v>1</v>
      </c>
      <c r="Y231" s="50">
        <v>1</v>
      </c>
      <c r="Z231" s="50">
        <v>0</v>
      </c>
      <c r="AA231" s="52">
        <v>0</v>
      </c>
      <c r="AB231" s="50">
        <v>0</v>
      </c>
      <c r="AC231" s="50">
        <v>0</v>
      </c>
      <c r="AD231" s="50">
        <v>0</v>
      </c>
      <c r="AE231" s="52">
        <v>0</v>
      </c>
      <c r="AF231" s="50">
        <v>0</v>
      </c>
      <c r="AG231" s="50">
        <v>0</v>
      </c>
      <c r="AH231" s="50">
        <v>1</v>
      </c>
      <c r="AI231" s="50">
        <v>0</v>
      </c>
      <c r="AJ231" s="53">
        <v>1</v>
      </c>
      <c r="AK231" s="50">
        <v>0</v>
      </c>
      <c r="AL231" s="50">
        <v>0</v>
      </c>
      <c r="AM231" s="50">
        <v>0</v>
      </c>
      <c r="AN231" s="52">
        <v>1</v>
      </c>
      <c r="AO231" s="50">
        <v>0</v>
      </c>
      <c r="AP231" s="50">
        <v>1</v>
      </c>
      <c r="AQ231" s="147">
        <v>0</v>
      </c>
      <c r="AR231" s="123">
        <v>1</v>
      </c>
      <c r="AS231" s="50">
        <v>0</v>
      </c>
      <c r="AT231" s="50">
        <v>0</v>
      </c>
      <c r="AU231" s="50">
        <v>0</v>
      </c>
      <c r="AV231" s="50">
        <v>1</v>
      </c>
      <c r="AW231" s="53">
        <v>0</v>
      </c>
      <c r="AX231" s="50">
        <v>0</v>
      </c>
      <c r="AY231" s="50">
        <v>0</v>
      </c>
      <c r="AZ231" s="50">
        <v>0</v>
      </c>
      <c r="BA231" s="52">
        <v>0</v>
      </c>
      <c r="BB231" s="53">
        <v>1</v>
      </c>
      <c r="BC231" s="158">
        <v>0</v>
      </c>
      <c r="BD231" s="50">
        <v>0</v>
      </c>
      <c r="BE231" s="52">
        <v>0</v>
      </c>
      <c r="BF231" s="53">
        <v>0</v>
      </c>
      <c r="BG231" s="50">
        <v>0</v>
      </c>
      <c r="BH231" s="50">
        <v>1</v>
      </c>
      <c r="BI231" s="50">
        <v>0</v>
      </c>
      <c r="BJ231" s="53">
        <v>0</v>
      </c>
      <c r="BK231" s="50"/>
      <c r="BL231" s="50"/>
      <c r="BM231" s="52"/>
      <c r="BN231" s="125">
        <f t="shared" si="3"/>
        <v>10</v>
      </c>
      <c r="BO231" s="48" t="s">
        <v>205</v>
      </c>
    </row>
    <row r="232" spans="2:67">
      <c r="B232" s="47"/>
      <c r="C232" s="48" t="s">
        <v>206</v>
      </c>
      <c r="D232" s="50">
        <v>0</v>
      </c>
      <c r="E232" s="52">
        <v>0</v>
      </c>
      <c r="F232" s="53">
        <v>0</v>
      </c>
      <c r="G232" s="50">
        <v>0</v>
      </c>
      <c r="H232" s="50">
        <v>0</v>
      </c>
      <c r="I232" s="50">
        <v>0</v>
      </c>
      <c r="J232" s="53">
        <v>0</v>
      </c>
      <c r="K232" s="50">
        <v>0</v>
      </c>
      <c r="L232" s="50">
        <v>0</v>
      </c>
      <c r="M232" s="52">
        <v>0</v>
      </c>
      <c r="N232" s="53">
        <v>0</v>
      </c>
      <c r="O232" s="50">
        <v>0</v>
      </c>
      <c r="P232" s="50">
        <v>0</v>
      </c>
      <c r="Q232" s="50">
        <v>0</v>
      </c>
      <c r="R232" s="50">
        <v>0</v>
      </c>
      <c r="S232" s="53">
        <v>0</v>
      </c>
      <c r="T232" s="50">
        <v>0</v>
      </c>
      <c r="U232" s="50">
        <v>1</v>
      </c>
      <c r="V232" s="52">
        <v>0</v>
      </c>
      <c r="W232" s="50">
        <v>0</v>
      </c>
      <c r="X232" s="50">
        <v>0</v>
      </c>
      <c r="Y232" s="50">
        <v>0</v>
      </c>
      <c r="Z232" s="50">
        <v>0</v>
      </c>
      <c r="AA232" s="52">
        <v>0</v>
      </c>
      <c r="AB232" s="50">
        <v>0</v>
      </c>
      <c r="AC232" s="50">
        <v>0</v>
      </c>
      <c r="AD232" s="50">
        <v>0</v>
      </c>
      <c r="AE232" s="52">
        <v>0</v>
      </c>
      <c r="AF232" s="50">
        <v>0</v>
      </c>
      <c r="AG232" s="50">
        <v>0</v>
      </c>
      <c r="AH232" s="50">
        <v>0</v>
      </c>
      <c r="AI232" s="50">
        <v>0</v>
      </c>
      <c r="AJ232" s="53">
        <v>0</v>
      </c>
      <c r="AK232" s="50">
        <v>0</v>
      </c>
      <c r="AL232" s="50">
        <v>0</v>
      </c>
      <c r="AM232" s="50">
        <v>0</v>
      </c>
      <c r="AN232" s="52">
        <v>0</v>
      </c>
      <c r="AO232" s="50">
        <v>0</v>
      </c>
      <c r="AP232" s="50">
        <v>0</v>
      </c>
      <c r="AQ232" s="147">
        <v>0</v>
      </c>
      <c r="AR232" s="123">
        <v>0</v>
      </c>
      <c r="AS232" s="50">
        <v>0</v>
      </c>
      <c r="AT232" s="50">
        <v>1</v>
      </c>
      <c r="AU232" s="50">
        <v>0</v>
      </c>
      <c r="AV232" s="50">
        <v>0</v>
      </c>
      <c r="AW232" s="53">
        <v>0</v>
      </c>
      <c r="AX232" s="50">
        <v>0</v>
      </c>
      <c r="AY232" s="50">
        <v>1</v>
      </c>
      <c r="AZ232" s="50">
        <v>1</v>
      </c>
      <c r="BA232" s="52">
        <v>0</v>
      </c>
      <c r="BB232" s="53">
        <v>0</v>
      </c>
      <c r="BC232" s="158">
        <v>0</v>
      </c>
      <c r="BD232" s="50">
        <v>0</v>
      </c>
      <c r="BE232" s="52">
        <v>0</v>
      </c>
      <c r="BF232" s="53">
        <v>0</v>
      </c>
      <c r="BG232" s="50">
        <v>0</v>
      </c>
      <c r="BH232" s="50">
        <v>0</v>
      </c>
      <c r="BI232" s="50">
        <v>0</v>
      </c>
      <c r="BJ232" s="53">
        <v>1</v>
      </c>
      <c r="BK232" s="50"/>
      <c r="BL232" s="50"/>
      <c r="BM232" s="52"/>
      <c r="BN232" s="125">
        <f t="shared" si="3"/>
        <v>5</v>
      </c>
      <c r="BO232" s="48" t="s">
        <v>206</v>
      </c>
    </row>
    <row r="233" spans="2:67">
      <c r="B233" s="47"/>
      <c r="C233" s="48" t="s">
        <v>207</v>
      </c>
      <c r="D233" s="50">
        <v>0</v>
      </c>
      <c r="E233" s="52">
        <v>0</v>
      </c>
      <c r="F233" s="53">
        <v>0</v>
      </c>
      <c r="G233" s="50">
        <v>0</v>
      </c>
      <c r="H233" s="50">
        <v>0</v>
      </c>
      <c r="I233" s="50">
        <v>0</v>
      </c>
      <c r="J233" s="53">
        <v>0</v>
      </c>
      <c r="K233" s="50">
        <v>0</v>
      </c>
      <c r="L233" s="50">
        <v>0</v>
      </c>
      <c r="M233" s="52">
        <v>0</v>
      </c>
      <c r="N233" s="53">
        <v>0</v>
      </c>
      <c r="O233" s="50">
        <v>0</v>
      </c>
      <c r="P233" s="50">
        <v>0</v>
      </c>
      <c r="Q233" s="50">
        <v>0</v>
      </c>
      <c r="R233" s="50">
        <v>0</v>
      </c>
      <c r="S233" s="53">
        <v>0</v>
      </c>
      <c r="T233" s="50">
        <v>0</v>
      </c>
      <c r="U233" s="50">
        <v>0</v>
      </c>
      <c r="V233" s="52">
        <v>0</v>
      </c>
      <c r="W233" s="50">
        <v>0</v>
      </c>
      <c r="X233" s="50">
        <v>0</v>
      </c>
      <c r="Y233" s="50">
        <v>0</v>
      </c>
      <c r="Z233" s="50">
        <v>0</v>
      </c>
      <c r="AA233" s="52">
        <v>0</v>
      </c>
      <c r="AB233" s="50">
        <v>0</v>
      </c>
      <c r="AC233" s="50">
        <v>0</v>
      </c>
      <c r="AD233" s="50">
        <v>0</v>
      </c>
      <c r="AE233" s="52">
        <v>0</v>
      </c>
      <c r="AF233" s="50">
        <v>0</v>
      </c>
      <c r="AG233" s="50">
        <v>0</v>
      </c>
      <c r="AH233" s="50">
        <v>0</v>
      </c>
      <c r="AI233" s="50">
        <v>0</v>
      </c>
      <c r="AJ233" s="53">
        <v>0</v>
      </c>
      <c r="AK233" s="50">
        <v>0</v>
      </c>
      <c r="AL233" s="50">
        <v>0</v>
      </c>
      <c r="AM233" s="50">
        <v>0</v>
      </c>
      <c r="AN233" s="52">
        <v>0</v>
      </c>
      <c r="AO233" s="50">
        <v>0</v>
      </c>
      <c r="AP233" s="50">
        <v>0</v>
      </c>
      <c r="AQ233" s="147">
        <v>0</v>
      </c>
      <c r="AR233" s="123">
        <v>0</v>
      </c>
      <c r="AS233" s="50">
        <v>0</v>
      </c>
      <c r="AT233" s="50">
        <v>0</v>
      </c>
      <c r="AU233" s="50">
        <v>0</v>
      </c>
      <c r="AV233" s="50">
        <v>0</v>
      </c>
      <c r="AW233" s="53">
        <v>0</v>
      </c>
      <c r="AX233" s="50">
        <v>0</v>
      </c>
      <c r="AY233" s="50">
        <v>0</v>
      </c>
      <c r="AZ233" s="50">
        <v>0</v>
      </c>
      <c r="BA233" s="52">
        <v>0</v>
      </c>
      <c r="BB233" s="53">
        <v>0</v>
      </c>
      <c r="BC233" s="158">
        <v>0</v>
      </c>
      <c r="BD233" s="50">
        <v>0</v>
      </c>
      <c r="BE233" s="52">
        <v>0</v>
      </c>
      <c r="BF233" s="53">
        <v>0</v>
      </c>
      <c r="BG233" s="50">
        <v>0</v>
      </c>
      <c r="BH233" s="50">
        <v>0</v>
      </c>
      <c r="BI233" s="50">
        <v>0</v>
      </c>
      <c r="BJ233" s="53">
        <v>0</v>
      </c>
      <c r="BK233" s="50"/>
      <c r="BL233" s="50"/>
      <c r="BM233" s="52"/>
      <c r="BN233" s="125">
        <f t="shared" si="3"/>
        <v>0</v>
      </c>
      <c r="BO233" s="48" t="s">
        <v>207</v>
      </c>
    </row>
    <row r="234" spans="2:67">
      <c r="B234" s="47"/>
      <c r="C234" s="48" t="s">
        <v>208</v>
      </c>
      <c r="D234" s="50">
        <v>0</v>
      </c>
      <c r="E234" s="52">
        <v>0</v>
      </c>
      <c r="F234" s="53">
        <v>0</v>
      </c>
      <c r="G234" s="50">
        <v>0</v>
      </c>
      <c r="H234" s="50">
        <v>0</v>
      </c>
      <c r="I234" s="50">
        <v>0</v>
      </c>
      <c r="J234" s="53">
        <v>0</v>
      </c>
      <c r="K234" s="50">
        <v>0</v>
      </c>
      <c r="L234" s="50">
        <v>0</v>
      </c>
      <c r="M234" s="52">
        <v>0</v>
      </c>
      <c r="N234" s="53">
        <v>0</v>
      </c>
      <c r="O234" s="50">
        <v>0</v>
      </c>
      <c r="P234" s="50">
        <v>0</v>
      </c>
      <c r="Q234" s="50">
        <v>0</v>
      </c>
      <c r="R234" s="50">
        <v>0</v>
      </c>
      <c r="S234" s="53">
        <v>0</v>
      </c>
      <c r="T234" s="50">
        <v>0</v>
      </c>
      <c r="U234" s="50">
        <v>0</v>
      </c>
      <c r="V234" s="52">
        <v>0</v>
      </c>
      <c r="W234" s="50">
        <v>0</v>
      </c>
      <c r="X234" s="50">
        <v>0</v>
      </c>
      <c r="Y234" s="50">
        <v>0</v>
      </c>
      <c r="Z234" s="50">
        <v>0</v>
      </c>
      <c r="AA234" s="52">
        <v>0</v>
      </c>
      <c r="AB234" s="50">
        <v>0</v>
      </c>
      <c r="AC234" s="50">
        <v>0</v>
      </c>
      <c r="AD234" s="50">
        <v>0</v>
      </c>
      <c r="AE234" s="52">
        <v>0</v>
      </c>
      <c r="AF234" s="50">
        <v>0</v>
      </c>
      <c r="AG234" s="50">
        <v>0</v>
      </c>
      <c r="AH234" s="50">
        <v>0</v>
      </c>
      <c r="AI234" s="50">
        <v>0</v>
      </c>
      <c r="AJ234" s="53">
        <v>0</v>
      </c>
      <c r="AK234" s="50">
        <v>0</v>
      </c>
      <c r="AL234" s="50">
        <v>0</v>
      </c>
      <c r="AM234" s="50">
        <v>0</v>
      </c>
      <c r="AN234" s="52">
        <v>0</v>
      </c>
      <c r="AO234" s="50">
        <v>0</v>
      </c>
      <c r="AP234" s="50">
        <v>0</v>
      </c>
      <c r="AQ234" s="148">
        <v>0</v>
      </c>
      <c r="AR234" s="123">
        <v>0</v>
      </c>
      <c r="AS234" s="50">
        <v>0</v>
      </c>
      <c r="AT234" s="50">
        <v>0</v>
      </c>
      <c r="AU234" s="50">
        <v>0</v>
      </c>
      <c r="AV234" s="50">
        <v>0</v>
      </c>
      <c r="AW234" s="53">
        <v>0</v>
      </c>
      <c r="AX234" s="50">
        <v>0</v>
      </c>
      <c r="AY234" s="50">
        <v>0</v>
      </c>
      <c r="AZ234" s="50">
        <v>0</v>
      </c>
      <c r="BA234" s="52">
        <v>0</v>
      </c>
      <c r="BB234" s="53">
        <v>0</v>
      </c>
      <c r="BC234" s="159">
        <v>0</v>
      </c>
      <c r="BD234" s="50">
        <v>0</v>
      </c>
      <c r="BE234" s="52">
        <v>0</v>
      </c>
      <c r="BF234" s="53">
        <v>0</v>
      </c>
      <c r="BG234" s="50">
        <v>0</v>
      </c>
      <c r="BH234" s="50">
        <v>0</v>
      </c>
      <c r="BI234" s="50">
        <v>0</v>
      </c>
      <c r="BJ234" s="53">
        <v>0</v>
      </c>
      <c r="BK234" s="50"/>
      <c r="BL234" s="50"/>
      <c r="BM234" s="52"/>
      <c r="BN234" s="125">
        <f t="shared" si="3"/>
        <v>0</v>
      </c>
      <c r="BO234" s="48" t="s">
        <v>208</v>
      </c>
    </row>
    <row r="235" spans="2:67">
      <c r="B235" s="47"/>
      <c r="C235" s="76" t="s">
        <v>209</v>
      </c>
      <c r="D235" s="77">
        <v>0</v>
      </c>
      <c r="E235" s="78">
        <v>0</v>
      </c>
      <c r="F235" s="79">
        <v>0</v>
      </c>
      <c r="G235" s="77">
        <v>0</v>
      </c>
      <c r="H235" s="77">
        <v>0</v>
      </c>
      <c r="I235" s="77">
        <v>0</v>
      </c>
      <c r="J235" s="79">
        <v>1</v>
      </c>
      <c r="K235" s="77">
        <v>0</v>
      </c>
      <c r="L235" s="77">
        <v>0</v>
      </c>
      <c r="M235" s="78">
        <v>0</v>
      </c>
      <c r="N235" s="79">
        <v>0</v>
      </c>
      <c r="O235" s="77">
        <v>0</v>
      </c>
      <c r="P235" s="77">
        <v>0</v>
      </c>
      <c r="Q235" s="77">
        <v>0</v>
      </c>
      <c r="R235" s="77">
        <v>0</v>
      </c>
      <c r="S235" s="79">
        <v>1</v>
      </c>
      <c r="T235" s="77">
        <v>0</v>
      </c>
      <c r="U235" s="77">
        <v>2</v>
      </c>
      <c r="V235" s="78">
        <v>1</v>
      </c>
      <c r="W235" s="77">
        <v>0</v>
      </c>
      <c r="X235" s="77">
        <v>1</v>
      </c>
      <c r="Y235" s="77">
        <v>2</v>
      </c>
      <c r="Z235" s="77">
        <v>0</v>
      </c>
      <c r="AA235" s="78">
        <v>0</v>
      </c>
      <c r="AB235" s="77">
        <v>0</v>
      </c>
      <c r="AC235" s="77">
        <v>0</v>
      </c>
      <c r="AD235" s="77">
        <v>0</v>
      </c>
      <c r="AE235" s="78">
        <v>0</v>
      </c>
      <c r="AF235" s="77">
        <v>0</v>
      </c>
      <c r="AG235" s="77">
        <v>1</v>
      </c>
      <c r="AH235" s="77">
        <v>1</v>
      </c>
      <c r="AI235" s="77">
        <v>0</v>
      </c>
      <c r="AJ235" s="79">
        <v>1</v>
      </c>
      <c r="AK235" s="77">
        <v>1</v>
      </c>
      <c r="AL235" s="77">
        <v>1</v>
      </c>
      <c r="AM235" s="77">
        <v>0</v>
      </c>
      <c r="AN235" s="78">
        <v>1</v>
      </c>
      <c r="AO235" s="77">
        <v>0</v>
      </c>
      <c r="AP235" s="77">
        <v>1</v>
      </c>
      <c r="AQ235" s="148">
        <v>0</v>
      </c>
      <c r="AR235" s="126">
        <v>1</v>
      </c>
      <c r="AS235" s="77">
        <v>1</v>
      </c>
      <c r="AT235" s="77">
        <v>1</v>
      </c>
      <c r="AU235" s="77">
        <v>0</v>
      </c>
      <c r="AV235" s="77">
        <v>1</v>
      </c>
      <c r="AW235" s="79">
        <v>1</v>
      </c>
      <c r="AX235" s="77">
        <v>0</v>
      </c>
      <c r="AY235" s="77">
        <v>1</v>
      </c>
      <c r="AZ235" s="77">
        <v>2</v>
      </c>
      <c r="BA235" s="78">
        <v>0</v>
      </c>
      <c r="BB235" s="79">
        <v>1</v>
      </c>
      <c r="BC235" s="159">
        <v>0</v>
      </c>
      <c r="BD235" s="77">
        <v>0</v>
      </c>
      <c r="BE235" s="78">
        <v>0</v>
      </c>
      <c r="BF235" s="79">
        <v>1</v>
      </c>
      <c r="BG235" s="77">
        <v>0</v>
      </c>
      <c r="BH235" s="77">
        <v>1</v>
      </c>
      <c r="BI235" s="77">
        <v>0</v>
      </c>
      <c r="BJ235" s="79">
        <v>1</v>
      </c>
      <c r="BK235" s="77"/>
      <c r="BL235" s="77"/>
      <c r="BM235" s="78"/>
      <c r="BN235" s="127">
        <f t="shared" si="3"/>
        <v>26</v>
      </c>
      <c r="BO235" s="76" t="s">
        <v>209</v>
      </c>
    </row>
    <row r="236" spans="2:67">
      <c r="B236" s="54"/>
      <c r="C236" s="55" t="s">
        <v>210</v>
      </c>
      <c r="D236" s="56">
        <v>19</v>
      </c>
      <c r="E236" s="58">
        <v>20</v>
      </c>
      <c r="F236" s="57">
        <v>21</v>
      </c>
      <c r="G236" s="56">
        <v>19</v>
      </c>
      <c r="H236" s="56">
        <v>13</v>
      </c>
      <c r="I236" s="56">
        <v>16</v>
      </c>
      <c r="J236" s="57">
        <v>19</v>
      </c>
      <c r="K236" s="56">
        <v>13</v>
      </c>
      <c r="L236" s="56">
        <v>8</v>
      </c>
      <c r="M236" s="58">
        <v>14</v>
      </c>
      <c r="N236" s="57">
        <v>7</v>
      </c>
      <c r="O236" s="56">
        <v>16</v>
      </c>
      <c r="P236" s="56">
        <v>10</v>
      </c>
      <c r="Q236" s="56">
        <v>15</v>
      </c>
      <c r="R236" s="56">
        <v>7</v>
      </c>
      <c r="S236" s="57">
        <v>12</v>
      </c>
      <c r="T236" s="56">
        <v>4</v>
      </c>
      <c r="U236" s="56">
        <v>15</v>
      </c>
      <c r="V236" s="58">
        <v>10</v>
      </c>
      <c r="W236" s="56">
        <v>12</v>
      </c>
      <c r="X236" s="56">
        <v>13</v>
      </c>
      <c r="Y236" s="56">
        <v>14</v>
      </c>
      <c r="Z236" s="56">
        <v>12</v>
      </c>
      <c r="AA236" s="58">
        <v>6</v>
      </c>
      <c r="AB236" s="56">
        <v>10</v>
      </c>
      <c r="AC236" s="56">
        <v>9</v>
      </c>
      <c r="AD236" s="56">
        <v>17</v>
      </c>
      <c r="AE236" s="58">
        <v>17</v>
      </c>
      <c r="AF236" s="56">
        <v>9</v>
      </c>
      <c r="AG236" s="56">
        <v>13</v>
      </c>
      <c r="AH236" s="56">
        <v>14</v>
      </c>
      <c r="AI236" s="56">
        <v>21</v>
      </c>
      <c r="AJ236" s="57">
        <v>22</v>
      </c>
      <c r="AK236" s="56">
        <v>32</v>
      </c>
      <c r="AL236" s="56">
        <v>19</v>
      </c>
      <c r="AM236" s="56">
        <v>23</v>
      </c>
      <c r="AN236" s="58">
        <v>32</v>
      </c>
      <c r="AO236" s="56">
        <v>28</v>
      </c>
      <c r="AP236" s="56">
        <v>26</v>
      </c>
      <c r="AQ236" s="149">
        <v>32</v>
      </c>
      <c r="AR236" s="46">
        <v>41</v>
      </c>
      <c r="AS236" s="56">
        <v>26</v>
      </c>
      <c r="AT236" s="56">
        <v>30</v>
      </c>
      <c r="AU236" s="56">
        <v>33</v>
      </c>
      <c r="AV236" s="56">
        <v>32</v>
      </c>
      <c r="AW236" s="57">
        <v>29</v>
      </c>
      <c r="AX236" s="56">
        <v>16</v>
      </c>
      <c r="AY236" s="56">
        <v>25</v>
      </c>
      <c r="AZ236" s="56">
        <v>26</v>
      </c>
      <c r="BA236" s="58">
        <v>24</v>
      </c>
      <c r="BB236" s="57">
        <v>28</v>
      </c>
      <c r="BC236" s="160">
        <v>25</v>
      </c>
      <c r="BD236" s="56">
        <v>27</v>
      </c>
      <c r="BE236" s="58">
        <v>27</v>
      </c>
      <c r="BF236" s="57">
        <v>16</v>
      </c>
      <c r="BG236" s="56">
        <v>13</v>
      </c>
      <c r="BH236" s="56">
        <v>9</v>
      </c>
      <c r="BI236" s="56">
        <v>15</v>
      </c>
      <c r="BJ236" s="57">
        <v>17</v>
      </c>
      <c r="BK236" s="56"/>
      <c r="BL236" s="56"/>
      <c r="BM236" s="58"/>
      <c r="BN236" s="128">
        <f t="shared" si="3"/>
        <v>936</v>
      </c>
      <c r="BO236" s="55" t="s">
        <v>210</v>
      </c>
    </row>
    <row r="237" spans="2:67">
      <c r="B237" s="59" t="s">
        <v>240</v>
      </c>
      <c r="C237" s="60" t="s">
        <v>202</v>
      </c>
      <c r="D237" s="61">
        <v>0</v>
      </c>
      <c r="E237" s="62">
        <v>0</v>
      </c>
      <c r="F237" s="59">
        <v>0</v>
      </c>
      <c r="G237" s="61">
        <v>0</v>
      </c>
      <c r="H237" s="61">
        <v>0</v>
      </c>
      <c r="I237" s="61">
        <v>0</v>
      </c>
      <c r="J237" s="59">
        <v>1</v>
      </c>
      <c r="K237" s="61">
        <v>0</v>
      </c>
      <c r="L237" s="61">
        <v>0</v>
      </c>
      <c r="M237" s="62">
        <v>0</v>
      </c>
      <c r="N237" s="59">
        <v>0</v>
      </c>
      <c r="O237" s="61">
        <v>0</v>
      </c>
      <c r="P237" s="61">
        <v>0</v>
      </c>
      <c r="Q237" s="61">
        <v>0</v>
      </c>
      <c r="R237" s="61">
        <v>0</v>
      </c>
      <c r="S237" s="59">
        <v>0</v>
      </c>
      <c r="T237" s="61">
        <v>0</v>
      </c>
      <c r="U237" s="61">
        <v>0</v>
      </c>
      <c r="V237" s="62">
        <v>0</v>
      </c>
      <c r="W237" s="61">
        <v>0</v>
      </c>
      <c r="X237" s="61">
        <v>0</v>
      </c>
      <c r="Y237" s="61">
        <v>1</v>
      </c>
      <c r="Z237" s="61">
        <v>0</v>
      </c>
      <c r="AA237" s="62">
        <v>0</v>
      </c>
      <c r="AB237" s="61">
        <v>0</v>
      </c>
      <c r="AC237" s="61">
        <v>0</v>
      </c>
      <c r="AD237" s="61">
        <v>0</v>
      </c>
      <c r="AE237" s="62">
        <v>0</v>
      </c>
      <c r="AF237" s="61">
        <v>0</v>
      </c>
      <c r="AG237" s="61">
        <v>0</v>
      </c>
      <c r="AH237" s="61">
        <v>0</v>
      </c>
      <c r="AI237" s="61">
        <v>0</v>
      </c>
      <c r="AJ237" s="59">
        <v>0</v>
      </c>
      <c r="AK237" s="61">
        <v>0</v>
      </c>
      <c r="AL237" s="61">
        <v>0</v>
      </c>
      <c r="AM237" s="61">
        <v>0</v>
      </c>
      <c r="AN237" s="62">
        <v>0</v>
      </c>
      <c r="AO237" s="61">
        <v>0</v>
      </c>
      <c r="AP237" s="61">
        <v>0</v>
      </c>
      <c r="AQ237" s="150">
        <v>0</v>
      </c>
      <c r="AR237" s="62">
        <v>0</v>
      </c>
      <c r="AS237" s="61">
        <v>0</v>
      </c>
      <c r="AT237" s="61">
        <v>0</v>
      </c>
      <c r="AU237" s="61">
        <v>0</v>
      </c>
      <c r="AV237" s="61">
        <v>0</v>
      </c>
      <c r="AW237" s="59">
        <v>0</v>
      </c>
      <c r="AX237" s="61">
        <v>0</v>
      </c>
      <c r="AY237" s="61">
        <v>0</v>
      </c>
      <c r="AZ237" s="61">
        <v>0</v>
      </c>
      <c r="BA237" s="62">
        <v>0</v>
      </c>
      <c r="BB237" s="59">
        <v>0</v>
      </c>
      <c r="BC237" s="162">
        <v>0</v>
      </c>
      <c r="BD237" s="61">
        <v>0</v>
      </c>
      <c r="BE237" s="62">
        <v>0</v>
      </c>
      <c r="BF237" s="59">
        <v>0</v>
      </c>
      <c r="BG237" s="61">
        <v>0</v>
      </c>
      <c r="BH237" s="61">
        <v>0</v>
      </c>
      <c r="BI237" s="61">
        <v>0</v>
      </c>
      <c r="BJ237" s="59">
        <v>0</v>
      </c>
      <c r="BK237" s="61"/>
      <c r="BL237" s="61"/>
      <c r="BM237" s="62"/>
      <c r="BN237" s="60">
        <f t="shared" si="3"/>
        <v>1</v>
      </c>
      <c r="BO237" s="60" t="s">
        <v>202</v>
      </c>
    </row>
    <row r="238" spans="2:67">
      <c r="B238" s="59" t="s">
        <v>227</v>
      </c>
      <c r="C238" s="60" t="s">
        <v>204</v>
      </c>
      <c r="D238" s="61">
        <v>0</v>
      </c>
      <c r="E238" s="62">
        <v>0</v>
      </c>
      <c r="F238" s="59">
        <v>0</v>
      </c>
      <c r="G238" s="61">
        <v>0</v>
      </c>
      <c r="H238" s="61">
        <v>0</v>
      </c>
      <c r="I238" s="61">
        <v>0</v>
      </c>
      <c r="J238" s="59">
        <v>0</v>
      </c>
      <c r="K238" s="61">
        <v>0</v>
      </c>
      <c r="L238" s="61">
        <v>0</v>
      </c>
      <c r="M238" s="62">
        <v>0</v>
      </c>
      <c r="N238" s="59">
        <v>0</v>
      </c>
      <c r="O238" s="61">
        <v>0</v>
      </c>
      <c r="P238" s="61">
        <v>0</v>
      </c>
      <c r="Q238" s="61">
        <v>0</v>
      </c>
      <c r="R238" s="61">
        <v>0</v>
      </c>
      <c r="S238" s="59">
        <v>0.5</v>
      </c>
      <c r="T238" s="61">
        <v>0</v>
      </c>
      <c r="U238" s="61">
        <v>0.5</v>
      </c>
      <c r="V238" s="62">
        <v>0.5</v>
      </c>
      <c r="W238" s="61">
        <v>0</v>
      </c>
      <c r="X238" s="61">
        <v>0</v>
      </c>
      <c r="Y238" s="61">
        <v>0</v>
      </c>
      <c r="Z238" s="61">
        <v>0</v>
      </c>
      <c r="AA238" s="62">
        <v>0</v>
      </c>
      <c r="AB238" s="61">
        <v>0</v>
      </c>
      <c r="AC238" s="61">
        <v>0</v>
      </c>
      <c r="AD238" s="61">
        <v>0</v>
      </c>
      <c r="AE238" s="62">
        <v>0</v>
      </c>
      <c r="AF238" s="61">
        <v>0</v>
      </c>
      <c r="AG238" s="61">
        <v>0.5</v>
      </c>
      <c r="AH238" s="61">
        <v>0</v>
      </c>
      <c r="AI238" s="61">
        <v>0</v>
      </c>
      <c r="AJ238" s="59">
        <v>0</v>
      </c>
      <c r="AK238" s="61">
        <v>0.5</v>
      </c>
      <c r="AL238" s="61">
        <v>0.5</v>
      </c>
      <c r="AM238" s="61">
        <v>0</v>
      </c>
      <c r="AN238" s="62">
        <v>0</v>
      </c>
      <c r="AO238" s="61">
        <v>0</v>
      </c>
      <c r="AP238" s="61">
        <v>0</v>
      </c>
      <c r="AQ238" s="150">
        <v>0</v>
      </c>
      <c r="AR238" s="62">
        <v>0</v>
      </c>
      <c r="AS238" s="61">
        <v>0.5</v>
      </c>
      <c r="AT238" s="61">
        <v>0</v>
      </c>
      <c r="AU238" s="61">
        <v>0</v>
      </c>
      <c r="AV238" s="61">
        <v>0</v>
      </c>
      <c r="AW238" s="59">
        <v>0.5</v>
      </c>
      <c r="AX238" s="61">
        <v>0</v>
      </c>
      <c r="AY238" s="61">
        <v>0</v>
      </c>
      <c r="AZ238" s="61">
        <v>0.5</v>
      </c>
      <c r="BA238" s="62">
        <v>0</v>
      </c>
      <c r="BB238" s="59">
        <v>0</v>
      </c>
      <c r="BC238" s="162">
        <v>0</v>
      </c>
      <c r="BD238" s="61">
        <v>0</v>
      </c>
      <c r="BE238" s="62">
        <v>0</v>
      </c>
      <c r="BF238" s="59">
        <v>0.5</v>
      </c>
      <c r="BG238" s="61">
        <v>0</v>
      </c>
      <c r="BH238" s="61">
        <v>0</v>
      </c>
      <c r="BI238" s="61">
        <v>0</v>
      </c>
      <c r="BJ238" s="59">
        <v>0</v>
      </c>
      <c r="BK238" s="61"/>
      <c r="BL238" s="61"/>
      <c r="BM238" s="62"/>
      <c r="BN238" s="60">
        <f t="shared" si="3"/>
        <v>5</v>
      </c>
      <c r="BO238" s="60" t="s">
        <v>204</v>
      </c>
    </row>
    <row r="239" spans="2:67">
      <c r="B239" s="59"/>
      <c r="C239" s="60" t="s">
        <v>205</v>
      </c>
      <c r="D239" s="61">
        <v>0</v>
      </c>
      <c r="E239" s="62">
        <v>0</v>
      </c>
      <c r="F239" s="59">
        <v>0</v>
      </c>
      <c r="G239" s="61">
        <v>0</v>
      </c>
      <c r="H239" s="61">
        <v>0</v>
      </c>
      <c r="I239" s="61">
        <v>0</v>
      </c>
      <c r="J239" s="59">
        <v>0</v>
      </c>
      <c r="K239" s="61">
        <v>0</v>
      </c>
      <c r="L239" s="61">
        <v>0</v>
      </c>
      <c r="M239" s="62">
        <v>0</v>
      </c>
      <c r="N239" s="59">
        <v>0</v>
      </c>
      <c r="O239" s="61">
        <v>0</v>
      </c>
      <c r="P239" s="61">
        <v>0</v>
      </c>
      <c r="Q239" s="61">
        <v>0</v>
      </c>
      <c r="R239" s="61">
        <v>0</v>
      </c>
      <c r="S239" s="59">
        <v>0</v>
      </c>
      <c r="T239" s="61">
        <v>0</v>
      </c>
      <c r="U239" s="61">
        <v>0</v>
      </c>
      <c r="V239" s="62">
        <v>0</v>
      </c>
      <c r="W239" s="61">
        <v>0</v>
      </c>
      <c r="X239" s="61">
        <v>1</v>
      </c>
      <c r="Y239" s="61">
        <v>1</v>
      </c>
      <c r="Z239" s="61">
        <v>0</v>
      </c>
      <c r="AA239" s="62">
        <v>0</v>
      </c>
      <c r="AB239" s="61">
        <v>0</v>
      </c>
      <c r="AC239" s="61">
        <v>0</v>
      </c>
      <c r="AD239" s="61">
        <v>0</v>
      </c>
      <c r="AE239" s="62">
        <v>0</v>
      </c>
      <c r="AF239" s="61">
        <v>0</v>
      </c>
      <c r="AG239" s="61">
        <v>0</v>
      </c>
      <c r="AH239" s="61">
        <v>1</v>
      </c>
      <c r="AI239" s="61">
        <v>0</v>
      </c>
      <c r="AJ239" s="59">
        <v>1</v>
      </c>
      <c r="AK239" s="61">
        <v>0</v>
      </c>
      <c r="AL239" s="61">
        <v>0</v>
      </c>
      <c r="AM239" s="61">
        <v>0</v>
      </c>
      <c r="AN239" s="62">
        <v>1</v>
      </c>
      <c r="AO239" s="61">
        <v>0</v>
      </c>
      <c r="AP239" s="61">
        <v>1</v>
      </c>
      <c r="AQ239" s="150">
        <v>0</v>
      </c>
      <c r="AR239" s="62">
        <v>1</v>
      </c>
      <c r="AS239" s="61">
        <v>0</v>
      </c>
      <c r="AT239" s="61">
        <v>0</v>
      </c>
      <c r="AU239" s="61">
        <v>0</v>
      </c>
      <c r="AV239" s="61">
        <v>1</v>
      </c>
      <c r="AW239" s="59">
        <v>0</v>
      </c>
      <c r="AX239" s="61">
        <v>0</v>
      </c>
      <c r="AY239" s="61">
        <v>0</v>
      </c>
      <c r="AZ239" s="61">
        <v>0</v>
      </c>
      <c r="BA239" s="62">
        <v>0</v>
      </c>
      <c r="BB239" s="59">
        <v>1</v>
      </c>
      <c r="BC239" s="162">
        <v>0</v>
      </c>
      <c r="BD239" s="61">
        <v>0</v>
      </c>
      <c r="BE239" s="62">
        <v>0</v>
      </c>
      <c r="BF239" s="59">
        <v>0</v>
      </c>
      <c r="BG239" s="61">
        <v>0</v>
      </c>
      <c r="BH239" s="61">
        <v>1</v>
      </c>
      <c r="BI239" s="61">
        <v>0</v>
      </c>
      <c r="BJ239" s="59">
        <v>0</v>
      </c>
      <c r="BK239" s="61"/>
      <c r="BL239" s="61"/>
      <c r="BM239" s="62"/>
      <c r="BN239" s="60">
        <f t="shared" si="3"/>
        <v>10</v>
      </c>
      <c r="BO239" s="60" t="s">
        <v>205</v>
      </c>
    </row>
    <row r="240" spans="2:67">
      <c r="B240" s="59"/>
      <c r="C240" s="60" t="s">
        <v>206</v>
      </c>
      <c r="D240" s="61">
        <v>0</v>
      </c>
      <c r="E240" s="62">
        <v>0</v>
      </c>
      <c r="F240" s="59">
        <v>0</v>
      </c>
      <c r="G240" s="61">
        <v>0</v>
      </c>
      <c r="H240" s="61">
        <v>0</v>
      </c>
      <c r="I240" s="61">
        <v>0</v>
      </c>
      <c r="J240" s="59">
        <v>0</v>
      </c>
      <c r="K240" s="61">
        <v>0</v>
      </c>
      <c r="L240" s="61">
        <v>0</v>
      </c>
      <c r="M240" s="62">
        <v>0</v>
      </c>
      <c r="N240" s="59">
        <v>0</v>
      </c>
      <c r="O240" s="61">
        <v>0</v>
      </c>
      <c r="P240" s="61">
        <v>0</v>
      </c>
      <c r="Q240" s="61">
        <v>0</v>
      </c>
      <c r="R240" s="61">
        <v>0</v>
      </c>
      <c r="S240" s="59">
        <v>0</v>
      </c>
      <c r="T240" s="61">
        <v>0</v>
      </c>
      <c r="U240" s="61">
        <v>1</v>
      </c>
      <c r="V240" s="62">
        <v>0</v>
      </c>
      <c r="W240" s="61">
        <v>0</v>
      </c>
      <c r="X240" s="61">
        <v>0</v>
      </c>
      <c r="Y240" s="61">
        <v>0</v>
      </c>
      <c r="Z240" s="61">
        <v>0</v>
      </c>
      <c r="AA240" s="62">
        <v>0</v>
      </c>
      <c r="AB240" s="61">
        <v>0</v>
      </c>
      <c r="AC240" s="61">
        <v>0</v>
      </c>
      <c r="AD240" s="61">
        <v>0</v>
      </c>
      <c r="AE240" s="62">
        <v>0</v>
      </c>
      <c r="AF240" s="61">
        <v>0</v>
      </c>
      <c r="AG240" s="61">
        <v>0</v>
      </c>
      <c r="AH240" s="61">
        <v>0</v>
      </c>
      <c r="AI240" s="61">
        <v>0</v>
      </c>
      <c r="AJ240" s="59">
        <v>0</v>
      </c>
      <c r="AK240" s="61">
        <v>0</v>
      </c>
      <c r="AL240" s="61">
        <v>0</v>
      </c>
      <c r="AM240" s="61">
        <v>0</v>
      </c>
      <c r="AN240" s="62">
        <v>0</v>
      </c>
      <c r="AO240" s="61">
        <v>0</v>
      </c>
      <c r="AP240" s="61">
        <v>0</v>
      </c>
      <c r="AQ240" s="150">
        <v>0</v>
      </c>
      <c r="AR240" s="62">
        <v>0</v>
      </c>
      <c r="AS240" s="61">
        <v>0</v>
      </c>
      <c r="AT240" s="61">
        <v>1</v>
      </c>
      <c r="AU240" s="61">
        <v>0</v>
      </c>
      <c r="AV240" s="61">
        <v>0</v>
      </c>
      <c r="AW240" s="59">
        <v>0</v>
      </c>
      <c r="AX240" s="61">
        <v>0</v>
      </c>
      <c r="AY240" s="61">
        <v>1</v>
      </c>
      <c r="AZ240" s="61">
        <v>1</v>
      </c>
      <c r="BA240" s="62">
        <v>0</v>
      </c>
      <c r="BB240" s="59">
        <v>0</v>
      </c>
      <c r="BC240" s="162">
        <v>0</v>
      </c>
      <c r="BD240" s="61">
        <v>0</v>
      </c>
      <c r="BE240" s="62">
        <v>0</v>
      </c>
      <c r="BF240" s="59">
        <v>0</v>
      </c>
      <c r="BG240" s="61">
        <v>0</v>
      </c>
      <c r="BH240" s="61">
        <v>0</v>
      </c>
      <c r="BI240" s="61">
        <v>0</v>
      </c>
      <c r="BJ240" s="59">
        <v>1</v>
      </c>
      <c r="BK240" s="61"/>
      <c r="BL240" s="61"/>
      <c r="BM240" s="62"/>
      <c r="BN240" s="60">
        <f t="shared" si="3"/>
        <v>5</v>
      </c>
      <c r="BO240" s="60" t="s">
        <v>206</v>
      </c>
    </row>
    <row r="241" spans="2:67">
      <c r="B241" s="59"/>
      <c r="C241" s="60" t="s">
        <v>207</v>
      </c>
      <c r="D241" s="61">
        <v>0</v>
      </c>
      <c r="E241" s="62">
        <v>0</v>
      </c>
      <c r="F241" s="59">
        <v>0</v>
      </c>
      <c r="G241" s="61">
        <v>0</v>
      </c>
      <c r="H241" s="61">
        <v>0</v>
      </c>
      <c r="I241" s="61">
        <v>0</v>
      </c>
      <c r="J241" s="59">
        <v>0</v>
      </c>
      <c r="K241" s="61">
        <v>0</v>
      </c>
      <c r="L241" s="61">
        <v>0</v>
      </c>
      <c r="M241" s="62">
        <v>0</v>
      </c>
      <c r="N241" s="59">
        <v>0</v>
      </c>
      <c r="O241" s="61">
        <v>0</v>
      </c>
      <c r="P241" s="61">
        <v>0</v>
      </c>
      <c r="Q241" s="61">
        <v>0</v>
      </c>
      <c r="R241" s="61">
        <v>0</v>
      </c>
      <c r="S241" s="59">
        <v>0</v>
      </c>
      <c r="T241" s="61">
        <v>0</v>
      </c>
      <c r="U241" s="61">
        <v>0</v>
      </c>
      <c r="V241" s="62">
        <v>0</v>
      </c>
      <c r="W241" s="61">
        <v>0</v>
      </c>
      <c r="X241" s="61">
        <v>0</v>
      </c>
      <c r="Y241" s="61">
        <v>0</v>
      </c>
      <c r="Z241" s="61">
        <v>0</v>
      </c>
      <c r="AA241" s="62">
        <v>0</v>
      </c>
      <c r="AB241" s="61">
        <v>0</v>
      </c>
      <c r="AC241" s="61">
        <v>0</v>
      </c>
      <c r="AD241" s="61">
        <v>0</v>
      </c>
      <c r="AE241" s="62">
        <v>0</v>
      </c>
      <c r="AF241" s="61">
        <v>0</v>
      </c>
      <c r="AG241" s="61">
        <v>0</v>
      </c>
      <c r="AH241" s="61">
        <v>0</v>
      </c>
      <c r="AI241" s="61">
        <v>0</v>
      </c>
      <c r="AJ241" s="59">
        <v>0</v>
      </c>
      <c r="AK241" s="61">
        <v>0</v>
      </c>
      <c r="AL241" s="61">
        <v>0</v>
      </c>
      <c r="AM241" s="61">
        <v>0</v>
      </c>
      <c r="AN241" s="62">
        <v>0</v>
      </c>
      <c r="AO241" s="61">
        <v>0</v>
      </c>
      <c r="AP241" s="61">
        <v>0</v>
      </c>
      <c r="AQ241" s="150">
        <v>0</v>
      </c>
      <c r="AR241" s="62">
        <v>0</v>
      </c>
      <c r="AS241" s="61">
        <v>0</v>
      </c>
      <c r="AT241" s="61">
        <v>0</v>
      </c>
      <c r="AU241" s="61">
        <v>0</v>
      </c>
      <c r="AV241" s="61">
        <v>0</v>
      </c>
      <c r="AW241" s="59">
        <v>0</v>
      </c>
      <c r="AX241" s="61">
        <v>0</v>
      </c>
      <c r="AY241" s="61">
        <v>0</v>
      </c>
      <c r="AZ241" s="61">
        <v>0</v>
      </c>
      <c r="BA241" s="62">
        <v>0</v>
      </c>
      <c r="BB241" s="59">
        <v>0</v>
      </c>
      <c r="BC241" s="162">
        <v>0</v>
      </c>
      <c r="BD241" s="61">
        <v>0</v>
      </c>
      <c r="BE241" s="62">
        <v>0</v>
      </c>
      <c r="BF241" s="59">
        <v>0</v>
      </c>
      <c r="BG241" s="61">
        <v>0</v>
      </c>
      <c r="BH241" s="61">
        <v>0</v>
      </c>
      <c r="BI241" s="61">
        <v>0</v>
      </c>
      <c r="BJ241" s="59">
        <v>0</v>
      </c>
      <c r="BK241" s="61"/>
      <c r="BL241" s="61"/>
      <c r="BM241" s="62"/>
      <c r="BN241" s="60">
        <f t="shared" si="3"/>
        <v>0</v>
      </c>
      <c r="BO241" s="60" t="s">
        <v>207</v>
      </c>
    </row>
    <row r="242" spans="2:67">
      <c r="B242" s="59"/>
      <c r="C242" s="60" t="s">
        <v>208</v>
      </c>
      <c r="D242" s="61">
        <v>0</v>
      </c>
      <c r="E242" s="62">
        <v>0</v>
      </c>
      <c r="F242" s="59">
        <v>0</v>
      </c>
      <c r="G242" s="61">
        <v>0</v>
      </c>
      <c r="H242" s="61">
        <v>0</v>
      </c>
      <c r="I242" s="61">
        <v>0</v>
      </c>
      <c r="J242" s="59">
        <v>0</v>
      </c>
      <c r="K242" s="61">
        <v>0</v>
      </c>
      <c r="L242" s="61">
        <v>0</v>
      </c>
      <c r="M242" s="62">
        <v>0</v>
      </c>
      <c r="N242" s="59">
        <v>0</v>
      </c>
      <c r="O242" s="61">
        <v>0</v>
      </c>
      <c r="P242" s="61">
        <v>0</v>
      </c>
      <c r="Q242" s="61">
        <v>0</v>
      </c>
      <c r="R242" s="61">
        <v>0</v>
      </c>
      <c r="S242" s="59">
        <v>0</v>
      </c>
      <c r="T242" s="61">
        <v>0</v>
      </c>
      <c r="U242" s="61">
        <v>0</v>
      </c>
      <c r="V242" s="62">
        <v>0</v>
      </c>
      <c r="W242" s="61">
        <v>0</v>
      </c>
      <c r="X242" s="61">
        <v>0</v>
      </c>
      <c r="Y242" s="61">
        <v>0</v>
      </c>
      <c r="Z242" s="61">
        <v>0</v>
      </c>
      <c r="AA242" s="62">
        <v>0</v>
      </c>
      <c r="AB242" s="61">
        <v>0</v>
      </c>
      <c r="AC242" s="61">
        <v>0</v>
      </c>
      <c r="AD242" s="61">
        <v>0</v>
      </c>
      <c r="AE242" s="62">
        <v>0</v>
      </c>
      <c r="AF242" s="61">
        <v>0</v>
      </c>
      <c r="AG242" s="61">
        <v>0</v>
      </c>
      <c r="AH242" s="61">
        <v>0</v>
      </c>
      <c r="AI242" s="61">
        <v>0</v>
      </c>
      <c r="AJ242" s="59">
        <v>0</v>
      </c>
      <c r="AK242" s="61">
        <v>0</v>
      </c>
      <c r="AL242" s="61">
        <v>0</v>
      </c>
      <c r="AM242" s="61">
        <v>0</v>
      </c>
      <c r="AN242" s="62">
        <v>0</v>
      </c>
      <c r="AO242" s="61">
        <v>0</v>
      </c>
      <c r="AP242" s="61">
        <v>0</v>
      </c>
      <c r="AQ242" s="151">
        <v>0</v>
      </c>
      <c r="AR242" s="62">
        <v>0</v>
      </c>
      <c r="AS242" s="61">
        <v>0</v>
      </c>
      <c r="AT242" s="61">
        <v>0</v>
      </c>
      <c r="AU242" s="61">
        <v>0</v>
      </c>
      <c r="AV242" s="61">
        <v>0</v>
      </c>
      <c r="AW242" s="59">
        <v>0</v>
      </c>
      <c r="AX242" s="61">
        <v>0</v>
      </c>
      <c r="AY242" s="61">
        <v>0</v>
      </c>
      <c r="AZ242" s="61">
        <v>0</v>
      </c>
      <c r="BA242" s="62">
        <v>0</v>
      </c>
      <c r="BB242" s="59">
        <v>0</v>
      </c>
      <c r="BC242" s="165">
        <v>0</v>
      </c>
      <c r="BD242" s="61">
        <v>0</v>
      </c>
      <c r="BE242" s="62">
        <v>0</v>
      </c>
      <c r="BF242" s="59">
        <v>0</v>
      </c>
      <c r="BG242" s="61">
        <v>0</v>
      </c>
      <c r="BH242" s="61">
        <v>0</v>
      </c>
      <c r="BI242" s="61">
        <v>0</v>
      </c>
      <c r="BJ242" s="59">
        <v>0</v>
      </c>
      <c r="BK242" s="61"/>
      <c r="BL242" s="61"/>
      <c r="BM242" s="62"/>
      <c r="BN242" s="60">
        <f t="shared" si="3"/>
        <v>0</v>
      </c>
      <c r="BO242" s="60" t="s">
        <v>208</v>
      </c>
    </row>
    <row r="243" spans="2:67">
      <c r="B243" s="59"/>
      <c r="C243" s="80" t="s">
        <v>209</v>
      </c>
      <c r="D243" s="81">
        <v>0</v>
      </c>
      <c r="E243" s="82">
        <v>0</v>
      </c>
      <c r="F243" s="83">
        <v>0</v>
      </c>
      <c r="G243" s="81">
        <v>0</v>
      </c>
      <c r="H243" s="81">
        <v>0</v>
      </c>
      <c r="I243" s="81">
        <v>0</v>
      </c>
      <c r="J243" s="83">
        <v>0.14000000000000001</v>
      </c>
      <c r="K243" s="81">
        <v>0</v>
      </c>
      <c r="L243" s="81">
        <v>0</v>
      </c>
      <c r="M243" s="82">
        <v>0</v>
      </c>
      <c r="N243" s="83">
        <v>0</v>
      </c>
      <c r="O243" s="81">
        <v>0</v>
      </c>
      <c r="P243" s="81">
        <v>0</v>
      </c>
      <c r="Q243" s="81">
        <v>0</v>
      </c>
      <c r="R243" s="81">
        <v>0</v>
      </c>
      <c r="S243" s="83">
        <v>0.14000000000000001</v>
      </c>
      <c r="T243" s="81">
        <v>0</v>
      </c>
      <c r="U243" s="81">
        <v>0.28999999999999998</v>
      </c>
      <c r="V243" s="82">
        <v>0.14000000000000001</v>
      </c>
      <c r="W243" s="81">
        <v>0</v>
      </c>
      <c r="X243" s="81">
        <v>0.14000000000000001</v>
      </c>
      <c r="Y243" s="81">
        <v>0.28999999999999998</v>
      </c>
      <c r="Z243" s="81">
        <v>0</v>
      </c>
      <c r="AA243" s="82">
        <v>0</v>
      </c>
      <c r="AB243" s="81">
        <v>0</v>
      </c>
      <c r="AC243" s="81">
        <v>0</v>
      </c>
      <c r="AD243" s="81">
        <v>0</v>
      </c>
      <c r="AE243" s="82">
        <v>0</v>
      </c>
      <c r="AF243" s="81">
        <v>0</v>
      </c>
      <c r="AG243" s="81">
        <v>0.14000000000000001</v>
      </c>
      <c r="AH243" s="81">
        <v>0.14000000000000001</v>
      </c>
      <c r="AI243" s="81">
        <v>0</v>
      </c>
      <c r="AJ243" s="83">
        <v>0.14000000000000001</v>
      </c>
      <c r="AK243" s="81">
        <v>0.14000000000000001</v>
      </c>
      <c r="AL243" s="81">
        <v>0.14000000000000001</v>
      </c>
      <c r="AM243" s="81">
        <v>0</v>
      </c>
      <c r="AN243" s="82">
        <v>0.14000000000000001</v>
      </c>
      <c r="AO243" s="81">
        <v>0</v>
      </c>
      <c r="AP243" s="81">
        <v>0.14000000000000001</v>
      </c>
      <c r="AQ243" s="151">
        <v>0</v>
      </c>
      <c r="AR243" s="82">
        <v>0.14000000000000001</v>
      </c>
      <c r="AS243" s="81">
        <v>0.14000000000000001</v>
      </c>
      <c r="AT243" s="81">
        <v>0.14000000000000001</v>
      </c>
      <c r="AU243" s="81">
        <v>0</v>
      </c>
      <c r="AV243" s="81">
        <v>0.14000000000000001</v>
      </c>
      <c r="AW243" s="83">
        <v>0.14000000000000001</v>
      </c>
      <c r="AX243" s="81">
        <v>0</v>
      </c>
      <c r="AY243" s="81">
        <v>0.14000000000000001</v>
      </c>
      <c r="AZ243" s="81">
        <v>0.28999999999999998</v>
      </c>
      <c r="BA243" s="82">
        <v>0</v>
      </c>
      <c r="BB243" s="83">
        <v>0.14000000000000001</v>
      </c>
      <c r="BC243" s="165">
        <v>0</v>
      </c>
      <c r="BD243" s="81">
        <v>0</v>
      </c>
      <c r="BE243" s="82">
        <v>0</v>
      </c>
      <c r="BF243" s="83">
        <v>0.14000000000000001</v>
      </c>
      <c r="BG243" s="81">
        <v>0</v>
      </c>
      <c r="BH243" s="81">
        <v>0.14000000000000001</v>
      </c>
      <c r="BI243" s="81">
        <v>0</v>
      </c>
      <c r="BJ243" s="83">
        <v>0.14000000000000001</v>
      </c>
      <c r="BK243" s="81"/>
      <c r="BL243" s="81"/>
      <c r="BM243" s="82"/>
      <c r="BN243" s="80">
        <f t="shared" si="3"/>
        <v>3.6700000000000021</v>
      </c>
      <c r="BO243" s="80" t="s">
        <v>209</v>
      </c>
    </row>
    <row r="244" spans="2:67">
      <c r="B244" s="65"/>
      <c r="C244" s="66" t="s">
        <v>210</v>
      </c>
      <c r="D244" s="67">
        <v>0.04</v>
      </c>
      <c r="E244" s="68">
        <v>0.04</v>
      </c>
      <c r="F244" s="65">
        <v>0.04</v>
      </c>
      <c r="G244" s="67">
        <v>0.04</v>
      </c>
      <c r="H244" s="67">
        <v>0.03</v>
      </c>
      <c r="I244" s="67">
        <v>0.03</v>
      </c>
      <c r="J244" s="65">
        <v>0.04</v>
      </c>
      <c r="K244" s="67">
        <v>0.03</v>
      </c>
      <c r="L244" s="67">
        <v>0.02</v>
      </c>
      <c r="M244" s="68">
        <v>0.03</v>
      </c>
      <c r="N244" s="65">
        <v>0.01</v>
      </c>
      <c r="O244" s="67">
        <v>0.03</v>
      </c>
      <c r="P244" s="67">
        <v>0.02</v>
      </c>
      <c r="Q244" s="67">
        <v>0.03</v>
      </c>
      <c r="R244" s="67">
        <v>0.01</v>
      </c>
      <c r="S244" s="65">
        <v>0.02</v>
      </c>
      <c r="T244" s="67">
        <v>0.01</v>
      </c>
      <c r="U244" s="67">
        <v>0.03</v>
      </c>
      <c r="V244" s="68">
        <v>0.02</v>
      </c>
      <c r="W244" s="67">
        <v>0.02</v>
      </c>
      <c r="X244" s="67">
        <v>0.03</v>
      </c>
      <c r="Y244" s="67">
        <v>0.03</v>
      </c>
      <c r="Z244" s="67">
        <v>0.03</v>
      </c>
      <c r="AA244" s="138">
        <v>0.01</v>
      </c>
      <c r="AB244" s="67">
        <v>0.02</v>
      </c>
      <c r="AC244" s="67">
        <v>0.02</v>
      </c>
      <c r="AD244" s="67">
        <v>0.04</v>
      </c>
      <c r="AE244" s="68">
        <v>0.04</v>
      </c>
      <c r="AF244" s="67">
        <v>0.02</v>
      </c>
      <c r="AG244" s="67">
        <v>0.03</v>
      </c>
      <c r="AH244" s="67">
        <v>0.03</v>
      </c>
      <c r="AI244" s="67">
        <v>0.04</v>
      </c>
      <c r="AJ244" s="65">
        <v>0.05</v>
      </c>
      <c r="AK244" s="67">
        <v>7.0000000000000007E-2</v>
      </c>
      <c r="AL244" s="67">
        <v>0.04</v>
      </c>
      <c r="AM244" s="67">
        <v>0.05</v>
      </c>
      <c r="AN244" s="68">
        <v>7.0000000000000007E-2</v>
      </c>
      <c r="AO244" s="67">
        <v>0.06</v>
      </c>
      <c r="AP244" s="67">
        <v>0.05</v>
      </c>
      <c r="AQ244" s="152">
        <v>7.0000000000000007E-2</v>
      </c>
      <c r="AR244" s="68">
        <v>0.09</v>
      </c>
      <c r="AS244" s="67">
        <v>0.05</v>
      </c>
      <c r="AT244" s="67">
        <v>0.06</v>
      </c>
      <c r="AU244" s="67">
        <v>7.0000000000000007E-2</v>
      </c>
      <c r="AV244" s="67">
        <v>7.0000000000000007E-2</v>
      </c>
      <c r="AW244" s="65">
        <v>0.06</v>
      </c>
      <c r="AX244" s="67">
        <v>0.03</v>
      </c>
      <c r="AY244" s="67">
        <v>0.05</v>
      </c>
      <c r="AZ244" s="67">
        <v>0.05</v>
      </c>
      <c r="BA244" s="68">
        <v>0.05</v>
      </c>
      <c r="BB244" s="65">
        <v>0.06</v>
      </c>
      <c r="BC244" s="164">
        <v>0.05</v>
      </c>
      <c r="BD244" s="67">
        <v>0.06</v>
      </c>
      <c r="BE244" s="68">
        <v>0.06</v>
      </c>
      <c r="BF244" s="65">
        <v>0.03</v>
      </c>
      <c r="BG244" s="67">
        <v>0.03</v>
      </c>
      <c r="BH244" s="67">
        <v>0.02</v>
      </c>
      <c r="BI244" s="67">
        <v>0.03</v>
      </c>
      <c r="BJ244" s="65">
        <v>0.04</v>
      </c>
      <c r="BK244" s="67"/>
      <c r="BL244" s="67"/>
      <c r="BM244" s="68"/>
      <c r="BN244" s="66">
        <f t="shared" si="3"/>
        <v>1.9600000000000013</v>
      </c>
      <c r="BO244" s="66" t="s">
        <v>210</v>
      </c>
    </row>
    <row r="245" spans="2:67">
      <c r="B245" s="47" t="s">
        <v>241</v>
      </c>
      <c r="C245" s="48" t="s">
        <v>202</v>
      </c>
      <c r="D245" s="50">
        <v>3</v>
      </c>
      <c r="E245" s="52">
        <v>7</v>
      </c>
      <c r="F245" s="53">
        <v>5</v>
      </c>
      <c r="G245" s="50">
        <v>0</v>
      </c>
      <c r="H245" s="50">
        <v>4</v>
      </c>
      <c r="I245" s="50">
        <v>0</v>
      </c>
      <c r="J245" s="53">
        <v>2</v>
      </c>
      <c r="K245" s="50">
        <v>0</v>
      </c>
      <c r="L245" s="50">
        <v>0</v>
      </c>
      <c r="M245" s="52">
        <v>0</v>
      </c>
      <c r="N245" s="53">
        <v>1</v>
      </c>
      <c r="O245" s="50">
        <v>1</v>
      </c>
      <c r="P245" s="50">
        <v>0</v>
      </c>
      <c r="Q245" s="50">
        <v>1</v>
      </c>
      <c r="R245" s="49">
        <v>2</v>
      </c>
      <c r="S245" s="53">
        <v>0</v>
      </c>
      <c r="T245" s="50">
        <v>1</v>
      </c>
      <c r="U245" s="50">
        <v>0</v>
      </c>
      <c r="V245" s="52">
        <v>0</v>
      </c>
      <c r="W245" s="50">
        <v>0</v>
      </c>
      <c r="X245" s="50">
        <v>0</v>
      </c>
      <c r="Y245" s="50">
        <v>0</v>
      </c>
      <c r="Z245" s="50">
        <v>0</v>
      </c>
      <c r="AA245" s="52">
        <v>0</v>
      </c>
      <c r="AB245" s="50">
        <v>0</v>
      </c>
      <c r="AC245" s="50">
        <v>0</v>
      </c>
      <c r="AD245" s="50">
        <v>1</v>
      </c>
      <c r="AE245" s="52">
        <v>0</v>
      </c>
      <c r="AF245" s="50">
        <v>0</v>
      </c>
      <c r="AG245" s="50">
        <v>1</v>
      </c>
      <c r="AH245" s="50">
        <v>0</v>
      </c>
      <c r="AI245" s="50">
        <v>0</v>
      </c>
      <c r="AJ245" s="53">
        <v>0</v>
      </c>
      <c r="AK245" s="50">
        <v>0</v>
      </c>
      <c r="AL245" s="49">
        <v>0</v>
      </c>
      <c r="AM245" s="50">
        <v>0</v>
      </c>
      <c r="AN245" s="52">
        <v>0</v>
      </c>
      <c r="AO245" s="50">
        <v>0</v>
      </c>
      <c r="AP245" s="50">
        <v>0</v>
      </c>
      <c r="AQ245" s="147">
        <v>0</v>
      </c>
      <c r="AR245" s="123">
        <v>0</v>
      </c>
      <c r="AS245" s="50">
        <v>0</v>
      </c>
      <c r="AT245" s="50">
        <v>0</v>
      </c>
      <c r="AU245" s="50">
        <v>0</v>
      </c>
      <c r="AV245" s="50">
        <v>0</v>
      </c>
      <c r="AW245" s="53">
        <v>0</v>
      </c>
      <c r="AX245" s="50">
        <v>0</v>
      </c>
      <c r="AY245" s="50">
        <v>0</v>
      </c>
      <c r="AZ245" s="50">
        <v>0</v>
      </c>
      <c r="BA245" s="52">
        <v>0</v>
      </c>
      <c r="BB245" s="53">
        <v>0</v>
      </c>
      <c r="BC245" s="158">
        <v>0</v>
      </c>
      <c r="BD245" s="50">
        <v>0</v>
      </c>
      <c r="BE245" s="52">
        <v>0</v>
      </c>
      <c r="BF245" s="53">
        <v>1</v>
      </c>
      <c r="BG245" s="50">
        <v>0</v>
      </c>
      <c r="BH245" s="50">
        <v>0</v>
      </c>
      <c r="BI245" s="50">
        <v>0</v>
      </c>
      <c r="BJ245" s="53">
        <v>0</v>
      </c>
      <c r="BK245" s="50"/>
      <c r="BL245" s="50"/>
      <c r="BM245" s="52"/>
      <c r="BN245" s="125">
        <f t="shared" si="3"/>
        <v>9</v>
      </c>
      <c r="BO245" s="48" t="s">
        <v>202</v>
      </c>
    </row>
    <row r="246" spans="2:67">
      <c r="B246" s="47" t="s">
        <v>229</v>
      </c>
      <c r="C246" s="48" t="s">
        <v>204</v>
      </c>
      <c r="D246" s="50">
        <v>0</v>
      </c>
      <c r="E246" s="52">
        <v>0</v>
      </c>
      <c r="F246" s="53">
        <v>0</v>
      </c>
      <c r="G246" s="50">
        <v>0</v>
      </c>
      <c r="H246" s="50">
        <v>0</v>
      </c>
      <c r="I246" s="50">
        <v>0</v>
      </c>
      <c r="J246" s="53">
        <v>0</v>
      </c>
      <c r="K246" s="50">
        <v>0</v>
      </c>
      <c r="L246" s="50">
        <v>0</v>
      </c>
      <c r="M246" s="52">
        <v>0</v>
      </c>
      <c r="N246" s="53">
        <v>1</v>
      </c>
      <c r="O246" s="50">
        <v>0</v>
      </c>
      <c r="P246" s="50">
        <v>0</v>
      </c>
      <c r="Q246" s="50">
        <v>0</v>
      </c>
      <c r="R246" s="50">
        <v>0</v>
      </c>
      <c r="S246" s="53">
        <v>0</v>
      </c>
      <c r="T246" s="50">
        <v>0</v>
      </c>
      <c r="U246" s="50">
        <v>0</v>
      </c>
      <c r="V246" s="52">
        <v>0</v>
      </c>
      <c r="W246" s="50">
        <v>0</v>
      </c>
      <c r="X246" s="50">
        <v>0</v>
      </c>
      <c r="Y246" s="50">
        <v>1</v>
      </c>
      <c r="Z246" s="50">
        <v>2</v>
      </c>
      <c r="AA246" s="52">
        <v>0</v>
      </c>
      <c r="AB246" s="50">
        <v>0</v>
      </c>
      <c r="AC246" s="50">
        <v>0</v>
      </c>
      <c r="AD246" s="50">
        <v>0</v>
      </c>
      <c r="AE246" s="52">
        <v>0</v>
      </c>
      <c r="AF246" s="50">
        <v>0</v>
      </c>
      <c r="AG246" s="50">
        <v>0</v>
      </c>
      <c r="AH246" s="50">
        <v>0</v>
      </c>
      <c r="AI246" s="50">
        <v>0</v>
      </c>
      <c r="AJ246" s="53">
        <v>0</v>
      </c>
      <c r="AK246" s="50">
        <v>0</v>
      </c>
      <c r="AL246" s="50">
        <v>0</v>
      </c>
      <c r="AM246" s="50">
        <v>0</v>
      </c>
      <c r="AN246" s="52">
        <v>0</v>
      </c>
      <c r="AO246" s="50">
        <v>0</v>
      </c>
      <c r="AP246" s="50">
        <v>0</v>
      </c>
      <c r="AQ246" s="147">
        <v>0</v>
      </c>
      <c r="AR246" s="123">
        <v>0</v>
      </c>
      <c r="AS246" s="50">
        <v>0</v>
      </c>
      <c r="AT246" s="50">
        <v>0</v>
      </c>
      <c r="AU246" s="50">
        <v>0</v>
      </c>
      <c r="AV246" s="50">
        <v>0</v>
      </c>
      <c r="AW246" s="53">
        <v>0</v>
      </c>
      <c r="AX246" s="50">
        <v>0</v>
      </c>
      <c r="AY246" s="50">
        <v>0</v>
      </c>
      <c r="AZ246" s="50">
        <v>0</v>
      </c>
      <c r="BA246" s="52">
        <v>0</v>
      </c>
      <c r="BB246" s="53">
        <v>0</v>
      </c>
      <c r="BC246" s="158">
        <v>0</v>
      </c>
      <c r="BD246" s="50">
        <v>0</v>
      </c>
      <c r="BE246" s="52">
        <v>0</v>
      </c>
      <c r="BF246" s="53">
        <v>1</v>
      </c>
      <c r="BG246" s="50">
        <v>0</v>
      </c>
      <c r="BH246" s="50">
        <v>0</v>
      </c>
      <c r="BI246" s="50">
        <v>0</v>
      </c>
      <c r="BJ246" s="53">
        <v>0</v>
      </c>
      <c r="BK246" s="50"/>
      <c r="BL246" s="50"/>
      <c r="BM246" s="52"/>
      <c r="BN246" s="125">
        <f t="shared" si="3"/>
        <v>5</v>
      </c>
      <c r="BO246" s="48" t="s">
        <v>204</v>
      </c>
    </row>
    <row r="247" spans="2:67">
      <c r="B247" s="47"/>
      <c r="C247" s="48" t="s">
        <v>205</v>
      </c>
      <c r="D247" s="50">
        <v>0</v>
      </c>
      <c r="E247" s="52">
        <v>1</v>
      </c>
      <c r="F247" s="53">
        <v>0</v>
      </c>
      <c r="G247" s="50">
        <v>2</v>
      </c>
      <c r="H247" s="50">
        <v>2</v>
      </c>
      <c r="I247" s="50">
        <v>1</v>
      </c>
      <c r="J247" s="53">
        <v>1</v>
      </c>
      <c r="K247" s="50">
        <v>1</v>
      </c>
      <c r="L247" s="50">
        <v>1</v>
      </c>
      <c r="M247" s="52">
        <v>0</v>
      </c>
      <c r="N247" s="53">
        <v>1</v>
      </c>
      <c r="O247" s="50">
        <v>1</v>
      </c>
      <c r="P247" s="50">
        <v>0</v>
      </c>
      <c r="Q247" s="50">
        <v>1</v>
      </c>
      <c r="R247" s="50">
        <v>0</v>
      </c>
      <c r="S247" s="53">
        <v>0</v>
      </c>
      <c r="T247" s="50">
        <v>0</v>
      </c>
      <c r="U247" s="50">
        <v>0</v>
      </c>
      <c r="V247" s="52">
        <v>0</v>
      </c>
      <c r="W247" s="50">
        <v>0</v>
      </c>
      <c r="X247" s="50">
        <v>0</v>
      </c>
      <c r="Y247" s="50">
        <v>0</v>
      </c>
      <c r="Z247" s="50">
        <v>1</v>
      </c>
      <c r="AA247" s="52">
        <v>0</v>
      </c>
      <c r="AB247" s="50">
        <v>0</v>
      </c>
      <c r="AC247" s="50">
        <v>1</v>
      </c>
      <c r="AD247" s="50">
        <v>0</v>
      </c>
      <c r="AE247" s="52">
        <v>0</v>
      </c>
      <c r="AF247" s="50">
        <v>0</v>
      </c>
      <c r="AG247" s="50">
        <v>0</v>
      </c>
      <c r="AH247" s="50">
        <v>1</v>
      </c>
      <c r="AI247" s="50">
        <v>0</v>
      </c>
      <c r="AJ247" s="53">
        <v>0</v>
      </c>
      <c r="AK247" s="50">
        <v>0</v>
      </c>
      <c r="AL247" s="50">
        <v>0</v>
      </c>
      <c r="AM247" s="50">
        <v>0</v>
      </c>
      <c r="AN247" s="52">
        <v>0</v>
      </c>
      <c r="AO247" s="50">
        <v>0</v>
      </c>
      <c r="AP247" s="50">
        <v>0</v>
      </c>
      <c r="AQ247" s="147">
        <v>0</v>
      </c>
      <c r="AR247" s="123">
        <v>0</v>
      </c>
      <c r="AS247" s="50">
        <v>0</v>
      </c>
      <c r="AT247" s="50">
        <v>0</v>
      </c>
      <c r="AU247" s="50">
        <v>0</v>
      </c>
      <c r="AV247" s="50">
        <v>0</v>
      </c>
      <c r="AW247" s="53">
        <v>1</v>
      </c>
      <c r="AX247" s="50">
        <v>0</v>
      </c>
      <c r="AY247" s="50">
        <v>0</v>
      </c>
      <c r="AZ247" s="50">
        <v>0</v>
      </c>
      <c r="BA247" s="52">
        <v>0</v>
      </c>
      <c r="BB247" s="53">
        <v>0</v>
      </c>
      <c r="BC247" s="158">
        <v>0</v>
      </c>
      <c r="BD247" s="50">
        <v>0</v>
      </c>
      <c r="BE247" s="52">
        <v>0</v>
      </c>
      <c r="BF247" s="53">
        <v>1</v>
      </c>
      <c r="BG247" s="50">
        <v>0</v>
      </c>
      <c r="BH247" s="50">
        <v>0</v>
      </c>
      <c r="BI247" s="50">
        <v>0</v>
      </c>
      <c r="BJ247" s="53">
        <v>0</v>
      </c>
      <c r="BK247" s="50"/>
      <c r="BL247" s="50"/>
      <c r="BM247" s="52"/>
      <c r="BN247" s="125">
        <f t="shared" si="3"/>
        <v>8</v>
      </c>
      <c r="BO247" s="48" t="s">
        <v>205</v>
      </c>
    </row>
    <row r="248" spans="2:67">
      <c r="B248" s="47"/>
      <c r="C248" s="48" t="s">
        <v>206</v>
      </c>
      <c r="D248" s="50">
        <v>0</v>
      </c>
      <c r="E248" s="52">
        <v>0</v>
      </c>
      <c r="F248" s="53">
        <v>0</v>
      </c>
      <c r="G248" s="50">
        <v>0</v>
      </c>
      <c r="H248" s="50">
        <v>0</v>
      </c>
      <c r="I248" s="50">
        <v>0</v>
      </c>
      <c r="J248" s="53">
        <v>0</v>
      </c>
      <c r="K248" s="50">
        <v>0</v>
      </c>
      <c r="L248" s="50">
        <v>0</v>
      </c>
      <c r="M248" s="52">
        <v>0</v>
      </c>
      <c r="N248" s="53">
        <v>0</v>
      </c>
      <c r="O248" s="50">
        <v>0</v>
      </c>
      <c r="P248" s="50">
        <v>0</v>
      </c>
      <c r="Q248" s="50">
        <v>0</v>
      </c>
      <c r="R248" s="50">
        <v>0</v>
      </c>
      <c r="S248" s="53">
        <v>0</v>
      </c>
      <c r="T248" s="50">
        <v>0</v>
      </c>
      <c r="U248" s="50">
        <v>0</v>
      </c>
      <c r="V248" s="52">
        <v>0</v>
      </c>
      <c r="W248" s="50">
        <v>0</v>
      </c>
      <c r="X248" s="50">
        <v>0</v>
      </c>
      <c r="Y248" s="50">
        <v>0</v>
      </c>
      <c r="Z248" s="50">
        <v>0</v>
      </c>
      <c r="AA248" s="52">
        <v>0</v>
      </c>
      <c r="AB248" s="50">
        <v>0</v>
      </c>
      <c r="AC248" s="50">
        <v>0</v>
      </c>
      <c r="AD248" s="50">
        <v>0</v>
      </c>
      <c r="AE248" s="52">
        <v>0</v>
      </c>
      <c r="AF248" s="50">
        <v>0</v>
      </c>
      <c r="AG248" s="50">
        <v>0</v>
      </c>
      <c r="AH248" s="50">
        <v>0</v>
      </c>
      <c r="AI248" s="50">
        <v>0</v>
      </c>
      <c r="AJ248" s="53">
        <v>0</v>
      </c>
      <c r="AK248" s="50">
        <v>0</v>
      </c>
      <c r="AL248" s="50">
        <v>0</v>
      </c>
      <c r="AM248" s="50">
        <v>0</v>
      </c>
      <c r="AN248" s="52">
        <v>0</v>
      </c>
      <c r="AO248" s="50">
        <v>0</v>
      </c>
      <c r="AP248" s="50">
        <v>0</v>
      </c>
      <c r="AQ248" s="147">
        <v>0</v>
      </c>
      <c r="AR248" s="123">
        <v>0</v>
      </c>
      <c r="AS248" s="50">
        <v>0</v>
      </c>
      <c r="AT248" s="50">
        <v>0</v>
      </c>
      <c r="AU248" s="50">
        <v>0</v>
      </c>
      <c r="AV248" s="50">
        <v>0</v>
      </c>
      <c r="AW248" s="53">
        <v>0</v>
      </c>
      <c r="AX248" s="50">
        <v>0</v>
      </c>
      <c r="AY248" s="50">
        <v>0</v>
      </c>
      <c r="AZ248" s="50">
        <v>0</v>
      </c>
      <c r="BA248" s="52">
        <v>0</v>
      </c>
      <c r="BB248" s="53">
        <v>0</v>
      </c>
      <c r="BC248" s="158">
        <v>0</v>
      </c>
      <c r="BD248" s="50">
        <v>0</v>
      </c>
      <c r="BE248" s="52">
        <v>0</v>
      </c>
      <c r="BF248" s="53">
        <v>0</v>
      </c>
      <c r="BG248" s="50">
        <v>0</v>
      </c>
      <c r="BH248" s="50">
        <v>0</v>
      </c>
      <c r="BI248" s="50">
        <v>0</v>
      </c>
      <c r="BJ248" s="53">
        <v>0</v>
      </c>
      <c r="BK248" s="50"/>
      <c r="BL248" s="50"/>
      <c r="BM248" s="52"/>
      <c r="BN248" s="125">
        <f t="shared" si="3"/>
        <v>0</v>
      </c>
      <c r="BO248" s="48" t="s">
        <v>206</v>
      </c>
    </row>
    <row r="249" spans="2:67">
      <c r="B249" s="47"/>
      <c r="C249" s="48" t="s">
        <v>207</v>
      </c>
      <c r="D249" s="50">
        <v>0</v>
      </c>
      <c r="E249" s="52">
        <v>0</v>
      </c>
      <c r="F249" s="53">
        <v>0</v>
      </c>
      <c r="G249" s="50">
        <v>0</v>
      </c>
      <c r="H249" s="50">
        <v>0</v>
      </c>
      <c r="I249" s="50">
        <v>0</v>
      </c>
      <c r="J249" s="53">
        <v>0</v>
      </c>
      <c r="K249" s="50">
        <v>0</v>
      </c>
      <c r="L249" s="50">
        <v>0</v>
      </c>
      <c r="M249" s="52">
        <v>0</v>
      </c>
      <c r="N249" s="53">
        <v>0</v>
      </c>
      <c r="O249" s="50">
        <v>0</v>
      </c>
      <c r="P249" s="50">
        <v>0</v>
      </c>
      <c r="Q249" s="50">
        <v>0</v>
      </c>
      <c r="R249" s="50">
        <v>0</v>
      </c>
      <c r="S249" s="53">
        <v>0</v>
      </c>
      <c r="T249" s="50">
        <v>0</v>
      </c>
      <c r="U249" s="50">
        <v>0</v>
      </c>
      <c r="V249" s="52">
        <v>0</v>
      </c>
      <c r="W249" s="50">
        <v>0</v>
      </c>
      <c r="X249" s="50">
        <v>0</v>
      </c>
      <c r="Y249" s="50">
        <v>0</v>
      </c>
      <c r="Z249" s="50">
        <v>0</v>
      </c>
      <c r="AA249" s="52">
        <v>0</v>
      </c>
      <c r="AB249" s="50">
        <v>0</v>
      </c>
      <c r="AC249" s="50">
        <v>0</v>
      </c>
      <c r="AD249" s="50">
        <v>0</v>
      </c>
      <c r="AE249" s="52">
        <v>0</v>
      </c>
      <c r="AF249" s="50">
        <v>0</v>
      </c>
      <c r="AG249" s="50">
        <v>0</v>
      </c>
      <c r="AH249" s="50">
        <v>0</v>
      </c>
      <c r="AI249" s="50">
        <v>0</v>
      </c>
      <c r="AJ249" s="53">
        <v>0</v>
      </c>
      <c r="AK249" s="50">
        <v>0</v>
      </c>
      <c r="AL249" s="50">
        <v>0</v>
      </c>
      <c r="AM249" s="50">
        <v>0</v>
      </c>
      <c r="AN249" s="52">
        <v>0</v>
      </c>
      <c r="AO249" s="50">
        <v>0</v>
      </c>
      <c r="AP249" s="50">
        <v>0</v>
      </c>
      <c r="AQ249" s="147">
        <v>1</v>
      </c>
      <c r="AR249" s="123">
        <v>0</v>
      </c>
      <c r="AS249" s="50">
        <v>0</v>
      </c>
      <c r="AT249" s="50">
        <v>0</v>
      </c>
      <c r="AU249" s="50">
        <v>0</v>
      </c>
      <c r="AV249" s="50">
        <v>0</v>
      </c>
      <c r="AW249" s="53">
        <v>0</v>
      </c>
      <c r="AX249" s="50">
        <v>0</v>
      </c>
      <c r="AY249" s="50">
        <v>0</v>
      </c>
      <c r="AZ249" s="50">
        <v>0</v>
      </c>
      <c r="BA249" s="52">
        <v>0</v>
      </c>
      <c r="BB249" s="53">
        <v>0</v>
      </c>
      <c r="BC249" s="158">
        <v>0</v>
      </c>
      <c r="BD249" s="50">
        <v>0</v>
      </c>
      <c r="BE249" s="52">
        <v>0</v>
      </c>
      <c r="BF249" s="53">
        <v>0</v>
      </c>
      <c r="BG249" s="50">
        <v>0</v>
      </c>
      <c r="BH249" s="50">
        <v>0</v>
      </c>
      <c r="BI249" s="50">
        <v>0</v>
      </c>
      <c r="BJ249" s="53">
        <v>0</v>
      </c>
      <c r="BK249" s="50"/>
      <c r="BL249" s="50"/>
      <c r="BM249" s="52"/>
      <c r="BN249" s="125">
        <f t="shared" si="3"/>
        <v>1</v>
      </c>
      <c r="BO249" s="48" t="s">
        <v>207</v>
      </c>
    </row>
    <row r="250" spans="2:67">
      <c r="B250" s="47"/>
      <c r="C250" s="48" t="s">
        <v>208</v>
      </c>
      <c r="D250" s="50">
        <v>0</v>
      </c>
      <c r="E250" s="52">
        <v>1</v>
      </c>
      <c r="F250" s="53">
        <v>0</v>
      </c>
      <c r="G250" s="50">
        <v>1</v>
      </c>
      <c r="H250" s="50">
        <v>0</v>
      </c>
      <c r="I250" s="50">
        <v>0</v>
      </c>
      <c r="J250" s="53">
        <v>0</v>
      </c>
      <c r="K250" s="50">
        <v>2</v>
      </c>
      <c r="L250" s="50">
        <v>1</v>
      </c>
      <c r="M250" s="52">
        <v>1</v>
      </c>
      <c r="N250" s="53">
        <v>0</v>
      </c>
      <c r="O250" s="50">
        <v>0</v>
      </c>
      <c r="P250" s="50">
        <v>0</v>
      </c>
      <c r="Q250" s="50">
        <v>0</v>
      </c>
      <c r="R250" s="50">
        <v>0</v>
      </c>
      <c r="S250" s="53">
        <v>0</v>
      </c>
      <c r="T250" s="50">
        <v>1</v>
      </c>
      <c r="U250" s="50">
        <v>1</v>
      </c>
      <c r="V250" s="52">
        <v>0</v>
      </c>
      <c r="W250" s="50">
        <v>0</v>
      </c>
      <c r="X250" s="50">
        <v>0</v>
      </c>
      <c r="Y250" s="50">
        <v>0</v>
      </c>
      <c r="Z250" s="50">
        <v>0</v>
      </c>
      <c r="AA250" s="52">
        <v>0</v>
      </c>
      <c r="AB250" s="50">
        <v>0</v>
      </c>
      <c r="AC250" s="50">
        <v>0</v>
      </c>
      <c r="AD250" s="50">
        <v>0</v>
      </c>
      <c r="AE250" s="52">
        <v>1</v>
      </c>
      <c r="AF250" s="50">
        <v>0</v>
      </c>
      <c r="AG250" s="50">
        <v>0</v>
      </c>
      <c r="AH250" s="50">
        <v>0</v>
      </c>
      <c r="AI250" s="50">
        <v>0</v>
      </c>
      <c r="AJ250" s="53">
        <v>0</v>
      </c>
      <c r="AK250" s="50">
        <v>0</v>
      </c>
      <c r="AL250" s="50">
        <v>0</v>
      </c>
      <c r="AM250" s="50">
        <v>1</v>
      </c>
      <c r="AN250" s="52">
        <v>0</v>
      </c>
      <c r="AO250" s="50">
        <v>0</v>
      </c>
      <c r="AP250" s="50">
        <v>0</v>
      </c>
      <c r="AQ250" s="148">
        <v>0</v>
      </c>
      <c r="AR250" s="123">
        <v>0</v>
      </c>
      <c r="AS250" s="50">
        <v>0</v>
      </c>
      <c r="AT250" s="50">
        <v>0</v>
      </c>
      <c r="AU250" s="50">
        <v>0</v>
      </c>
      <c r="AV250" s="50">
        <v>0</v>
      </c>
      <c r="AW250" s="53">
        <v>0</v>
      </c>
      <c r="AX250" s="50">
        <v>0</v>
      </c>
      <c r="AY250" s="50">
        <v>0</v>
      </c>
      <c r="AZ250" s="50">
        <v>0</v>
      </c>
      <c r="BA250" s="52">
        <v>0</v>
      </c>
      <c r="BB250" s="53">
        <v>0</v>
      </c>
      <c r="BC250" s="159">
        <v>0</v>
      </c>
      <c r="BD250" s="50">
        <v>0</v>
      </c>
      <c r="BE250" s="52">
        <v>0</v>
      </c>
      <c r="BF250" s="53">
        <v>0</v>
      </c>
      <c r="BG250" s="50">
        <v>0</v>
      </c>
      <c r="BH250" s="50">
        <v>0</v>
      </c>
      <c r="BI250" s="50">
        <v>0</v>
      </c>
      <c r="BJ250" s="53">
        <v>0</v>
      </c>
      <c r="BK250" s="50"/>
      <c r="BL250" s="50"/>
      <c r="BM250" s="52"/>
      <c r="BN250" s="125">
        <f t="shared" si="3"/>
        <v>4</v>
      </c>
      <c r="BO250" s="48" t="s">
        <v>208</v>
      </c>
    </row>
    <row r="251" spans="2:67">
      <c r="B251" s="47"/>
      <c r="C251" s="76" t="s">
        <v>209</v>
      </c>
      <c r="D251" s="77">
        <v>3</v>
      </c>
      <c r="E251" s="78">
        <v>9</v>
      </c>
      <c r="F251" s="79">
        <v>5</v>
      </c>
      <c r="G251" s="77">
        <v>3</v>
      </c>
      <c r="H251" s="77">
        <v>6</v>
      </c>
      <c r="I251" s="77">
        <v>1</v>
      </c>
      <c r="J251" s="79">
        <v>3</v>
      </c>
      <c r="K251" s="77">
        <v>3</v>
      </c>
      <c r="L251" s="77">
        <v>2</v>
      </c>
      <c r="M251" s="78">
        <v>1</v>
      </c>
      <c r="N251" s="79">
        <v>3</v>
      </c>
      <c r="O251" s="77">
        <v>2</v>
      </c>
      <c r="P251" s="77">
        <v>0</v>
      </c>
      <c r="Q251" s="77">
        <v>2</v>
      </c>
      <c r="R251" s="77">
        <v>2</v>
      </c>
      <c r="S251" s="79">
        <v>0</v>
      </c>
      <c r="T251" s="77">
        <v>2</v>
      </c>
      <c r="U251" s="77">
        <v>1</v>
      </c>
      <c r="V251" s="78">
        <v>0</v>
      </c>
      <c r="W251" s="77">
        <v>0</v>
      </c>
      <c r="X251" s="77">
        <v>0</v>
      </c>
      <c r="Y251" s="77">
        <v>1</v>
      </c>
      <c r="Z251" s="77">
        <v>3</v>
      </c>
      <c r="AA251" s="78">
        <v>0</v>
      </c>
      <c r="AB251" s="77">
        <v>0</v>
      </c>
      <c r="AC251" s="77">
        <v>1</v>
      </c>
      <c r="AD251" s="77">
        <v>1</v>
      </c>
      <c r="AE251" s="78">
        <v>1</v>
      </c>
      <c r="AF251" s="77">
        <v>0</v>
      </c>
      <c r="AG251" s="77">
        <v>1</v>
      </c>
      <c r="AH251" s="77">
        <v>1</v>
      </c>
      <c r="AI251" s="77">
        <v>0</v>
      </c>
      <c r="AJ251" s="79">
        <v>0</v>
      </c>
      <c r="AK251" s="77">
        <v>0</v>
      </c>
      <c r="AL251" s="77">
        <v>0</v>
      </c>
      <c r="AM251" s="77">
        <v>1</v>
      </c>
      <c r="AN251" s="78">
        <v>0</v>
      </c>
      <c r="AO251" s="77">
        <v>0</v>
      </c>
      <c r="AP251" s="77">
        <v>0</v>
      </c>
      <c r="AQ251" s="148">
        <v>1</v>
      </c>
      <c r="AR251" s="126">
        <v>0</v>
      </c>
      <c r="AS251" s="77">
        <v>0</v>
      </c>
      <c r="AT251" s="77">
        <v>0</v>
      </c>
      <c r="AU251" s="77">
        <v>0</v>
      </c>
      <c r="AV251" s="77">
        <v>0</v>
      </c>
      <c r="AW251" s="79">
        <v>1</v>
      </c>
      <c r="AX251" s="77">
        <v>0</v>
      </c>
      <c r="AY251" s="77">
        <v>0</v>
      </c>
      <c r="AZ251" s="77">
        <v>0</v>
      </c>
      <c r="BA251" s="78">
        <v>0</v>
      </c>
      <c r="BB251" s="79">
        <v>0</v>
      </c>
      <c r="BC251" s="159">
        <v>0</v>
      </c>
      <c r="BD251" s="77">
        <v>0</v>
      </c>
      <c r="BE251" s="78">
        <v>0</v>
      </c>
      <c r="BF251" s="79">
        <v>3</v>
      </c>
      <c r="BG251" s="77">
        <v>0</v>
      </c>
      <c r="BH251" s="77">
        <v>0</v>
      </c>
      <c r="BI251" s="77">
        <v>0</v>
      </c>
      <c r="BJ251" s="79">
        <v>0</v>
      </c>
      <c r="BK251" s="77"/>
      <c r="BL251" s="77"/>
      <c r="BM251" s="78"/>
      <c r="BN251" s="127">
        <f t="shared" si="3"/>
        <v>27</v>
      </c>
      <c r="BO251" s="76" t="s">
        <v>209</v>
      </c>
    </row>
    <row r="252" spans="2:67">
      <c r="B252" s="54"/>
      <c r="C252" s="55" t="s">
        <v>210</v>
      </c>
      <c r="D252" s="56">
        <v>1195</v>
      </c>
      <c r="E252" s="58">
        <v>1183</v>
      </c>
      <c r="F252" s="57">
        <v>1165</v>
      </c>
      <c r="G252" s="56">
        <v>1363</v>
      </c>
      <c r="H252" s="56">
        <v>1233</v>
      </c>
      <c r="I252" s="56">
        <v>1090</v>
      </c>
      <c r="J252" s="57">
        <v>1097</v>
      </c>
      <c r="K252" s="56">
        <v>869</v>
      </c>
      <c r="L252" s="56">
        <v>729</v>
      </c>
      <c r="M252" s="58">
        <v>647</v>
      </c>
      <c r="N252" s="57">
        <v>368</v>
      </c>
      <c r="O252" s="56">
        <v>531</v>
      </c>
      <c r="P252" s="56">
        <v>410</v>
      </c>
      <c r="Q252" s="56">
        <v>302</v>
      </c>
      <c r="R252" s="56">
        <v>296</v>
      </c>
      <c r="S252" s="57">
        <v>225</v>
      </c>
      <c r="T252" s="56">
        <v>201</v>
      </c>
      <c r="U252" s="56">
        <v>178</v>
      </c>
      <c r="V252" s="58">
        <v>175</v>
      </c>
      <c r="W252" s="56">
        <v>137</v>
      </c>
      <c r="X252" s="56">
        <v>138</v>
      </c>
      <c r="Y252" s="56">
        <v>129</v>
      </c>
      <c r="Z252" s="56">
        <v>136</v>
      </c>
      <c r="AA252" s="58">
        <v>107</v>
      </c>
      <c r="AB252" s="56">
        <v>114</v>
      </c>
      <c r="AC252" s="56">
        <v>144</v>
      </c>
      <c r="AD252" s="56">
        <v>133</v>
      </c>
      <c r="AE252" s="58">
        <v>152</v>
      </c>
      <c r="AF252" s="56">
        <v>158</v>
      </c>
      <c r="AG252" s="56">
        <v>157</v>
      </c>
      <c r="AH252" s="56">
        <v>181</v>
      </c>
      <c r="AI252" s="56">
        <v>172</v>
      </c>
      <c r="AJ252" s="57">
        <v>243</v>
      </c>
      <c r="AK252" s="56">
        <v>252</v>
      </c>
      <c r="AL252" s="56">
        <v>240</v>
      </c>
      <c r="AM252" s="56">
        <v>281</v>
      </c>
      <c r="AN252" s="58">
        <v>360</v>
      </c>
      <c r="AO252" s="56">
        <v>438</v>
      </c>
      <c r="AP252" s="56">
        <v>474</v>
      </c>
      <c r="AQ252" s="149">
        <v>401</v>
      </c>
      <c r="AR252" s="46">
        <v>478</v>
      </c>
      <c r="AS252" s="56">
        <v>590</v>
      </c>
      <c r="AT252" s="56">
        <v>558</v>
      </c>
      <c r="AU252" s="56">
        <v>472</v>
      </c>
      <c r="AV252" s="56">
        <v>504</v>
      </c>
      <c r="AW252" s="57">
        <v>467</v>
      </c>
      <c r="AX252" s="56">
        <v>523</v>
      </c>
      <c r="AY252" s="56">
        <v>533</v>
      </c>
      <c r="AZ252" s="56">
        <v>616</v>
      </c>
      <c r="BA252" s="58">
        <v>653</v>
      </c>
      <c r="BB252" s="57">
        <v>734</v>
      </c>
      <c r="BC252" s="160">
        <v>691</v>
      </c>
      <c r="BD252" s="56">
        <v>647</v>
      </c>
      <c r="BE252" s="58">
        <v>701</v>
      </c>
      <c r="BF252" s="57">
        <v>682</v>
      </c>
      <c r="BG252" s="56">
        <v>710</v>
      </c>
      <c r="BH252" s="56">
        <v>625</v>
      </c>
      <c r="BI252" s="56">
        <v>556</v>
      </c>
      <c r="BJ252" s="57">
        <v>566</v>
      </c>
      <c r="BK252" s="56"/>
      <c r="BL252" s="56"/>
      <c r="BM252" s="58"/>
      <c r="BN252" s="128">
        <f t="shared" si="3"/>
        <v>18539</v>
      </c>
      <c r="BO252" s="55" t="s">
        <v>210</v>
      </c>
    </row>
    <row r="253" spans="2:67">
      <c r="B253" s="59" t="s">
        <v>241</v>
      </c>
      <c r="C253" s="60" t="s">
        <v>202</v>
      </c>
      <c r="D253" s="61">
        <v>3</v>
      </c>
      <c r="E253" s="62">
        <v>7</v>
      </c>
      <c r="F253" s="59">
        <v>5</v>
      </c>
      <c r="G253" s="61">
        <v>0</v>
      </c>
      <c r="H253" s="61">
        <v>4</v>
      </c>
      <c r="I253" s="61">
        <v>0</v>
      </c>
      <c r="J253" s="59">
        <v>2</v>
      </c>
      <c r="K253" s="61">
        <v>0</v>
      </c>
      <c r="L253" s="61">
        <v>0</v>
      </c>
      <c r="M253" s="62">
        <v>0</v>
      </c>
      <c r="N253" s="59">
        <v>1</v>
      </c>
      <c r="O253" s="61">
        <v>1</v>
      </c>
      <c r="P253" s="61">
        <v>0</v>
      </c>
      <c r="Q253" s="61">
        <v>1</v>
      </c>
      <c r="R253" s="61">
        <v>2</v>
      </c>
      <c r="S253" s="59">
        <v>0</v>
      </c>
      <c r="T253" s="61">
        <v>1</v>
      </c>
      <c r="U253" s="61">
        <v>0</v>
      </c>
      <c r="V253" s="62">
        <v>0</v>
      </c>
      <c r="W253" s="61">
        <v>0</v>
      </c>
      <c r="X253" s="61">
        <v>0</v>
      </c>
      <c r="Y253" s="61">
        <v>0</v>
      </c>
      <c r="Z253" s="61">
        <v>0</v>
      </c>
      <c r="AA253" s="62">
        <v>0</v>
      </c>
      <c r="AB253" s="61">
        <v>0</v>
      </c>
      <c r="AC253" s="61">
        <v>0</v>
      </c>
      <c r="AD253" s="61">
        <v>1</v>
      </c>
      <c r="AE253" s="62">
        <v>0</v>
      </c>
      <c r="AF253" s="61">
        <v>0</v>
      </c>
      <c r="AG253" s="61">
        <v>1</v>
      </c>
      <c r="AH253" s="61">
        <v>0</v>
      </c>
      <c r="AI253" s="61">
        <v>0</v>
      </c>
      <c r="AJ253" s="59">
        <v>0</v>
      </c>
      <c r="AK253" s="61">
        <v>0</v>
      </c>
      <c r="AL253" s="61">
        <v>0</v>
      </c>
      <c r="AM253" s="61">
        <v>0</v>
      </c>
      <c r="AN253" s="62">
        <v>0</v>
      </c>
      <c r="AO253" s="61">
        <v>0</v>
      </c>
      <c r="AP253" s="61">
        <v>0</v>
      </c>
      <c r="AQ253" s="150">
        <v>0</v>
      </c>
      <c r="AR253" s="62">
        <v>0</v>
      </c>
      <c r="AS253" s="61">
        <v>0</v>
      </c>
      <c r="AT253" s="61">
        <v>0</v>
      </c>
      <c r="AU253" s="61">
        <v>0</v>
      </c>
      <c r="AV253" s="61">
        <v>0</v>
      </c>
      <c r="AW253" s="59">
        <v>0</v>
      </c>
      <c r="AX253" s="61">
        <v>0</v>
      </c>
      <c r="AY253" s="61">
        <v>0</v>
      </c>
      <c r="AZ253" s="61">
        <v>0</v>
      </c>
      <c r="BA253" s="62">
        <v>0</v>
      </c>
      <c r="BB253" s="59">
        <v>0</v>
      </c>
      <c r="BC253" s="162">
        <v>0</v>
      </c>
      <c r="BD253" s="61">
        <v>0</v>
      </c>
      <c r="BE253" s="62">
        <v>0</v>
      </c>
      <c r="BF253" s="59">
        <v>1</v>
      </c>
      <c r="BG253" s="61">
        <v>0</v>
      </c>
      <c r="BH253" s="61">
        <v>0</v>
      </c>
      <c r="BI253" s="61">
        <v>0</v>
      </c>
      <c r="BJ253" s="59">
        <v>0</v>
      </c>
      <c r="BK253" s="61"/>
      <c r="BL253" s="61"/>
      <c r="BM253" s="62"/>
      <c r="BN253" s="60">
        <f t="shared" si="3"/>
        <v>9</v>
      </c>
      <c r="BO253" s="60" t="s">
        <v>202</v>
      </c>
    </row>
    <row r="254" spans="2:67">
      <c r="B254" s="59" t="s">
        <v>227</v>
      </c>
      <c r="C254" s="60" t="s">
        <v>204</v>
      </c>
      <c r="D254" s="61">
        <v>0</v>
      </c>
      <c r="E254" s="62">
        <v>0</v>
      </c>
      <c r="F254" s="59">
        <v>0</v>
      </c>
      <c r="G254" s="61">
        <v>0</v>
      </c>
      <c r="H254" s="61">
        <v>0</v>
      </c>
      <c r="I254" s="61">
        <v>0</v>
      </c>
      <c r="J254" s="59">
        <v>0</v>
      </c>
      <c r="K254" s="61">
        <v>0</v>
      </c>
      <c r="L254" s="61">
        <v>0</v>
      </c>
      <c r="M254" s="62">
        <v>0</v>
      </c>
      <c r="N254" s="59">
        <v>0.5</v>
      </c>
      <c r="O254" s="61">
        <v>0</v>
      </c>
      <c r="P254" s="61">
        <v>0</v>
      </c>
      <c r="Q254" s="61">
        <v>0</v>
      </c>
      <c r="R254" s="61">
        <v>0</v>
      </c>
      <c r="S254" s="59">
        <v>0</v>
      </c>
      <c r="T254" s="61">
        <v>0</v>
      </c>
      <c r="U254" s="61">
        <v>0</v>
      </c>
      <c r="V254" s="62">
        <v>0</v>
      </c>
      <c r="W254" s="61">
        <v>0</v>
      </c>
      <c r="X254" s="61">
        <v>0</v>
      </c>
      <c r="Y254" s="61">
        <v>0.5</v>
      </c>
      <c r="Z254" s="61">
        <v>1</v>
      </c>
      <c r="AA254" s="62">
        <v>0</v>
      </c>
      <c r="AB254" s="61">
        <v>0</v>
      </c>
      <c r="AC254" s="61">
        <v>0</v>
      </c>
      <c r="AD254" s="61">
        <v>0</v>
      </c>
      <c r="AE254" s="62">
        <v>0</v>
      </c>
      <c r="AF254" s="61">
        <v>0</v>
      </c>
      <c r="AG254" s="61">
        <v>0</v>
      </c>
      <c r="AH254" s="61">
        <v>0</v>
      </c>
      <c r="AI254" s="61">
        <v>0</v>
      </c>
      <c r="AJ254" s="59">
        <v>0</v>
      </c>
      <c r="AK254" s="61">
        <v>0</v>
      </c>
      <c r="AL254" s="61">
        <v>0</v>
      </c>
      <c r="AM254" s="61">
        <v>0</v>
      </c>
      <c r="AN254" s="62">
        <v>0</v>
      </c>
      <c r="AO254" s="61">
        <v>0</v>
      </c>
      <c r="AP254" s="61">
        <v>0</v>
      </c>
      <c r="AQ254" s="150">
        <v>0</v>
      </c>
      <c r="AR254" s="62">
        <v>0</v>
      </c>
      <c r="AS254" s="61">
        <v>0</v>
      </c>
      <c r="AT254" s="61">
        <v>0</v>
      </c>
      <c r="AU254" s="61">
        <v>0</v>
      </c>
      <c r="AV254" s="61">
        <v>0</v>
      </c>
      <c r="AW254" s="59">
        <v>0</v>
      </c>
      <c r="AX254" s="61">
        <v>0</v>
      </c>
      <c r="AY254" s="61">
        <v>0</v>
      </c>
      <c r="AZ254" s="61">
        <v>0</v>
      </c>
      <c r="BA254" s="62">
        <v>0</v>
      </c>
      <c r="BB254" s="59">
        <v>0</v>
      </c>
      <c r="BC254" s="162">
        <v>0</v>
      </c>
      <c r="BD254" s="61">
        <v>0</v>
      </c>
      <c r="BE254" s="62">
        <v>0</v>
      </c>
      <c r="BF254" s="59">
        <v>0.5</v>
      </c>
      <c r="BG254" s="61">
        <v>0</v>
      </c>
      <c r="BH254" s="61">
        <v>0</v>
      </c>
      <c r="BI254" s="61">
        <v>0</v>
      </c>
      <c r="BJ254" s="59">
        <v>0</v>
      </c>
      <c r="BK254" s="61"/>
      <c r="BL254" s="61"/>
      <c r="BM254" s="62"/>
      <c r="BN254" s="60">
        <f t="shared" si="3"/>
        <v>2.5</v>
      </c>
      <c r="BO254" s="60" t="s">
        <v>204</v>
      </c>
    </row>
    <row r="255" spans="2:67">
      <c r="B255" s="59"/>
      <c r="C255" s="60" t="s">
        <v>205</v>
      </c>
      <c r="D255" s="61">
        <v>0</v>
      </c>
      <c r="E255" s="62">
        <v>1</v>
      </c>
      <c r="F255" s="59">
        <v>0</v>
      </c>
      <c r="G255" s="61">
        <v>2</v>
      </c>
      <c r="H255" s="61">
        <v>2</v>
      </c>
      <c r="I255" s="61">
        <v>1</v>
      </c>
      <c r="J255" s="59">
        <v>1</v>
      </c>
      <c r="K255" s="61">
        <v>1</v>
      </c>
      <c r="L255" s="61">
        <v>1</v>
      </c>
      <c r="M255" s="62">
        <v>0</v>
      </c>
      <c r="N255" s="59">
        <v>1</v>
      </c>
      <c r="O255" s="61">
        <v>1</v>
      </c>
      <c r="P255" s="61">
        <v>0</v>
      </c>
      <c r="Q255" s="61">
        <v>1</v>
      </c>
      <c r="R255" s="61">
        <v>0</v>
      </c>
      <c r="S255" s="59">
        <v>0</v>
      </c>
      <c r="T255" s="61">
        <v>0</v>
      </c>
      <c r="U255" s="61">
        <v>0</v>
      </c>
      <c r="V255" s="62">
        <v>0</v>
      </c>
      <c r="W255" s="61">
        <v>0</v>
      </c>
      <c r="X255" s="61">
        <v>0</v>
      </c>
      <c r="Y255" s="61">
        <v>0</v>
      </c>
      <c r="Z255" s="61">
        <v>1</v>
      </c>
      <c r="AA255" s="62">
        <v>0</v>
      </c>
      <c r="AB255" s="61">
        <v>0</v>
      </c>
      <c r="AC255" s="61">
        <v>1</v>
      </c>
      <c r="AD255" s="61">
        <v>0</v>
      </c>
      <c r="AE255" s="62">
        <v>0</v>
      </c>
      <c r="AF255" s="61">
        <v>0</v>
      </c>
      <c r="AG255" s="61">
        <v>0</v>
      </c>
      <c r="AH255" s="61">
        <v>1</v>
      </c>
      <c r="AI255" s="61">
        <v>0</v>
      </c>
      <c r="AJ255" s="59">
        <v>0</v>
      </c>
      <c r="AK255" s="61">
        <v>0</v>
      </c>
      <c r="AL255" s="61">
        <v>0</v>
      </c>
      <c r="AM255" s="61">
        <v>0</v>
      </c>
      <c r="AN255" s="62">
        <v>0</v>
      </c>
      <c r="AO255" s="61">
        <v>0</v>
      </c>
      <c r="AP255" s="61">
        <v>0</v>
      </c>
      <c r="AQ255" s="150">
        <v>0</v>
      </c>
      <c r="AR255" s="62">
        <v>0</v>
      </c>
      <c r="AS255" s="61">
        <v>0</v>
      </c>
      <c r="AT255" s="61">
        <v>0</v>
      </c>
      <c r="AU255" s="61">
        <v>0</v>
      </c>
      <c r="AV255" s="61">
        <v>0</v>
      </c>
      <c r="AW255" s="59">
        <v>1</v>
      </c>
      <c r="AX255" s="61">
        <v>0</v>
      </c>
      <c r="AY255" s="61">
        <v>0</v>
      </c>
      <c r="AZ255" s="61">
        <v>0</v>
      </c>
      <c r="BA255" s="62">
        <v>0</v>
      </c>
      <c r="BB255" s="59">
        <v>0</v>
      </c>
      <c r="BC255" s="162">
        <v>0</v>
      </c>
      <c r="BD255" s="61">
        <v>0</v>
      </c>
      <c r="BE255" s="62">
        <v>0</v>
      </c>
      <c r="BF255" s="59">
        <v>1</v>
      </c>
      <c r="BG255" s="61">
        <v>0</v>
      </c>
      <c r="BH255" s="61">
        <v>0</v>
      </c>
      <c r="BI255" s="61">
        <v>0</v>
      </c>
      <c r="BJ255" s="59">
        <v>0</v>
      </c>
      <c r="BK255" s="61"/>
      <c r="BL255" s="61"/>
      <c r="BM255" s="62"/>
      <c r="BN255" s="60">
        <f t="shared" si="3"/>
        <v>8</v>
      </c>
      <c r="BO255" s="60" t="s">
        <v>205</v>
      </c>
    </row>
    <row r="256" spans="2:67">
      <c r="B256" s="59"/>
      <c r="C256" s="60" t="s">
        <v>206</v>
      </c>
      <c r="D256" s="61">
        <v>0</v>
      </c>
      <c r="E256" s="62">
        <v>0</v>
      </c>
      <c r="F256" s="59">
        <v>0</v>
      </c>
      <c r="G256" s="61">
        <v>0</v>
      </c>
      <c r="H256" s="61">
        <v>0</v>
      </c>
      <c r="I256" s="61">
        <v>0</v>
      </c>
      <c r="J256" s="59">
        <v>0</v>
      </c>
      <c r="K256" s="61">
        <v>0</v>
      </c>
      <c r="L256" s="61">
        <v>0</v>
      </c>
      <c r="M256" s="62">
        <v>0</v>
      </c>
      <c r="N256" s="59">
        <v>0</v>
      </c>
      <c r="O256" s="61">
        <v>0</v>
      </c>
      <c r="P256" s="61">
        <v>0</v>
      </c>
      <c r="Q256" s="61">
        <v>0</v>
      </c>
      <c r="R256" s="61">
        <v>0</v>
      </c>
      <c r="S256" s="59">
        <v>0</v>
      </c>
      <c r="T256" s="61">
        <v>0</v>
      </c>
      <c r="U256" s="61">
        <v>0</v>
      </c>
      <c r="V256" s="62">
        <v>0</v>
      </c>
      <c r="W256" s="61">
        <v>0</v>
      </c>
      <c r="X256" s="61">
        <v>0</v>
      </c>
      <c r="Y256" s="61">
        <v>0</v>
      </c>
      <c r="Z256" s="61">
        <v>0</v>
      </c>
      <c r="AA256" s="62">
        <v>0</v>
      </c>
      <c r="AB256" s="61">
        <v>0</v>
      </c>
      <c r="AC256" s="61">
        <v>0</v>
      </c>
      <c r="AD256" s="61">
        <v>0</v>
      </c>
      <c r="AE256" s="62">
        <v>0</v>
      </c>
      <c r="AF256" s="61">
        <v>0</v>
      </c>
      <c r="AG256" s="61">
        <v>0</v>
      </c>
      <c r="AH256" s="61">
        <v>0</v>
      </c>
      <c r="AI256" s="61">
        <v>0</v>
      </c>
      <c r="AJ256" s="59">
        <v>0</v>
      </c>
      <c r="AK256" s="61">
        <v>0</v>
      </c>
      <c r="AL256" s="61">
        <v>0</v>
      </c>
      <c r="AM256" s="61">
        <v>0</v>
      </c>
      <c r="AN256" s="62">
        <v>0</v>
      </c>
      <c r="AO256" s="61">
        <v>0</v>
      </c>
      <c r="AP256" s="61">
        <v>0</v>
      </c>
      <c r="AQ256" s="150">
        <v>0</v>
      </c>
      <c r="AR256" s="62">
        <v>0</v>
      </c>
      <c r="AS256" s="61">
        <v>0</v>
      </c>
      <c r="AT256" s="61">
        <v>0</v>
      </c>
      <c r="AU256" s="61">
        <v>0</v>
      </c>
      <c r="AV256" s="61">
        <v>0</v>
      </c>
      <c r="AW256" s="59">
        <v>0</v>
      </c>
      <c r="AX256" s="61">
        <v>0</v>
      </c>
      <c r="AY256" s="61">
        <v>0</v>
      </c>
      <c r="AZ256" s="61">
        <v>0</v>
      </c>
      <c r="BA256" s="62">
        <v>0</v>
      </c>
      <c r="BB256" s="59">
        <v>0</v>
      </c>
      <c r="BC256" s="162">
        <v>0</v>
      </c>
      <c r="BD256" s="61">
        <v>0</v>
      </c>
      <c r="BE256" s="62">
        <v>0</v>
      </c>
      <c r="BF256" s="59">
        <v>0</v>
      </c>
      <c r="BG256" s="61">
        <v>0</v>
      </c>
      <c r="BH256" s="61">
        <v>0</v>
      </c>
      <c r="BI256" s="61">
        <v>0</v>
      </c>
      <c r="BJ256" s="59">
        <v>0</v>
      </c>
      <c r="BK256" s="61"/>
      <c r="BL256" s="61"/>
      <c r="BM256" s="62"/>
      <c r="BN256" s="60">
        <f t="shared" si="3"/>
        <v>0</v>
      </c>
      <c r="BO256" s="60" t="s">
        <v>206</v>
      </c>
    </row>
    <row r="257" spans="2:67">
      <c r="B257" s="59"/>
      <c r="C257" s="60" t="s">
        <v>207</v>
      </c>
      <c r="D257" s="61">
        <v>0</v>
      </c>
      <c r="E257" s="62">
        <v>0</v>
      </c>
      <c r="F257" s="59">
        <v>0</v>
      </c>
      <c r="G257" s="61">
        <v>0</v>
      </c>
      <c r="H257" s="61">
        <v>0</v>
      </c>
      <c r="I257" s="61">
        <v>0</v>
      </c>
      <c r="J257" s="59">
        <v>0</v>
      </c>
      <c r="K257" s="61">
        <v>0</v>
      </c>
      <c r="L257" s="61">
        <v>0</v>
      </c>
      <c r="M257" s="62">
        <v>0</v>
      </c>
      <c r="N257" s="59">
        <v>0</v>
      </c>
      <c r="O257" s="61">
        <v>0</v>
      </c>
      <c r="P257" s="61">
        <v>0</v>
      </c>
      <c r="Q257" s="61">
        <v>0</v>
      </c>
      <c r="R257" s="61">
        <v>0</v>
      </c>
      <c r="S257" s="59">
        <v>0</v>
      </c>
      <c r="T257" s="61">
        <v>0</v>
      </c>
      <c r="U257" s="61">
        <v>0</v>
      </c>
      <c r="V257" s="62">
        <v>0</v>
      </c>
      <c r="W257" s="61">
        <v>0</v>
      </c>
      <c r="X257" s="61">
        <v>0</v>
      </c>
      <c r="Y257" s="61">
        <v>0</v>
      </c>
      <c r="Z257" s="61">
        <v>0</v>
      </c>
      <c r="AA257" s="62">
        <v>0</v>
      </c>
      <c r="AB257" s="61">
        <v>0</v>
      </c>
      <c r="AC257" s="61">
        <v>0</v>
      </c>
      <c r="AD257" s="61">
        <v>0</v>
      </c>
      <c r="AE257" s="62">
        <v>0</v>
      </c>
      <c r="AF257" s="61">
        <v>0</v>
      </c>
      <c r="AG257" s="61">
        <v>0</v>
      </c>
      <c r="AH257" s="61">
        <v>0</v>
      </c>
      <c r="AI257" s="61">
        <v>0</v>
      </c>
      <c r="AJ257" s="59">
        <v>0</v>
      </c>
      <c r="AK257" s="61">
        <v>0</v>
      </c>
      <c r="AL257" s="61">
        <v>0</v>
      </c>
      <c r="AM257" s="61">
        <v>0</v>
      </c>
      <c r="AN257" s="62">
        <v>0</v>
      </c>
      <c r="AO257" s="61">
        <v>0</v>
      </c>
      <c r="AP257" s="61">
        <v>0</v>
      </c>
      <c r="AQ257" s="150">
        <v>1</v>
      </c>
      <c r="AR257" s="62">
        <v>0</v>
      </c>
      <c r="AS257" s="61">
        <v>0</v>
      </c>
      <c r="AT257" s="61">
        <v>0</v>
      </c>
      <c r="AU257" s="61">
        <v>0</v>
      </c>
      <c r="AV257" s="61">
        <v>0</v>
      </c>
      <c r="AW257" s="59">
        <v>0</v>
      </c>
      <c r="AX257" s="61">
        <v>0</v>
      </c>
      <c r="AY257" s="61">
        <v>0</v>
      </c>
      <c r="AZ257" s="61">
        <v>0</v>
      </c>
      <c r="BA257" s="62">
        <v>0</v>
      </c>
      <c r="BB257" s="59">
        <v>0</v>
      </c>
      <c r="BC257" s="162">
        <v>0</v>
      </c>
      <c r="BD257" s="61">
        <v>0</v>
      </c>
      <c r="BE257" s="62">
        <v>0</v>
      </c>
      <c r="BF257" s="59">
        <v>0</v>
      </c>
      <c r="BG257" s="61">
        <v>0</v>
      </c>
      <c r="BH257" s="61">
        <v>0</v>
      </c>
      <c r="BI257" s="61">
        <v>0</v>
      </c>
      <c r="BJ257" s="59">
        <v>0</v>
      </c>
      <c r="BK257" s="61"/>
      <c r="BL257" s="61"/>
      <c r="BM257" s="62"/>
      <c r="BN257" s="60">
        <f t="shared" si="3"/>
        <v>1</v>
      </c>
      <c r="BO257" s="60" t="s">
        <v>207</v>
      </c>
    </row>
    <row r="258" spans="2:67">
      <c r="B258" s="59"/>
      <c r="C258" s="60" t="s">
        <v>208</v>
      </c>
      <c r="D258" s="61">
        <v>0</v>
      </c>
      <c r="E258" s="62">
        <v>1</v>
      </c>
      <c r="F258" s="59">
        <v>0</v>
      </c>
      <c r="G258" s="61">
        <v>1</v>
      </c>
      <c r="H258" s="61">
        <v>0</v>
      </c>
      <c r="I258" s="61">
        <v>0</v>
      </c>
      <c r="J258" s="59">
        <v>0</v>
      </c>
      <c r="K258" s="61">
        <v>2</v>
      </c>
      <c r="L258" s="61">
        <v>1</v>
      </c>
      <c r="M258" s="62">
        <v>1</v>
      </c>
      <c r="N258" s="59">
        <v>0</v>
      </c>
      <c r="O258" s="61">
        <v>0</v>
      </c>
      <c r="P258" s="61">
        <v>0</v>
      </c>
      <c r="Q258" s="61">
        <v>0</v>
      </c>
      <c r="R258" s="61">
        <v>0</v>
      </c>
      <c r="S258" s="59">
        <v>0</v>
      </c>
      <c r="T258" s="61">
        <v>1</v>
      </c>
      <c r="U258" s="61">
        <v>1</v>
      </c>
      <c r="V258" s="62">
        <v>0</v>
      </c>
      <c r="W258" s="61">
        <v>0</v>
      </c>
      <c r="X258" s="61">
        <v>0</v>
      </c>
      <c r="Y258" s="61">
        <v>0</v>
      </c>
      <c r="Z258" s="61">
        <v>0</v>
      </c>
      <c r="AA258" s="62">
        <v>0</v>
      </c>
      <c r="AB258" s="61">
        <v>0</v>
      </c>
      <c r="AC258" s="61">
        <v>0</v>
      </c>
      <c r="AD258" s="61">
        <v>0</v>
      </c>
      <c r="AE258" s="62">
        <v>1</v>
      </c>
      <c r="AF258" s="61">
        <v>0</v>
      </c>
      <c r="AG258" s="61">
        <v>0</v>
      </c>
      <c r="AH258" s="61">
        <v>0</v>
      </c>
      <c r="AI258" s="61">
        <v>0</v>
      </c>
      <c r="AJ258" s="59">
        <v>0</v>
      </c>
      <c r="AK258" s="61">
        <v>0</v>
      </c>
      <c r="AL258" s="61">
        <v>0</v>
      </c>
      <c r="AM258" s="61">
        <v>1</v>
      </c>
      <c r="AN258" s="62">
        <v>0</v>
      </c>
      <c r="AO258" s="61">
        <v>0</v>
      </c>
      <c r="AP258" s="61">
        <v>0</v>
      </c>
      <c r="AQ258" s="151">
        <v>0</v>
      </c>
      <c r="AR258" s="62">
        <v>0</v>
      </c>
      <c r="AS258" s="61">
        <v>0</v>
      </c>
      <c r="AT258" s="61">
        <v>0</v>
      </c>
      <c r="AU258" s="61">
        <v>0</v>
      </c>
      <c r="AV258" s="61">
        <v>0</v>
      </c>
      <c r="AW258" s="59">
        <v>0</v>
      </c>
      <c r="AX258" s="61">
        <v>0</v>
      </c>
      <c r="AY258" s="61">
        <v>0</v>
      </c>
      <c r="AZ258" s="61">
        <v>0</v>
      </c>
      <c r="BA258" s="62">
        <v>0</v>
      </c>
      <c r="BB258" s="59">
        <v>0</v>
      </c>
      <c r="BC258" s="165">
        <v>0</v>
      </c>
      <c r="BD258" s="61">
        <v>0</v>
      </c>
      <c r="BE258" s="62">
        <v>0</v>
      </c>
      <c r="BF258" s="59">
        <v>0</v>
      </c>
      <c r="BG258" s="61">
        <v>0</v>
      </c>
      <c r="BH258" s="61">
        <v>0</v>
      </c>
      <c r="BI258" s="61">
        <v>0</v>
      </c>
      <c r="BJ258" s="59">
        <v>0</v>
      </c>
      <c r="BK258" s="61"/>
      <c r="BL258" s="61"/>
      <c r="BM258" s="62"/>
      <c r="BN258" s="60">
        <f t="shared" si="3"/>
        <v>4</v>
      </c>
      <c r="BO258" s="60" t="s">
        <v>208</v>
      </c>
    </row>
    <row r="259" spans="2:67">
      <c r="B259" s="59"/>
      <c r="C259" s="80" t="s">
        <v>209</v>
      </c>
      <c r="D259" s="81">
        <v>0.43</v>
      </c>
      <c r="E259" s="82">
        <v>1.29</v>
      </c>
      <c r="F259" s="83">
        <v>0.71</v>
      </c>
      <c r="G259" s="81">
        <v>0.43</v>
      </c>
      <c r="H259" s="81">
        <v>0.86</v>
      </c>
      <c r="I259" s="81">
        <v>0.14000000000000001</v>
      </c>
      <c r="J259" s="83">
        <v>0.43</v>
      </c>
      <c r="K259" s="81">
        <v>0.43</v>
      </c>
      <c r="L259" s="81">
        <v>0.28999999999999998</v>
      </c>
      <c r="M259" s="82">
        <v>0.14000000000000001</v>
      </c>
      <c r="N259" s="83">
        <v>0.43</v>
      </c>
      <c r="O259" s="81">
        <v>0.28999999999999998</v>
      </c>
      <c r="P259" s="81">
        <v>0</v>
      </c>
      <c r="Q259" s="81">
        <v>0.28999999999999998</v>
      </c>
      <c r="R259" s="81">
        <v>0.28999999999999998</v>
      </c>
      <c r="S259" s="83">
        <v>0</v>
      </c>
      <c r="T259" s="81">
        <v>0.28999999999999998</v>
      </c>
      <c r="U259" s="81">
        <v>0.14000000000000001</v>
      </c>
      <c r="V259" s="82">
        <v>0</v>
      </c>
      <c r="W259" s="81">
        <v>0</v>
      </c>
      <c r="X259" s="81">
        <v>0</v>
      </c>
      <c r="Y259" s="81">
        <v>0.14000000000000001</v>
      </c>
      <c r="Z259" s="81">
        <v>0.43</v>
      </c>
      <c r="AA259" s="82">
        <v>0</v>
      </c>
      <c r="AB259" s="81">
        <v>0</v>
      </c>
      <c r="AC259" s="81">
        <v>0.14000000000000001</v>
      </c>
      <c r="AD259" s="81">
        <v>0.14000000000000001</v>
      </c>
      <c r="AE259" s="82">
        <v>0.14000000000000001</v>
      </c>
      <c r="AF259" s="81">
        <v>0</v>
      </c>
      <c r="AG259" s="81">
        <v>0.14000000000000001</v>
      </c>
      <c r="AH259" s="81">
        <v>0.14000000000000001</v>
      </c>
      <c r="AI259" s="81">
        <v>0</v>
      </c>
      <c r="AJ259" s="83">
        <v>0</v>
      </c>
      <c r="AK259" s="81">
        <v>0</v>
      </c>
      <c r="AL259" s="81">
        <v>0</v>
      </c>
      <c r="AM259" s="81">
        <v>0.14000000000000001</v>
      </c>
      <c r="AN259" s="82">
        <v>0</v>
      </c>
      <c r="AO259" s="81">
        <v>0</v>
      </c>
      <c r="AP259" s="81">
        <v>0</v>
      </c>
      <c r="AQ259" s="151">
        <v>0.14000000000000001</v>
      </c>
      <c r="AR259" s="82">
        <v>0</v>
      </c>
      <c r="AS259" s="81">
        <v>0</v>
      </c>
      <c r="AT259" s="81">
        <v>0</v>
      </c>
      <c r="AU259" s="81">
        <v>0</v>
      </c>
      <c r="AV259" s="81">
        <v>0</v>
      </c>
      <c r="AW259" s="83">
        <v>0.14000000000000001</v>
      </c>
      <c r="AX259" s="81">
        <v>0</v>
      </c>
      <c r="AY259" s="81">
        <v>0</v>
      </c>
      <c r="AZ259" s="81">
        <v>0</v>
      </c>
      <c r="BA259" s="82">
        <v>0</v>
      </c>
      <c r="BB259" s="83">
        <v>0</v>
      </c>
      <c r="BC259" s="165">
        <v>0</v>
      </c>
      <c r="BD259" s="81">
        <v>0</v>
      </c>
      <c r="BE259" s="82">
        <v>0</v>
      </c>
      <c r="BF259" s="83">
        <v>0.43</v>
      </c>
      <c r="BG259" s="81">
        <v>0</v>
      </c>
      <c r="BH259" s="81">
        <v>0</v>
      </c>
      <c r="BI259" s="81">
        <v>0</v>
      </c>
      <c r="BJ259" s="83">
        <v>0</v>
      </c>
      <c r="BK259" s="81"/>
      <c r="BL259" s="81"/>
      <c r="BM259" s="82"/>
      <c r="BN259" s="80">
        <f t="shared" si="3"/>
        <v>3.8500000000000014</v>
      </c>
      <c r="BO259" s="80" t="s">
        <v>209</v>
      </c>
    </row>
    <row r="260" spans="2:67">
      <c r="B260" s="65"/>
      <c r="C260" s="66" t="s">
        <v>210</v>
      </c>
      <c r="D260" s="67">
        <v>2.4900000000000002</v>
      </c>
      <c r="E260" s="68">
        <v>2.46</v>
      </c>
      <c r="F260" s="65">
        <v>2.4300000000000002</v>
      </c>
      <c r="G260" s="67">
        <v>2.84</v>
      </c>
      <c r="H260" s="67">
        <v>2.57</v>
      </c>
      <c r="I260" s="67">
        <v>2.27</v>
      </c>
      <c r="J260" s="65">
        <v>2.29</v>
      </c>
      <c r="K260" s="67">
        <v>1.81</v>
      </c>
      <c r="L260" s="67">
        <v>1.52</v>
      </c>
      <c r="M260" s="68">
        <v>1.35</v>
      </c>
      <c r="N260" s="65">
        <v>0.77</v>
      </c>
      <c r="O260" s="67">
        <v>1.1100000000000001</v>
      </c>
      <c r="P260" s="67">
        <v>0.85</v>
      </c>
      <c r="Q260" s="67">
        <v>0.63</v>
      </c>
      <c r="R260" s="67">
        <v>0.62</v>
      </c>
      <c r="S260" s="65">
        <v>0.47</v>
      </c>
      <c r="T260" s="67">
        <v>0.42</v>
      </c>
      <c r="U260" s="67">
        <v>0.37</v>
      </c>
      <c r="V260" s="68">
        <v>0.36</v>
      </c>
      <c r="W260" s="67">
        <v>0.28000000000000003</v>
      </c>
      <c r="X260" s="67">
        <v>0.28999999999999998</v>
      </c>
      <c r="Y260" s="67">
        <v>0.27</v>
      </c>
      <c r="Z260" s="67">
        <v>0.28000000000000003</v>
      </c>
      <c r="AA260" s="138">
        <v>0.22</v>
      </c>
      <c r="AB260" s="67">
        <v>0.24</v>
      </c>
      <c r="AC260" s="67">
        <v>0.3</v>
      </c>
      <c r="AD260" s="67">
        <v>0.28000000000000003</v>
      </c>
      <c r="AE260" s="68">
        <v>0.32</v>
      </c>
      <c r="AF260" s="67">
        <v>0.33</v>
      </c>
      <c r="AG260" s="67">
        <v>0.33</v>
      </c>
      <c r="AH260" s="132">
        <v>0.38</v>
      </c>
      <c r="AI260" s="67">
        <v>0.36</v>
      </c>
      <c r="AJ260" s="65">
        <v>0.51</v>
      </c>
      <c r="AK260" s="67">
        <v>0.52</v>
      </c>
      <c r="AL260" s="67">
        <v>0.5</v>
      </c>
      <c r="AM260" s="67">
        <v>0.57999999999999996</v>
      </c>
      <c r="AN260" s="68">
        <v>0.75</v>
      </c>
      <c r="AO260" s="67">
        <v>0.91</v>
      </c>
      <c r="AP260" s="67">
        <v>0.99</v>
      </c>
      <c r="AQ260" s="152">
        <v>0.83</v>
      </c>
      <c r="AR260" s="68">
        <v>0.99</v>
      </c>
      <c r="AS260" s="67">
        <v>1.23</v>
      </c>
      <c r="AT260" s="67">
        <v>1.1599999999999999</v>
      </c>
      <c r="AU260" s="67">
        <v>0.98</v>
      </c>
      <c r="AV260" s="67">
        <v>1.05</v>
      </c>
      <c r="AW260" s="65">
        <v>0.97</v>
      </c>
      <c r="AX260" s="67">
        <v>1.1000000000000001</v>
      </c>
      <c r="AY260" s="67">
        <v>1.1100000000000001</v>
      </c>
      <c r="AZ260" s="67">
        <v>1.28</v>
      </c>
      <c r="BA260" s="68">
        <v>1.36</v>
      </c>
      <c r="BB260" s="65">
        <v>1.53</v>
      </c>
      <c r="BC260" s="164">
        <v>1.44</v>
      </c>
      <c r="BD260" s="67">
        <v>1.35</v>
      </c>
      <c r="BE260" s="68">
        <v>1.46</v>
      </c>
      <c r="BF260" s="65">
        <v>1.42</v>
      </c>
      <c r="BG260" s="67">
        <v>1.48</v>
      </c>
      <c r="BH260" s="67">
        <v>1.3</v>
      </c>
      <c r="BI260" s="67">
        <v>1.1599999999999999</v>
      </c>
      <c r="BJ260" s="65">
        <v>1.18</v>
      </c>
      <c r="BK260" s="67"/>
      <c r="BL260" s="67"/>
      <c r="BM260" s="68"/>
      <c r="BN260" s="66">
        <f t="shared" si="3"/>
        <v>38.619999999999997</v>
      </c>
      <c r="BO260" s="66" t="s">
        <v>210</v>
      </c>
    </row>
    <row r="261" spans="2:67">
      <c r="B261" s="47" t="s">
        <v>242</v>
      </c>
      <c r="C261" s="48" t="s">
        <v>202</v>
      </c>
      <c r="D261" s="50">
        <v>0</v>
      </c>
      <c r="E261" s="52">
        <v>0</v>
      </c>
      <c r="F261" s="53">
        <v>0</v>
      </c>
      <c r="G261" s="50">
        <v>0</v>
      </c>
      <c r="H261" s="50">
        <v>0</v>
      </c>
      <c r="I261" s="50">
        <v>0</v>
      </c>
      <c r="J261" s="53">
        <v>0</v>
      </c>
      <c r="K261" s="50">
        <v>0</v>
      </c>
      <c r="L261" s="50">
        <v>0</v>
      </c>
      <c r="M261" s="52">
        <v>0</v>
      </c>
      <c r="N261" s="53">
        <v>0</v>
      </c>
      <c r="O261" s="50">
        <v>0</v>
      </c>
      <c r="P261" s="50">
        <v>0</v>
      </c>
      <c r="Q261" s="50">
        <v>0</v>
      </c>
      <c r="R261" s="50">
        <v>0</v>
      </c>
      <c r="S261" s="53">
        <v>0</v>
      </c>
      <c r="T261" s="50">
        <v>0</v>
      </c>
      <c r="U261" s="50">
        <v>0</v>
      </c>
      <c r="V261" s="52">
        <v>0</v>
      </c>
      <c r="W261" s="50">
        <v>0</v>
      </c>
      <c r="X261" s="50">
        <v>0</v>
      </c>
      <c r="Y261" s="50">
        <v>0</v>
      </c>
      <c r="Z261" s="50">
        <v>0</v>
      </c>
      <c r="AA261" s="52">
        <v>0</v>
      </c>
      <c r="AB261" s="50">
        <v>0</v>
      </c>
      <c r="AC261" s="50">
        <v>0</v>
      </c>
      <c r="AD261" s="50">
        <v>0</v>
      </c>
      <c r="AE261" s="52">
        <v>0</v>
      </c>
      <c r="AF261" s="50">
        <v>0</v>
      </c>
      <c r="AG261" s="50">
        <v>0</v>
      </c>
      <c r="AH261" s="50">
        <v>0</v>
      </c>
      <c r="AI261" s="50">
        <v>0</v>
      </c>
      <c r="AJ261" s="53">
        <v>0</v>
      </c>
      <c r="AK261" s="50">
        <v>0</v>
      </c>
      <c r="AL261" s="50">
        <v>0</v>
      </c>
      <c r="AM261" s="50">
        <v>0</v>
      </c>
      <c r="AN261" s="52">
        <v>0</v>
      </c>
      <c r="AO261" s="50">
        <v>0</v>
      </c>
      <c r="AP261" s="50">
        <v>0</v>
      </c>
      <c r="AQ261" s="147">
        <v>0</v>
      </c>
      <c r="AR261" s="123">
        <v>0</v>
      </c>
      <c r="AS261" s="50">
        <v>0</v>
      </c>
      <c r="AT261" s="50">
        <v>0</v>
      </c>
      <c r="AU261" s="50">
        <v>0</v>
      </c>
      <c r="AV261" s="50">
        <v>0</v>
      </c>
      <c r="AW261" s="53">
        <v>0</v>
      </c>
      <c r="AX261" s="50">
        <v>0</v>
      </c>
      <c r="AY261" s="50">
        <v>0</v>
      </c>
      <c r="AZ261" s="50">
        <v>0</v>
      </c>
      <c r="BA261" s="52">
        <v>0</v>
      </c>
      <c r="BB261" s="53">
        <v>0</v>
      </c>
      <c r="BC261" s="158">
        <v>0</v>
      </c>
      <c r="BD261" s="50">
        <v>0</v>
      </c>
      <c r="BE261" s="52">
        <v>0</v>
      </c>
      <c r="BF261" s="53">
        <v>0</v>
      </c>
      <c r="BG261" s="50">
        <v>0</v>
      </c>
      <c r="BH261" s="50">
        <v>0</v>
      </c>
      <c r="BI261" s="50">
        <v>0</v>
      </c>
      <c r="BJ261" s="53">
        <v>0</v>
      </c>
      <c r="BK261" s="50"/>
      <c r="BL261" s="50"/>
      <c r="BM261" s="52"/>
      <c r="BN261" s="125">
        <f t="shared" ref="BN261:BN292" si="4">SUM(N261:BM261)</f>
        <v>0</v>
      </c>
      <c r="BO261" s="48" t="s">
        <v>202</v>
      </c>
    </row>
    <row r="262" spans="2:67">
      <c r="B262" s="47" t="s">
        <v>229</v>
      </c>
      <c r="C262" s="48" t="s">
        <v>204</v>
      </c>
      <c r="D262" s="50">
        <v>0</v>
      </c>
      <c r="E262" s="52">
        <v>0</v>
      </c>
      <c r="F262" s="53">
        <v>0</v>
      </c>
      <c r="G262" s="50">
        <v>0</v>
      </c>
      <c r="H262" s="50">
        <v>0</v>
      </c>
      <c r="I262" s="50">
        <v>0</v>
      </c>
      <c r="J262" s="53">
        <v>0</v>
      </c>
      <c r="K262" s="50">
        <v>0</v>
      </c>
      <c r="L262" s="50">
        <v>0</v>
      </c>
      <c r="M262" s="52">
        <v>0</v>
      </c>
      <c r="N262" s="53">
        <v>0</v>
      </c>
      <c r="O262" s="50">
        <v>0</v>
      </c>
      <c r="P262" s="50">
        <v>0</v>
      </c>
      <c r="Q262" s="50">
        <v>0</v>
      </c>
      <c r="R262" s="50">
        <v>0</v>
      </c>
      <c r="S262" s="53">
        <v>0</v>
      </c>
      <c r="T262" s="50">
        <v>0</v>
      </c>
      <c r="U262" s="50">
        <v>0</v>
      </c>
      <c r="V262" s="52">
        <v>0</v>
      </c>
      <c r="W262" s="50">
        <v>0</v>
      </c>
      <c r="X262" s="50">
        <v>0</v>
      </c>
      <c r="Y262" s="50">
        <v>0</v>
      </c>
      <c r="Z262" s="50">
        <v>0</v>
      </c>
      <c r="AA262" s="52">
        <v>0</v>
      </c>
      <c r="AB262" s="50">
        <v>0</v>
      </c>
      <c r="AC262" s="50">
        <v>0</v>
      </c>
      <c r="AD262" s="50">
        <v>0</v>
      </c>
      <c r="AE262" s="52">
        <v>0</v>
      </c>
      <c r="AF262" s="50">
        <v>0</v>
      </c>
      <c r="AG262" s="50">
        <v>0</v>
      </c>
      <c r="AH262" s="50">
        <v>0</v>
      </c>
      <c r="AI262" s="50">
        <v>0</v>
      </c>
      <c r="AJ262" s="53">
        <v>0</v>
      </c>
      <c r="AK262" s="50">
        <v>0</v>
      </c>
      <c r="AL262" s="50">
        <v>0</v>
      </c>
      <c r="AM262" s="50">
        <v>0</v>
      </c>
      <c r="AN262" s="52">
        <v>0</v>
      </c>
      <c r="AO262" s="50">
        <v>0</v>
      </c>
      <c r="AP262" s="50">
        <v>0</v>
      </c>
      <c r="AQ262" s="147">
        <v>0</v>
      </c>
      <c r="AR262" s="123">
        <v>0</v>
      </c>
      <c r="AS262" s="50">
        <v>0</v>
      </c>
      <c r="AT262" s="50">
        <v>0</v>
      </c>
      <c r="AU262" s="50">
        <v>0</v>
      </c>
      <c r="AV262" s="50">
        <v>0</v>
      </c>
      <c r="AW262" s="53">
        <v>0</v>
      </c>
      <c r="AX262" s="50">
        <v>0</v>
      </c>
      <c r="AY262" s="50">
        <v>0</v>
      </c>
      <c r="AZ262" s="50">
        <v>0</v>
      </c>
      <c r="BA262" s="52">
        <v>0</v>
      </c>
      <c r="BB262" s="53">
        <v>0</v>
      </c>
      <c r="BC262" s="158">
        <v>0</v>
      </c>
      <c r="BD262" s="50">
        <v>0</v>
      </c>
      <c r="BE262" s="52">
        <v>0</v>
      </c>
      <c r="BF262" s="53">
        <v>0</v>
      </c>
      <c r="BG262" s="50">
        <v>0</v>
      </c>
      <c r="BH262" s="50">
        <v>0</v>
      </c>
      <c r="BI262" s="50">
        <v>0</v>
      </c>
      <c r="BJ262" s="53">
        <v>0</v>
      </c>
      <c r="BK262" s="50"/>
      <c r="BL262" s="50"/>
      <c r="BM262" s="52"/>
      <c r="BN262" s="125">
        <f t="shared" si="4"/>
        <v>0</v>
      </c>
      <c r="BO262" s="48" t="s">
        <v>204</v>
      </c>
    </row>
    <row r="263" spans="2:67">
      <c r="B263" s="47"/>
      <c r="C263" s="48" t="s">
        <v>205</v>
      </c>
      <c r="D263" s="50">
        <v>0</v>
      </c>
      <c r="E263" s="52">
        <v>0</v>
      </c>
      <c r="F263" s="53">
        <v>0</v>
      </c>
      <c r="G263" s="50">
        <v>0</v>
      </c>
      <c r="H263" s="50">
        <v>0</v>
      </c>
      <c r="I263" s="50">
        <v>0</v>
      </c>
      <c r="J263" s="53">
        <v>0</v>
      </c>
      <c r="K263" s="50">
        <v>0</v>
      </c>
      <c r="L263" s="50">
        <v>0</v>
      </c>
      <c r="M263" s="52">
        <v>0</v>
      </c>
      <c r="N263" s="53">
        <v>0</v>
      </c>
      <c r="O263" s="50">
        <v>0</v>
      </c>
      <c r="P263" s="50">
        <v>0</v>
      </c>
      <c r="Q263" s="50">
        <v>0</v>
      </c>
      <c r="R263" s="50">
        <v>0</v>
      </c>
      <c r="S263" s="53">
        <v>0</v>
      </c>
      <c r="T263" s="50">
        <v>0</v>
      </c>
      <c r="U263" s="50">
        <v>0</v>
      </c>
      <c r="V263" s="52">
        <v>0</v>
      </c>
      <c r="W263" s="50">
        <v>0</v>
      </c>
      <c r="X263" s="50">
        <v>0</v>
      </c>
      <c r="Y263" s="50">
        <v>0</v>
      </c>
      <c r="Z263" s="50">
        <v>0</v>
      </c>
      <c r="AA263" s="52">
        <v>0</v>
      </c>
      <c r="AB263" s="50">
        <v>0</v>
      </c>
      <c r="AC263" s="50">
        <v>0</v>
      </c>
      <c r="AD263" s="50">
        <v>0</v>
      </c>
      <c r="AE263" s="52">
        <v>0</v>
      </c>
      <c r="AF263" s="50">
        <v>0</v>
      </c>
      <c r="AG263" s="50">
        <v>0</v>
      </c>
      <c r="AH263" s="50">
        <v>0</v>
      </c>
      <c r="AI263" s="50">
        <v>0</v>
      </c>
      <c r="AJ263" s="53">
        <v>0</v>
      </c>
      <c r="AK263" s="50">
        <v>0</v>
      </c>
      <c r="AL263" s="50">
        <v>0</v>
      </c>
      <c r="AM263" s="50">
        <v>0</v>
      </c>
      <c r="AN263" s="52">
        <v>0</v>
      </c>
      <c r="AO263" s="50">
        <v>0</v>
      </c>
      <c r="AP263" s="50">
        <v>0</v>
      </c>
      <c r="AQ263" s="147">
        <v>0</v>
      </c>
      <c r="AR263" s="123">
        <v>0</v>
      </c>
      <c r="AS263" s="50">
        <v>0</v>
      </c>
      <c r="AT263" s="50">
        <v>0</v>
      </c>
      <c r="AU263" s="50">
        <v>0</v>
      </c>
      <c r="AV263" s="50">
        <v>0</v>
      </c>
      <c r="AW263" s="53">
        <v>0</v>
      </c>
      <c r="AX263" s="50">
        <v>0</v>
      </c>
      <c r="AY263" s="50">
        <v>0</v>
      </c>
      <c r="AZ263" s="50">
        <v>0</v>
      </c>
      <c r="BA263" s="52">
        <v>0</v>
      </c>
      <c r="BB263" s="53">
        <v>0</v>
      </c>
      <c r="BC263" s="158">
        <v>0</v>
      </c>
      <c r="BD263" s="50">
        <v>0</v>
      </c>
      <c r="BE263" s="52">
        <v>0</v>
      </c>
      <c r="BF263" s="53">
        <v>0</v>
      </c>
      <c r="BG263" s="50">
        <v>0</v>
      </c>
      <c r="BH263" s="50">
        <v>0</v>
      </c>
      <c r="BI263" s="50">
        <v>0</v>
      </c>
      <c r="BJ263" s="53">
        <v>0</v>
      </c>
      <c r="BK263" s="50"/>
      <c r="BL263" s="50"/>
      <c r="BM263" s="52"/>
      <c r="BN263" s="125">
        <f t="shared" si="4"/>
        <v>0</v>
      </c>
      <c r="BO263" s="48" t="s">
        <v>205</v>
      </c>
    </row>
    <row r="264" spans="2:67">
      <c r="B264" s="47"/>
      <c r="C264" s="48" t="s">
        <v>206</v>
      </c>
      <c r="D264" s="50">
        <v>0</v>
      </c>
      <c r="E264" s="52">
        <v>0</v>
      </c>
      <c r="F264" s="53">
        <v>0</v>
      </c>
      <c r="G264" s="50">
        <v>0</v>
      </c>
      <c r="H264" s="50">
        <v>0</v>
      </c>
      <c r="I264" s="50">
        <v>0</v>
      </c>
      <c r="J264" s="53">
        <v>0</v>
      </c>
      <c r="K264" s="50">
        <v>0</v>
      </c>
      <c r="L264" s="50">
        <v>0</v>
      </c>
      <c r="M264" s="52">
        <v>0</v>
      </c>
      <c r="N264" s="53">
        <v>0</v>
      </c>
      <c r="O264" s="50">
        <v>0</v>
      </c>
      <c r="P264" s="50">
        <v>0</v>
      </c>
      <c r="Q264" s="50">
        <v>0</v>
      </c>
      <c r="R264" s="50">
        <v>0</v>
      </c>
      <c r="S264" s="53">
        <v>0</v>
      </c>
      <c r="T264" s="50">
        <v>0</v>
      </c>
      <c r="U264" s="50">
        <v>0</v>
      </c>
      <c r="V264" s="52">
        <v>0</v>
      </c>
      <c r="W264" s="50">
        <v>0</v>
      </c>
      <c r="X264" s="50">
        <v>0</v>
      </c>
      <c r="Y264" s="50">
        <v>0</v>
      </c>
      <c r="Z264" s="50">
        <v>0</v>
      </c>
      <c r="AA264" s="52">
        <v>0</v>
      </c>
      <c r="AB264" s="50">
        <v>0</v>
      </c>
      <c r="AC264" s="50">
        <v>0</v>
      </c>
      <c r="AD264" s="50">
        <v>0</v>
      </c>
      <c r="AE264" s="52">
        <v>0</v>
      </c>
      <c r="AF264" s="50">
        <v>0</v>
      </c>
      <c r="AG264" s="50">
        <v>0</v>
      </c>
      <c r="AH264" s="50">
        <v>0</v>
      </c>
      <c r="AI264" s="50">
        <v>0</v>
      </c>
      <c r="AJ264" s="53">
        <v>0</v>
      </c>
      <c r="AK264" s="50">
        <v>0</v>
      </c>
      <c r="AL264" s="50">
        <v>0</v>
      </c>
      <c r="AM264" s="50">
        <v>0</v>
      </c>
      <c r="AN264" s="52">
        <v>0</v>
      </c>
      <c r="AO264" s="50">
        <v>0</v>
      </c>
      <c r="AP264" s="50">
        <v>0</v>
      </c>
      <c r="AQ264" s="147">
        <v>0</v>
      </c>
      <c r="AR264" s="123">
        <v>0</v>
      </c>
      <c r="AS264" s="50">
        <v>0</v>
      </c>
      <c r="AT264" s="50">
        <v>0</v>
      </c>
      <c r="AU264" s="50">
        <v>0</v>
      </c>
      <c r="AV264" s="50">
        <v>0</v>
      </c>
      <c r="AW264" s="53">
        <v>0</v>
      </c>
      <c r="AX264" s="50">
        <v>0</v>
      </c>
      <c r="AY264" s="50">
        <v>0</v>
      </c>
      <c r="AZ264" s="50">
        <v>0</v>
      </c>
      <c r="BA264" s="52">
        <v>0</v>
      </c>
      <c r="BB264" s="53">
        <v>0</v>
      </c>
      <c r="BC264" s="158">
        <v>0</v>
      </c>
      <c r="BD264" s="50">
        <v>0</v>
      </c>
      <c r="BE264" s="52">
        <v>0</v>
      </c>
      <c r="BF264" s="53">
        <v>0</v>
      </c>
      <c r="BG264" s="50">
        <v>0</v>
      </c>
      <c r="BH264" s="50">
        <v>0</v>
      </c>
      <c r="BI264" s="50">
        <v>0</v>
      </c>
      <c r="BJ264" s="53">
        <v>0</v>
      </c>
      <c r="BK264" s="50"/>
      <c r="BL264" s="50"/>
      <c r="BM264" s="52"/>
      <c r="BN264" s="125">
        <f t="shared" si="4"/>
        <v>0</v>
      </c>
      <c r="BO264" s="48" t="s">
        <v>206</v>
      </c>
    </row>
    <row r="265" spans="2:67">
      <c r="B265" s="47"/>
      <c r="C265" s="48" t="s">
        <v>207</v>
      </c>
      <c r="D265" s="50">
        <v>0</v>
      </c>
      <c r="E265" s="52">
        <v>0</v>
      </c>
      <c r="F265" s="53">
        <v>0</v>
      </c>
      <c r="G265" s="50">
        <v>0</v>
      </c>
      <c r="H265" s="50">
        <v>0</v>
      </c>
      <c r="I265" s="50">
        <v>0</v>
      </c>
      <c r="J265" s="53">
        <v>0</v>
      </c>
      <c r="K265" s="50">
        <v>0</v>
      </c>
      <c r="L265" s="50">
        <v>0</v>
      </c>
      <c r="M265" s="52">
        <v>0</v>
      </c>
      <c r="N265" s="53">
        <v>0</v>
      </c>
      <c r="O265" s="50">
        <v>0</v>
      </c>
      <c r="P265" s="50">
        <v>0</v>
      </c>
      <c r="Q265" s="50">
        <v>0</v>
      </c>
      <c r="R265" s="50">
        <v>0</v>
      </c>
      <c r="S265" s="53">
        <v>0</v>
      </c>
      <c r="T265" s="50">
        <v>0</v>
      </c>
      <c r="U265" s="50">
        <v>0</v>
      </c>
      <c r="V265" s="52">
        <v>0</v>
      </c>
      <c r="W265" s="50">
        <v>0</v>
      </c>
      <c r="X265" s="50">
        <v>0</v>
      </c>
      <c r="Y265" s="50">
        <v>0</v>
      </c>
      <c r="Z265" s="50">
        <v>0</v>
      </c>
      <c r="AA265" s="52">
        <v>0</v>
      </c>
      <c r="AB265" s="50">
        <v>0</v>
      </c>
      <c r="AC265" s="50">
        <v>0</v>
      </c>
      <c r="AD265" s="50">
        <v>0</v>
      </c>
      <c r="AE265" s="52">
        <v>0</v>
      </c>
      <c r="AF265" s="50">
        <v>0</v>
      </c>
      <c r="AG265" s="50">
        <v>0</v>
      </c>
      <c r="AH265" s="50">
        <v>0</v>
      </c>
      <c r="AI265" s="50">
        <v>0</v>
      </c>
      <c r="AJ265" s="53">
        <v>0</v>
      </c>
      <c r="AK265" s="50">
        <v>0</v>
      </c>
      <c r="AL265" s="50">
        <v>0</v>
      </c>
      <c r="AM265" s="50">
        <v>0</v>
      </c>
      <c r="AN265" s="52">
        <v>0</v>
      </c>
      <c r="AO265" s="50">
        <v>0</v>
      </c>
      <c r="AP265" s="50">
        <v>0</v>
      </c>
      <c r="AQ265" s="147">
        <v>0</v>
      </c>
      <c r="AR265" s="123">
        <v>0</v>
      </c>
      <c r="AS265" s="50">
        <v>0</v>
      </c>
      <c r="AT265" s="50">
        <v>0</v>
      </c>
      <c r="AU265" s="50">
        <v>0</v>
      </c>
      <c r="AV265" s="50">
        <v>0</v>
      </c>
      <c r="AW265" s="53">
        <v>0</v>
      </c>
      <c r="AX265" s="50">
        <v>0</v>
      </c>
      <c r="AY265" s="50">
        <v>0</v>
      </c>
      <c r="AZ265" s="50">
        <v>0</v>
      </c>
      <c r="BA265" s="52">
        <v>0</v>
      </c>
      <c r="BB265" s="53">
        <v>0</v>
      </c>
      <c r="BC265" s="158">
        <v>0</v>
      </c>
      <c r="BD265" s="50">
        <v>0</v>
      </c>
      <c r="BE265" s="52">
        <v>0</v>
      </c>
      <c r="BF265" s="53">
        <v>0</v>
      </c>
      <c r="BG265" s="50">
        <v>0</v>
      </c>
      <c r="BH265" s="50">
        <v>0</v>
      </c>
      <c r="BI265" s="50">
        <v>0</v>
      </c>
      <c r="BJ265" s="53">
        <v>0</v>
      </c>
      <c r="BK265" s="50"/>
      <c r="BL265" s="50"/>
      <c r="BM265" s="52"/>
      <c r="BN265" s="125">
        <f t="shared" si="4"/>
        <v>0</v>
      </c>
      <c r="BO265" s="48" t="s">
        <v>207</v>
      </c>
    </row>
    <row r="266" spans="2:67">
      <c r="B266" s="47"/>
      <c r="C266" s="48" t="s">
        <v>208</v>
      </c>
      <c r="D266" s="50">
        <v>0</v>
      </c>
      <c r="E266" s="52">
        <v>0</v>
      </c>
      <c r="F266" s="53">
        <v>0</v>
      </c>
      <c r="G266" s="50">
        <v>0</v>
      </c>
      <c r="H266" s="50">
        <v>0</v>
      </c>
      <c r="I266" s="50">
        <v>0</v>
      </c>
      <c r="J266" s="53">
        <v>0</v>
      </c>
      <c r="K266" s="50">
        <v>0</v>
      </c>
      <c r="L266" s="50">
        <v>0</v>
      </c>
      <c r="M266" s="52">
        <v>0</v>
      </c>
      <c r="N266" s="53">
        <v>0</v>
      </c>
      <c r="O266" s="50">
        <v>0</v>
      </c>
      <c r="P266" s="50">
        <v>0</v>
      </c>
      <c r="Q266" s="50">
        <v>0</v>
      </c>
      <c r="R266" s="50">
        <v>0</v>
      </c>
      <c r="S266" s="53">
        <v>0</v>
      </c>
      <c r="T266" s="50">
        <v>0</v>
      </c>
      <c r="U266" s="50">
        <v>0</v>
      </c>
      <c r="V266" s="52">
        <v>0</v>
      </c>
      <c r="W266" s="50">
        <v>0</v>
      </c>
      <c r="X266" s="50">
        <v>0</v>
      </c>
      <c r="Y266" s="50">
        <v>0</v>
      </c>
      <c r="Z266" s="50">
        <v>0</v>
      </c>
      <c r="AA266" s="52">
        <v>0</v>
      </c>
      <c r="AB266" s="50">
        <v>0</v>
      </c>
      <c r="AC266" s="50">
        <v>0</v>
      </c>
      <c r="AD266" s="50">
        <v>0</v>
      </c>
      <c r="AE266" s="52">
        <v>0</v>
      </c>
      <c r="AF266" s="50">
        <v>0</v>
      </c>
      <c r="AG266" s="50">
        <v>0</v>
      </c>
      <c r="AH266" s="50">
        <v>0</v>
      </c>
      <c r="AI266" s="50">
        <v>0</v>
      </c>
      <c r="AJ266" s="53">
        <v>0</v>
      </c>
      <c r="AK266" s="50">
        <v>0</v>
      </c>
      <c r="AL266" s="50">
        <v>0</v>
      </c>
      <c r="AM266" s="50">
        <v>0</v>
      </c>
      <c r="AN266" s="52">
        <v>0</v>
      </c>
      <c r="AO266" s="50">
        <v>0</v>
      </c>
      <c r="AP266" s="50">
        <v>0</v>
      </c>
      <c r="AQ266" s="148">
        <v>0</v>
      </c>
      <c r="AR266" s="123">
        <v>0</v>
      </c>
      <c r="AS266" s="50">
        <v>0</v>
      </c>
      <c r="AT266" s="50">
        <v>0</v>
      </c>
      <c r="AU266" s="50">
        <v>0</v>
      </c>
      <c r="AV266" s="50">
        <v>0</v>
      </c>
      <c r="AW266" s="53">
        <v>0</v>
      </c>
      <c r="AX266" s="50">
        <v>0</v>
      </c>
      <c r="AY266" s="50">
        <v>0</v>
      </c>
      <c r="AZ266" s="50">
        <v>0</v>
      </c>
      <c r="BA266" s="52">
        <v>0</v>
      </c>
      <c r="BB266" s="53">
        <v>0</v>
      </c>
      <c r="BC266" s="159">
        <v>0</v>
      </c>
      <c r="BD266" s="50">
        <v>0</v>
      </c>
      <c r="BE266" s="52">
        <v>0</v>
      </c>
      <c r="BF266" s="53">
        <v>0</v>
      </c>
      <c r="BG266" s="50">
        <v>0</v>
      </c>
      <c r="BH266" s="50">
        <v>0</v>
      </c>
      <c r="BI266" s="50">
        <v>0</v>
      </c>
      <c r="BJ266" s="53">
        <v>0</v>
      </c>
      <c r="BK266" s="50"/>
      <c r="BL266" s="50"/>
      <c r="BM266" s="52"/>
      <c r="BN266" s="125">
        <f t="shared" si="4"/>
        <v>0</v>
      </c>
      <c r="BO266" s="48" t="s">
        <v>208</v>
      </c>
    </row>
    <row r="267" spans="2:67">
      <c r="B267" s="47"/>
      <c r="C267" s="76" t="s">
        <v>209</v>
      </c>
      <c r="D267" s="77">
        <v>0</v>
      </c>
      <c r="E267" s="78">
        <v>0</v>
      </c>
      <c r="F267" s="79">
        <v>0</v>
      </c>
      <c r="G267" s="77">
        <v>0</v>
      </c>
      <c r="H267" s="77">
        <v>0</v>
      </c>
      <c r="I267" s="77">
        <v>0</v>
      </c>
      <c r="J267" s="79">
        <v>0</v>
      </c>
      <c r="K267" s="77">
        <v>0</v>
      </c>
      <c r="L267" s="77">
        <v>0</v>
      </c>
      <c r="M267" s="78">
        <v>0</v>
      </c>
      <c r="N267" s="79">
        <v>0</v>
      </c>
      <c r="O267" s="77">
        <v>0</v>
      </c>
      <c r="P267" s="77">
        <v>0</v>
      </c>
      <c r="Q267" s="77">
        <v>0</v>
      </c>
      <c r="R267" s="77">
        <v>0</v>
      </c>
      <c r="S267" s="79">
        <v>0</v>
      </c>
      <c r="T267" s="77">
        <v>0</v>
      </c>
      <c r="U267" s="77">
        <v>0</v>
      </c>
      <c r="V267" s="78">
        <v>0</v>
      </c>
      <c r="W267" s="77">
        <v>0</v>
      </c>
      <c r="X267" s="77">
        <v>0</v>
      </c>
      <c r="Y267" s="77">
        <v>0</v>
      </c>
      <c r="Z267" s="77">
        <v>0</v>
      </c>
      <c r="AA267" s="78">
        <v>0</v>
      </c>
      <c r="AB267" s="77">
        <v>0</v>
      </c>
      <c r="AC267" s="77">
        <v>0</v>
      </c>
      <c r="AD267" s="77">
        <v>0</v>
      </c>
      <c r="AE267" s="78">
        <v>0</v>
      </c>
      <c r="AF267" s="77">
        <v>0</v>
      </c>
      <c r="AG267" s="77">
        <v>0</v>
      </c>
      <c r="AH267" s="77">
        <v>0</v>
      </c>
      <c r="AI267" s="77">
        <v>0</v>
      </c>
      <c r="AJ267" s="79">
        <v>0</v>
      </c>
      <c r="AK267" s="77">
        <v>0</v>
      </c>
      <c r="AL267" s="77">
        <v>0</v>
      </c>
      <c r="AM267" s="77">
        <v>0</v>
      </c>
      <c r="AN267" s="78">
        <v>0</v>
      </c>
      <c r="AO267" s="77">
        <v>0</v>
      </c>
      <c r="AP267" s="77">
        <v>0</v>
      </c>
      <c r="AQ267" s="148">
        <v>0</v>
      </c>
      <c r="AR267" s="126">
        <v>0</v>
      </c>
      <c r="AS267" s="77">
        <v>0</v>
      </c>
      <c r="AT267" s="77">
        <v>0</v>
      </c>
      <c r="AU267" s="77">
        <v>0</v>
      </c>
      <c r="AV267" s="77">
        <v>0</v>
      </c>
      <c r="AW267" s="79">
        <v>0</v>
      </c>
      <c r="AX267" s="77">
        <v>0</v>
      </c>
      <c r="AY267" s="77">
        <v>0</v>
      </c>
      <c r="AZ267" s="77">
        <v>0</v>
      </c>
      <c r="BA267" s="78">
        <v>0</v>
      </c>
      <c r="BB267" s="79">
        <v>0</v>
      </c>
      <c r="BC267" s="159">
        <v>0</v>
      </c>
      <c r="BD267" s="77">
        <v>0</v>
      </c>
      <c r="BE267" s="78">
        <v>0</v>
      </c>
      <c r="BF267" s="79">
        <v>0</v>
      </c>
      <c r="BG267" s="77">
        <v>0</v>
      </c>
      <c r="BH267" s="77">
        <v>0</v>
      </c>
      <c r="BI267" s="77">
        <v>0</v>
      </c>
      <c r="BJ267" s="79">
        <v>0</v>
      </c>
      <c r="BK267" s="77"/>
      <c r="BL267" s="77"/>
      <c r="BM267" s="78"/>
      <c r="BN267" s="127">
        <f t="shared" si="4"/>
        <v>0</v>
      </c>
      <c r="BO267" s="76" t="s">
        <v>209</v>
      </c>
    </row>
    <row r="268" spans="2:67">
      <c r="B268" s="54"/>
      <c r="C268" s="55" t="s">
        <v>210</v>
      </c>
      <c r="D268" s="56">
        <v>3</v>
      </c>
      <c r="E268" s="58">
        <v>4</v>
      </c>
      <c r="F268" s="57">
        <v>1</v>
      </c>
      <c r="G268" s="56">
        <v>2</v>
      </c>
      <c r="H268" s="56">
        <v>0</v>
      </c>
      <c r="I268" s="56">
        <v>4</v>
      </c>
      <c r="J268" s="57">
        <v>0</v>
      </c>
      <c r="K268" s="56">
        <v>2</v>
      </c>
      <c r="L268" s="56">
        <v>4</v>
      </c>
      <c r="M268" s="58">
        <v>0</v>
      </c>
      <c r="N268" s="57">
        <v>0</v>
      </c>
      <c r="O268" s="56">
        <v>2</v>
      </c>
      <c r="P268" s="56">
        <v>3</v>
      </c>
      <c r="Q268" s="56">
        <v>3</v>
      </c>
      <c r="R268" s="131">
        <v>1</v>
      </c>
      <c r="S268" s="57">
        <v>1</v>
      </c>
      <c r="T268" s="56">
        <v>0</v>
      </c>
      <c r="U268" s="56">
        <v>3</v>
      </c>
      <c r="V268" s="58">
        <v>2</v>
      </c>
      <c r="W268" s="56">
        <v>0</v>
      </c>
      <c r="X268" s="56">
        <v>2</v>
      </c>
      <c r="Y268" s="56">
        <v>3</v>
      </c>
      <c r="Z268" s="56">
        <v>1</v>
      </c>
      <c r="AA268" s="58">
        <v>1</v>
      </c>
      <c r="AB268" s="56">
        <v>2</v>
      </c>
      <c r="AC268" s="56">
        <v>3</v>
      </c>
      <c r="AD268" s="56">
        <v>2</v>
      </c>
      <c r="AE268" s="58">
        <v>1</v>
      </c>
      <c r="AF268" s="56">
        <v>2</v>
      </c>
      <c r="AG268" s="56">
        <v>4</v>
      </c>
      <c r="AH268" s="56">
        <v>3</v>
      </c>
      <c r="AI268" s="56">
        <v>4</v>
      </c>
      <c r="AJ268" s="57">
        <v>2</v>
      </c>
      <c r="AK268" s="56">
        <v>2</v>
      </c>
      <c r="AL268" s="131">
        <v>2</v>
      </c>
      <c r="AM268" s="56">
        <v>3</v>
      </c>
      <c r="AN268" s="58">
        <v>3</v>
      </c>
      <c r="AO268" s="56">
        <v>3</v>
      </c>
      <c r="AP268" s="56">
        <v>3</v>
      </c>
      <c r="AQ268" s="149">
        <v>4</v>
      </c>
      <c r="AR268" s="46">
        <v>1</v>
      </c>
      <c r="AS268" s="56">
        <v>2</v>
      </c>
      <c r="AT268" s="56" t="s">
        <v>30</v>
      </c>
      <c r="AU268" s="56">
        <v>3</v>
      </c>
      <c r="AV268" s="56">
        <v>2</v>
      </c>
      <c r="AW268" s="57">
        <v>5</v>
      </c>
      <c r="AX268" s="56">
        <v>5</v>
      </c>
      <c r="AY268" s="56">
        <v>4</v>
      </c>
      <c r="AZ268" s="56">
        <v>3</v>
      </c>
      <c r="BA268" s="58">
        <v>4</v>
      </c>
      <c r="BB268" s="57">
        <v>4</v>
      </c>
      <c r="BC268" s="160">
        <v>5</v>
      </c>
      <c r="BD268" s="56">
        <v>2</v>
      </c>
      <c r="BE268" s="58">
        <v>5</v>
      </c>
      <c r="BF268" s="57">
        <v>5</v>
      </c>
      <c r="BG268" s="56">
        <v>6</v>
      </c>
      <c r="BH268" s="56">
        <v>2</v>
      </c>
      <c r="BI268" s="56">
        <v>5</v>
      </c>
      <c r="BJ268" s="57">
        <v>4</v>
      </c>
      <c r="BK268" s="56"/>
      <c r="BL268" s="56"/>
      <c r="BM268" s="58"/>
      <c r="BN268" s="128">
        <f t="shared" si="4"/>
        <v>132</v>
      </c>
      <c r="BO268" s="55" t="s">
        <v>210</v>
      </c>
    </row>
    <row r="269" spans="2:67">
      <c r="B269" s="59" t="s">
        <v>242</v>
      </c>
      <c r="C269" s="60" t="s">
        <v>202</v>
      </c>
      <c r="D269" s="61">
        <v>0</v>
      </c>
      <c r="E269" s="62">
        <v>0</v>
      </c>
      <c r="F269" s="59">
        <v>0</v>
      </c>
      <c r="G269" s="61">
        <v>0</v>
      </c>
      <c r="H269" s="61">
        <v>0</v>
      </c>
      <c r="I269" s="61">
        <v>0</v>
      </c>
      <c r="J269" s="59">
        <v>0</v>
      </c>
      <c r="K269" s="61">
        <v>0</v>
      </c>
      <c r="L269" s="61">
        <v>0</v>
      </c>
      <c r="M269" s="62">
        <v>0</v>
      </c>
      <c r="N269" s="59">
        <v>0</v>
      </c>
      <c r="O269" s="61">
        <v>0</v>
      </c>
      <c r="P269" s="61">
        <v>0</v>
      </c>
      <c r="Q269" s="61">
        <v>0</v>
      </c>
      <c r="R269" s="61">
        <v>0</v>
      </c>
      <c r="S269" s="59">
        <v>0</v>
      </c>
      <c r="T269" s="61">
        <v>0</v>
      </c>
      <c r="U269" s="61">
        <v>0</v>
      </c>
      <c r="V269" s="62">
        <v>0</v>
      </c>
      <c r="W269" s="61">
        <v>0</v>
      </c>
      <c r="X269" s="61">
        <v>0</v>
      </c>
      <c r="Y269" s="61">
        <v>0</v>
      </c>
      <c r="Z269" s="61">
        <v>0</v>
      </c>
      <c r="AA269" s="62">
        <v>0</v>
      </c>
      <c r="AB269" s="61">
        <v>0</v>
      </c>
      <c r="AC269" s="61">
        <v>0</v>
      </c>
      <c r="AD269" s="61">
        <v>0</v>
      </c>
      <c r="AE269" s="62">
        <v>0</v>
      </c>
      <c r="AF269" s="61">
        <v>0</v>
      </c>
      <c r="AG269" s="61">
        <v>0</v>
      </c>
      <c r="AH269" s="61">
        <v>0</v>
      </c>
      <c r="AI269" s="61">
        <v>0</v>
      </c>
      <c r="AJ269" s="59">
        <v>0</v>
      </c>
      <c r="AK269" s="61">
        <v>0</v>
      </c>
      <c r="AL269" s="61">
        <v>0</v>
      </c>
      <c r="AM269" s="61">
        <v>0</v>
      </c>
      <c r="AN269" s="62">
        <v>0</v>
      </c>
      <c r="AO269" s="61">
        <v>0</v>
      </c>
      <c r="AP269" s="61">
        <v>0</v>
      </c>
      <c r="AQ269" s="150">
        <v>0</v>
      </c>
      <c r="AR269" s="62">
        <v>0</v>
      </c>
      <c r="AS269" s="61">
        <v>0</v>
      </c>
      <c r="AT269" s="61">
        <v>0</v>
      </c>
      <c r="AU269" s="61">
        <v>0</v>
      </c>
      <c r="AV269" s="61">
        <v>0</v>
      </c>
      <c r="AW269" s="59">
        <v>0</v>
      </c>
      <c r="AX269" s="61">
        <v>0</v>
      </c>
      <c r="AY269" s="61">
        <v>0</v>
      </c>
      <c r="AZ269" s="61">
        <v>0</v>
      </c>
      <c r="BA269" s="62">
        <v>0</v>
      </c>
      <c r="BB269" s="59">
        <v>0</v>
      </c>
      <c r="BC269" s="162">
        <v>0</v>
      </c>
      <c r="BD269" s="61">
        <v>0</v>
      </c>
      <c r="BE269" s="62">
        <v>0</v>
      </c>
      <c r="BF269" s="59">
        <v>0</v>
      </c>
      <c r="BG269" s="61">
        <v>0</v>
      </c>
      <c r="BH269" s="61">
        <v>0</v>
      </c>
      <c r="BI269" s="61">
        <v>0</v>
      </c>
      <c r="BJ269" s="59">
        <v>0</v>
      </c>
      <c r="BK269" s="61"/>
      <c r="BL269" s="61"/>
      <c r="BM269" s="62"/>
      <c r="BN269" s="60">
        <f t="shared" si="4"/>
        <v>0</v>
      </c>
      <c r="BO269" s="60" t="s">
        <v>202</v>
      </c>
    </row>
    <row r="270" spans="2:67">
      <c r="B270" s="59" t="s">
        <v>227</v>
      </c>
      <c r="C270" s="60" t="s">
        <v>204</v>
      </c>
      <c r="D270" s="61">
        <v>0</v>
      </c>
      <c r="E270" s="62">
        <v>0</v>
      </c>
      <c r="F270" s="59">
        <v>0</v>
      </c>
      <c r="G270" s="61">
        <v>0</v>
      </c>
      <c r="H270" s="61">
        <v>0</v>
      </c>
      <c r="I270" s="61">
        <v>0</v>
      </c>
      <c r="J270" s="59">
        <v>0</v>
      </c>
      <c r="K270" s="61">
        <v>0</v>
      </c>
      <c r="L270" s="61">
        <v>0</v>
      </c>
      <c r="M270" s="62">
        <v>0</v>
      </c>
      <c r="N270" s="59">
        <v>0</v>
      </c>
      <c r="O270" s="61">
        <v>0</v>
      </c>
      <c r="P270" s="61">
        <v>0</v>
      </c>
      <c r="Q270" s="61">
        <v>0</v>
      </c>
      <c r="R270" s="61">
        <v>0</v>
      </c>
      <c r="S270" s="59">
        <v>0</v>
      </c>
      <c r="T270" s="61">
        <v>0</v>
      </c>
      <c r="U270" s="61">
        <v>0</v>
      </c>
      <c r="V270" s="62">
        <v>0</v>
      </c>
      <c r="W270" s="61">
        <v>0</v>
      </c>
      <c r="X270" s="61">
        <v>0</v>
      </c>
      <c r="Y270" s="61">
        <v>0</v>
      </c>
      <c r="Z270" s="61">
        <v>0</v>
      </c>
      <c r="AA270" s="62">
        <v>0</v>
      </c>
      <c r="AB270" s="61">
        <v>0</v>
      </c>
      <c r="AC270" s="61">
        <v>0</v>
      </c>
      <c r="AD270" s="61">
        <v>0</v>
      </c>
      <c r="AE270" s="62">
        <v>0</v>
      </c>
      <c r="AF270" s="61">
        <v>0</v>
      </c>
      <c r="AG270" s="61">
        <v>0</v>
      </c>
      <c r="AH270" s="61">
        <v>0</v>
      </c>
      <c r="AI270" s="61">
        <v>0</v>
      </c>
      <c r="AJ270" s="59">
        <v>0</v>
      </c>
      <c r="AK270" s="61">
        <v>0</v>
      </c>
      <c r="AL270" s="61">
        <v>0</v>
      </c>
      <c r="AM270" s="61">
        <v>0</v>
      </c>
      <c r="AN270" s="62">
        <v>0</v>
      </c>
      <c r="AO270" s="61">
        <v>0</v>
      </c>
      <c r="AP270" s="61">
        <v>0</v>
      </c>
      <c r="AQ270" s="150">
        <v>0</v>
      </c>
      <c r="AR270" s="62">
        <v>0</v>
      </c>
      <c r="AS270" s="61">
        <v>0</v>
      </c>
      <c r="AT270" s="61">
        <v>0</v>
      </c>
      <c r="AU270" s="61">
        <v>0</v>
      </c>
      <c r="AV270" s="61">
        <v>0</v>
      </c>
      <c r="AW270" s="59">
        <v>0</v>
      </c>
      <c r="AX270" s="61">
        <v>0</v>
      </c>
      <c r="AY270" s="61">
        <v>0</v>
      </c>
      <c r="AZ270" s="61">
        <v>0</v>
      </c>
      <c r="BA270" s="62">
        <v>0</v>
      </c>
      <c r="BB270" s="59">
        <v>0</v>
      </c>
      <c r="BC270" s="162">
        <v>0</v>
      </c>
      <c r="BD270" s="61">
        <v>0</v>
      </c>
      <c r="BE270" s="62">
        <v>0</v>
      </c>
      <c r="BF270" s="59">
        <v>0</v>
      </c>
      <c r="BG270" s="61">
        <v>0</v>
      </c>
      <c r="BH270" s="61">
        <v>0</v>
      </c>
      <c r="BI270" s="61">
        <v>0</v>
      </c>
      <c r="BJ270" s="59">
        <v>0</v>
      </c>
      <c r="BK270" s="61"/>
      <c r="BL270" s="61"/>
      <c r="BM270" s="62"/>
      <c r="BN270" s="60">
        <f t="shared" si="4"/>
        <v>0</v>
      </c>
      <c r="BO270" s="60" t="s">
        <v>204</v>
      </c>
    </row>
    <row r="271" spans="2:67">
      <c r="B271" s="59"/>
      <c r="C271" s="60" t="s">
        <v>205</v>
      </c>
      <c r="D271" s="61">
        <v>0</v>
      </c>
      <c r="E271" s="62">
        <v>0</v>
      </c>
      <c r="F271" s="59">
        <v>0</v>
      </c>
      <c r="G271" s="61">
        <v>0</v>
      </c>
      <c r="H271" s="61">
        <v>0</v>
      </c>
      <c r="I271" s="61">
        <v>0</v>
      </c>
      <c r="J271" s="59">
        <v>0</v>
      </c>
      <c r="K271" s="61">
        <v>0</v>
      </c>
      <c r="L271" s="61">
        <v>0</v>
      </c>
      <c r="M271" s="62">
        <v>0</v>
      </c>
      <c r="N271" s="59">
        <v>0</v>
      </c>
      <c r="O271" s="61">
        <v>0</v>
      </c>
      <c r="P271" s="61">
        <v>0</v>
      </c>
      <c r="Q271" s="61">
        <v>0</v>
      </c>
      <c r="R271" s="61">
        <v>0</v>
      </c>
      <c r="S271" s="59">
        <v>0</v>
      </c>
      <c r="T271" s="61">
        <v>0</v>
      </c>
      <c r="U271" s="61">
        <v>0</v>
      </c>
      <c r="V271" s="62">
        <v>0</v>
      </c>
      <c r="W271" s="61">
        <v>0</v>
      </c>
      <c r="X271" s="61">
        <v>0</v>
      </c>
      <c r="Y271" s="61">
        <v>0</v>
      </c>
      <c r="Z271" s="61">
        <v>0</v>
      </c>
      <c r="AA271" s="62">
        <v>0</v>
      </c>
      <c r="AB271" s="61">
        <v>0</v>
      </c>
      <c r="AC271" s="61">
        <v>0</v>
      </c>
      <c r="AD271" s="61">
        <v>0</v>
      </c>
      <c r="AE271" s="62">
        <v>0</v>
      </c>
      <c r="AF271" s="61">
        <v>0</v>
      </c>
      <c r="AG271" s="61">
        <v>0</v>
      </c>
      <c r="AH271" s="61">
        <v>0</v>
      </c>
      <c r="AI271" s="61">
        <v>0</v>
      </c>
      <c r="AJ271" s="59">
        <v>0</v>
      </c>
      <c r="AK271" s="61">
        <v>0</v>
      </c>
      <c r="AL271" s="61">
        <v>0</v>
      </c>
      <c r="AM271" s="61">
        <v>0</v>
      </c>
      <c r="AN271" s="62">
        <v>0</v>
      </c>
      <c r="AO271" s="61">
        <v>0</v>
      </c>
      <c r="AP271" s="61">
        <v>0</v>
      </c>
      <c r="AQ271" s="150">
        <v>0</v>
      </c>
      <c r="AR271" s="62">
        <v>0</v>
      </c>
      <c r="AS271" s="61">
        <v>0</v>
      </c>
      <c r="AT271" s="61">
        <v>0</v>
      </c>
      <c r="AU271" s="61">
        <v>0</v>
      </c>
      <c r="AV271" s="61">
        <v>0</v>
      </c>
      <c r="AW271" s="59">
        <v>0</v>
      </c>
      <c r="AX271" s="61">
        <v>0</v>
      </c>
      <c r="AY271" s="61">
        <v>0</v>
      </c>
      <c r="AZ271" s="61">
        <v>0</v>
      </c>
      <c r="BA271" s="62">
        <v>0</v>
      </c>
      <c r="BB271" s="59">
        <v>0</v>
      </c>
      <c r="BC271" s="162">
        <v>0</v>
      </c>
      <c r="BD271" s="61">
        <v>0</v>
      </c>
      <c r="BE271" s="62">
        <v>0</v>
      </c>
      <c r="BF271" s="59">
        <v>0</v>
      </c>
      <c r="BG271" s="61">
        <v>0</v>
      </c>
      <c r="BH271" s="61">
        <v>0</v>
      </c>
      <c r="BI271" s="61">
        <v>0</v>
      </c>
      <c r="BJ271" s="59">
        <v>0</v>
      </c>
      <c r="BK271" s="61"/>
      <c r="BL271" s="61"/>
      <c r="BM271" s="62"/>
      <c r="BN271" s="60">
        <f t="shared" si="4"/>
        <v>0</v>
      </c>
      <c r="BO271" s="60" t="s">
        <v>205</v>
      </c>
    </row>
    <row r="272" spans="2:67">
      <c r="B272" s="59"/>
      <c r="C272" s="60" t="s">
        <v>206</v>
      </c>
      <c r="D272" s="61">
        <v>0</v>
      </c>
      <c r="E272" s="62">
        <v>0</v>
      </c>
      <c r="F272" s="59">
        <v>0</v>
      </c>
      <c r="G272" s="61">
        <v>0</v>
      </c>
      <c r="H272" s="61">
        <v>0</v>
      </c>
      <c r="I272" s="61">
        <v>0</v>
      </c>
      <c r="J272" s="59">
        <v>0</v>
      </c>
      <c r="K272" s="61">
        <v>0</v>
      </c>
      <c r="L272" s="61">
        <v>0</v>
      </c>
      <c r="M272" s="62">
        <v>0</v>
      </c>
      <c r="N272" s="59">
        <v>0</v>
      </c>
      <c r="O272" s="61">
        <v>0</v>
      </c>
      <c r="P272" s="61">
        <v>0</v>
      </c>
      <c r="Q272" s="61">
        <v>0</v>
      </c>
      <c r="R272" s="61">
        <v>0</v>
      </c>
      <c r="S272" s="59">
        <v>0</v>
      </c>
      <c r="T272" s="61">
        <v>0</v>
      </c>
      <c r="U272" s="61">
        <v>0</v>
      </c>
      <c r="V272" s="62">
        <v>0</v>
      </c>
      <c r="W272" s="61">
        <v>0</v>
      </c>
      <c r="X272" s="61">
        <v>0</v>
      </c>
      <c r="Y272" s="61">
        <v>0</v>
      </c>
      <c r="Z272" s="61">
        <v>0</v>
      </c>
      <c r="AA272" s="62">
        <v>0</v>
      </c>
      <c r="AB272" s="61">
        <v>0</v>
      </c>
      <c r="AC272" s="61">
        <v>0</v>
      </c>
      <c r="AD272" s="61">
        <v>0</v>
      </c>
      <c r="AE272" s="62">
        <v>0</v>
      </c>
      <c r="AF272" s="61">
        <v>0</v>
      </c>
      <c r="AG272" s="61">
        <v>0</v>
      </c>
      <c r="AH272" s="61">
        <v>0</v>
      </c>
      <c r="AI272" s="61">
        <v>0</v>
      </c>
      <c r="AJ272" s="59">
        <v>0</v>
      </c>
      <c r="AK272" s="61">
        <v>0</v>
      </c>
      <c r="AL272" s="61">
        <v>0</v>
      </c>
      <c r="AM272" s="61">
        <v>0</v>
      </c>
      <c r="AN272" s="62">
        <v>0</v>
      </c>
      <c r="AO272" s="61">
        <v>0</v>
      </c>
      <c r="AP272" s="61">
        <v>0</v>
      </c>
      <c r="AQ272" s="150">
        <v>0</v>
      </c>
      <c r="AR272" s="62">
        <v>0</v>
      </c>
      <c r="AS272" s="61">
        <v>0</v>
      </c>
      <c r="AT272" s="61">
        <v>0</v>
      </c>
      <c r="AU272" s="61">
        <v>0</v>
      </c>
      <c r="AV272" s="61">
        <v>0</v>
      </c>
      <c r="AW272" s="59">
        <v>0</v>
      </c>
      <c r="AX272" s="61">
        <v>0</v>
      </c>
      <c r="AY272" s="61">
        <v>0</v>
      </c>
      <c r="AZ272" s="61">
        <v>0</v>
      </c>
      <c r="BA272" s="62">
        <v>0</v>
      </c>
      <c r="BB272" s="59">
        <v>0</v>
      </c>
      <c r="BC272" s="162">
        <v>0</v>
      </c>
      <c r="BD272" s="61">
        <v>0</v>
      </c>
      <c r="BE272" s="62">
        <v>0</v>
      </c>
      <c r="BF272" s="59">
        <v>0</v>
      </c>
      <c r="BG272" s="61">
        <v>0</v>
      </c>
      <c r="BH272" s="61">
        <v>0</v>
      </c>
      <c r="BI272" s="61">
        <v>0</v>
      </c>
      <c r="BJ272" s="59">
        <v>0</v>
      </c>
      <c r="BK272" s="61"/>
      <c r="BL272" s="61"/>
      <c r="BM272" s="62"/>
      <c r="BN272" s="60">
        <f t="shared" si="4"/>
        <v>0</v>
      </c>
      <c r="BO272" s="60" t="s">
        <v>206</v>
      </c>
    </row>
    <row r="273" spans="2:67">
      <c r="B273" s="59"/>
      <c r="C273" s="60" t="s">
        <v>207</v>
      </c>
      <c r="D273" s="61">
        <v>0</v>
      </c>
      <c r="E273" s="62">
        <v>0</v>
      </c>
      <c r="F273" s="59">
        <v>0</v>
      </c>
      <c r="G273" s="61">
        <v>0</v>
      </c>
      <c r="H273" s="61">
        <v>0</v>
      </c>
      <c r="I273" s="61">
        <v>0</v>
      </c>
      <c r="J273" s="59">
        <v>0</v>
      </c>
      <c r="K273" s="61">
        <v>0</v>
      </c>
      <c r="L273" s="61">
        <v>0</v>
      </c>
      <c r="M273" s="62">
        <v>0</v>
      </c>
      <c r="N273" s="59">
        <v>0</v>
      </c>
      <c r="O273" s="61">
        <v>0</v>
      </c>
      <c r="P273" s="61">
        <v>0</v>
      </c>
      <c r="Q273" s="61">
        <v>0</v>
      </c>
      <c r="R273" s="61">
        <v>0</v>
      </c>
      <c r="S273" s="59">
        <v>0</v>
      </c>
      <c r="T273" s="61">
        <v>0</v>
      </c>
      <c r="U273" s="61">
        <v>0</v>
      </c>
      <c r="V273" s="62">
        <v>0</v>
      </c>
      <c r="W273" s="61">
        <v>0</v>
      </c>
      <c r="X273" s="61">
        <v>0</v>
      </c>
      <c r="Y273" s="61">
        <v>0</v>
      </c>
      <c r="Z273" s="61">
        <v>0</v>
      </c>
      <c r="AA273" s="62">
        <v>0</v>
      </c>
      <c r="AB273" s="61">
        <v>0</v>
      </c>
      <c r="AC273" s="61">
        <v>0</v>
      </c>
      <c r="AD273" s="61">
        <v>0</v>
      </c>
      <c r="AE273" s="62">
        <v>0</v>
      </c>
      <c r="AF273" s="61">
        <v>0</v>
      </c>
      <c r="AG273" s="61">
        <v>0</v>
      </c>
      <c r="AH273" s="61">
        <v>0</v>
      </c>
      <c r="AI273" s="61">
        <v>0</v>
      </c>
      <c r="AJ273" s="59">
        <v>0</v>
      </c>
      <c r="AK273" s="61">
        <v>0</v>
      </c>
      <c r="AL273" s="61">
        <v>0</v>
      </c>
      <c r="AM273" s="61">
        <v>0</v>
      </c>
      <c r="AN273" s="62">
        <v>0</v>
      </c>
      <c r="AO273" s="61">
        <v>0</v>
      </c>
      <c r="AP273" s="61">
        <v>0</v>
      </c>
      <c r="AQ273" s="150">
        <v>0</v>
      </c>
      <c r="AR273" s="62">
        <v>0</v>
      </c>
      <c r="AS273" s="61">
        <v>0</v>
      </c>
      <c r="AT273" s="61">
        <v>0</v>
      </c>
      <c r="AU273" s="61">
        <v>0</v>
      </c>
      <c r="AV273" s="61">
        <v>0</v>
      </c>
      <c r="AW273" s="59">
        <v>0</v>
      </c>
      <c r="AX273" s="61">
        <v>0</v>
      </c>
      <c r="AY273" s="61">
        <v>0</v>
      </c>
      <c r="AZ273" s="61">
        <v>0</v>
      </c>
      <c r="BA273" s="62">
        <v>0</v>
      </c>
      <c r="BB273" s="59">
        <v>0</v>
      </c>
      <c r="BC273" s="162">
        <v>0</v>
      </c>
      <c r="BD273" s="61">
        <v>0</v>
      </c>
      <c r="BE273" s="62">
        <v>0</v>
      </c>
      <c r="BF273" s="59">
        <v>0</v>
      </c>
      <c r="BG273" s="61">
        <v>0</v>
      </c>
      <c r="BH273" s="61">
        <v>0</v>
      </c>
      <c r="BI273" s="61">
        <v>0</v>
      </c>
      <c r="BJ273" s="59">
        <v>0</v>
      </c>
      <c r="BK273" s="61"/>
      <c r="BL273" s="61"/>
      <c r="BM273" s="62"/>
      <c r="BN273" s="60">
        <f t="shared" si="4"/>
        <v>0</v>
      </c>
      <c r="BO273" s="60" t="s">
        <v>207</v>
      </c>
    </row>
    <row r="274" spans="2:67">
      <c r="B274" s="59"/>
      <c r="C274" s="60" t="s">
        <v>208</v>
      </c>
      <c r="D274" s="61">
        <v>0</v>
      </c>
      <c r="E274" s="62">
        <v>0</v>
      </c>
      <c r="F274" s="59">
        <v>0</v>
      </c>
      <c r="G274" s="61">
        <v>0</v>
      </c>
      <c r="H274" s="61">
        <v>0</v>
      </c>
      <c r="I274" s="61">
        <v>0</v>
      </c>
      <c r="J274" s="59">
        <v>0</v>
      </c>
      <c r="K274" s="61">
        <v>0</v>
      </c>
      <c r="L274" s="61">
        <v>0</v>
      </c>
      <c r="M274" s="62">
        <v>0</v>
      </c>
      <c r="N274" s="59">
        <v>0</v>
      </c>
      <c r="O274" s="61">
        <v>0</v>
      </c>
      <c r="P274" s="61">
        <v>0</v>
      </c>
      <c r="Q274" s="61">
        <v>0</v>
      </c>
      <c r="R274" s="61">
        <v>0</v>
      </c>
      <c r="S274" s="59">
        <v>0</v>
      </c>
      <c r="T274" s="61">
        <v>0</v>
      </c>
      <c r="U274" s="61">
        <v>0</v>
      </c>
      <c r="V274" s="62">
        <v>0</v>
      </c>
      <c r="W274" s="61">
        <v>0</v>
      </c>
      <c r="X274" s="61">
        <v>0</v>
      </c>
      <c r="Y274" s="61">
        <v>0</v>
      </c>
      <c r="Z274" s="61">
        <v>0</v>
      </c>
      <c r="AA274" s="62">
        <v>0</v>
      </c>
      <c r="AB274" s="61">
        <v>0</v>
      </c>
      <c r="AC274" s="61">
        <v>0</v>
      </c>
      <c r="AD274" s="61">
        <v>0</v>
      </c>
      <c r="AE274" s="62">
        <v>0</v>
      </c>
      <c r="AF274" s="61">
        <v>0</v>
      </c>
      <c r="AG274" s="61">
        <v>0</v>
      </c>
      <c r="AH274" s="61">
        <v>0</v>
      </c>
      <c r="AI274" s="61">
        <v>0</v>
      </c>
      <c r="AJ274" s="59">
        <v>0</v>
      </c>
      <c r="AK274" s="61">
        <v>0</v>
      </c>
      <c r="AL274" s="61">
        <v>0</v>
      </c>
      <c r="AM274" s="61">
        <v>0</v>
      </c>
      <c r="AN274" s="62">
        <v>0</v>
      </c>
      <c r="AO274" s="61">
        <v>0</v>
      </c>
      <c r="AP274" s="61">
        <v>0</v>
      </c>
      <c r="AQ274" s="151">
        <v>0</v>
      </c>
      <c r="AR274" s="62">
        <v>0</v>
      </c>
      <c r="AS274" s="61">
        <v>0</v>
      </c>
      <c r="AT274" s="61">
        <v>0</v>
      </c>
      <c r="AU274" s="61">
        <v>0</v>
      </c>
      <c r="AV274" s="61">
        <v>0</v>
      </c>
      <c r="AW274" s="59">
        <v>0</v>
      </c>
      <c r="AX274" s="61">
        <v>0</v>
      </c>
      <c r="AY274" s="61">
        <v>0</v>
      </c>
      <c r="AZ274" s="61">
        <v>0</v>
      </c>
      <c r="BA274" s="62">
        <v>0</v>
      </c>
      <c r="BB274" s="59">
        <v>0</v>
      </c>
      <c r="BC274" s="165">
        <v>0</v>
      </c>
      <c r="BD274" s="61">
        <v>0</v>
      </c>
      <c r="BE274" s="62">
        <v>0</v>
      </c>
      <c r="BF274" s="59">
        <v>0</v>
      </c>
      <c r="BG274" s="61">
        <v>0</v>
      </c>
      <c r="BH274" s="61">
        <v>0</v>
      </c>
      <c r="BI274" s="61">
        <v>0</v>
      </c>
      <c r="BJ274" s="59">
        <v>0</v>
      </c>
      <c r="BK274" s="61"/>
      <c r="BL274" s="61"/>
      <c r="BM274" s="62"/>
      <c r="BN274" s="60">
        <f t="shared" si="4"/>
        <v>0</v>
      </c>
      <c r="BO274" s="60" t="s">
        <v>208</v>
      </c>
    </row>
    <row r="275" spans="2:67">
      <c r="B275" s="59"/>
      <c r="C275" s="80" t="s">
        <v>209</v>
      </c>
      <c r="D275" s="81">
        <v>0</v>
      </c>
      <c r="E275" s="82">
        <v>0</v>
      </c>
      <c r="F275" s="83">
        <v>0</v>
      </c>
      <c r="G275" s="81">
        <v>0</v>
      </c>
      <c r="H275" s="81">
        <v>0</v>
      </c>
      <c r="I275" s="81">
        <v>0</v>
      </c>
      <c r="J275" s="83">
        <v>0</v>
      </c>
      <c r="K275" s="81">
        <v>0</v>
      </c>
      <c r="L275" s="81">
        <v>0</v>
      </c>
      <c r="M275" s="82">
        <v>0</v>
      </c>
      <c r="N275" s="83">
        <v>0</v>
      </c>
      <c r="O275" s="81">
        <v>0</v>
      </c>
      <c r="P275" s="81">
        <v>0</v>
      </c>
      <c r="Q275" s="81">
        <v>0</v>
      </c>
      <c r="R275" s="81">
        <v>0</v>
      </c>
      <c r="S275" s="83">
        <v>0</v>
      </c>
      <c r="T275" s="81">
        <v>0</v>
      </c>
      <c r="U275" s="81">
        <v>0</v>
      </c>
      <c r="V275" s="82">
        <v>0</v>
      </c>
      <c r="W275" s="81">
        <v>0</v>
      </c>
      <c r="X275" s="81">
        <v>0</v>
      </c>
      <c r="Y275" s="81">
        <v>0</v>
      </c>
      <c r="Z275" s="81">
        <v>0</v>
      </c>
      <c r="AA275" s="82">
        <v>0</v>
      </c>
      <c r="AB275" s="81">
        <v>0</v>
      </c>
      <c r="AC275" s="81">
        <v>0</v>
      </c>
      <c r="AD275" s="81">
        <v>0</v>
      </c>
      <c r="AE275" s="82">
        <v>0</v>
      </c>
      <c r="AF275" s="81">
        <v>0</v>
      </c>
      <c r="AG275" s="81">
        <v>0</v>
      </c>
      <c r="AH275" s="81">
        <v>0</v>
      </c>
      <c r="AI275" s="81">
        <v>0</v>
      </c>
      <c r="AJ275" s="83">
        <v>0</v>
      </c>
      <c r="AK275" s="81">
        <v>0</v>
      </c>
      <c r="AL275" s="81">
        <v>0</v>
      </c>
      <c r="AM275" s="81">
        <v>0</v>
      </c>
      <c r="AN275" s="82">
        <v>0</v>
      </c>
      <c r="AO275" s="81">
        <v>0</v>
      </c>
      <c r="AP275" s="81">
        <v>0</v>
      </c>
      <c r="AQ275" s="151">
        <v>0</v>
      </c>
      <c r="AR275" s="82">
        <v>0</v>
      </c>
      <c r="AS275" s="81">
        <v>0</v>
      </c>
      <c r="AT275" s="81">
        <v>0</v>
      </c>
      <c r="AU275" s="81">
        <v>0</v>
      </c>
      <c r="AV275" s="81">
        <v>0</v>
      </c>
      <c r="AW275" s="83">
        <v>0</v>
      </c>
      <c r="AX275" s="81">
        <v>0</v>
      </c>
      <c r="AY275" s="81">
        <v>0</v>
      </c>
      <c r="AZ275" s="81">
        <v>0</v>
      </c>
      <c r="BA275" s="82">
        <v>0</v>
      </c>
      <c r="BB275" s="83">
        <v>0</v>
      </c>
      <c r="BC275" s="165">
        <v>0</v>
      </c>
      <c r="BD275" s="81">
        <v>0</v>
      </c>
      <c r="BE275" s="82">
        <v>0</v>
      </c>
      <c r="BF275" s="83">
        <v>0</v>
      </c>
      <c r="BG275" s="81">
        <v>0</v>
      </c>
      <c r="BH275" s="81">
        <v>0</v>
      </c>
      <c r="BI275" s="81">
        <v>0</v>
      </c>
      <c r="BJ275" s="83">
        <v>0</v>
      </c>
      <c r="BK275" s="81"/>
      <c r="BL275" s="81"/>
      <c r="BM275" s="82"/>
      <c r="BN275" s="80">
        <f t="shared" si="4"/>
        <v>0</v>
      </c>
      <c r="BO275" s="80" t="s">
        <v>209</v>
      </c>
    </row>
    <row r="276" spans="2:67">
      <c r="B276" s="65"/>
      <c r="C276" s="66" t="s">
        <v>210</v>
      </c>
      <c r="D276" s="67">
        <v>0.01</v>
      </c>
      <c r="E276" s="68">
        <v>0.01</v>
      </c>
      <c r="F276" s="65">
        <v>0</v>
      </c>
      <c r="G276" s="67">
        <v>0</v>
      </c>
      <c r="H276" s="67">
        <v>0</v>
      </c>
      <c r="I276" s="67">
        <v>0.01</v>
      </c>
      <c r="J276" s="65">
        <v>0</v>
      </c>
      <c r="K276" s="67">
        <v>0</v>
      </c>
      <c r="L276" s="67">
        <v>0.01</v>
      </c>
      <c r="M276" s="68">
        <v>0</v>
      </c>
      <c r="N276" s="65">
        <v>0</v>
      </c>
      <c r="O276" s="67">
        <v>0</v>
      </c>
      <c r="P276" s="67">
        <v>0.01</v>
      </c>
      <c r="Q276" s="67">
        <v>0.01</v>
      </c>
      <c r="R276" s="67">
        <v>0</v>
      </c>
      <c r="S276" s="65">
        <v>0</v>
      </c>
      <c r="T276" s="67">
        <v>0</v>
      </c>
      <c r="U276" s="67">
        <v>0.01</v>
      </c>
      <c r="V276" s="68">
        <v>0</v>
      </c>
      <c r="W276" s="67">
        <v>0</v>
      </c>
      <c r="X276" s="67">
        <v>0</v>
      </c>
      <c r="Y276" s="67">
        <v>0.01</v>
      </c>
      <c r="Z276" s="67">
        <v>0</v>
      </c>
      <c r="AA276" s="68">
        <v>0</v>
      </c>
      <c r="AB276" s="67">
        <v>0</v>
      </c>
      <c r="AC276" s="67">
        <v>0.01</v>
      </c>
      <c r="AD276" s="67">
        <v>0</v>
      </c>
      <c r="AE276" s="68">
        <v>0</v>
      </c>
      <c r="AF276" s="67">
        <v>0</v>
      </c>
      <c r="AG276" s="67">
        <v>0.01</v>
      </c>
      <c r="AH276" s="67">
        <v>0.01</v>
      </c>
      <c r="AI276" s="67">
        <v>0.01</v>
      </c>
      <c r="AJ276" s="65">
        <v>0</v>
      </c>
      <c r="AK276" s="67">
        <v>0</v>
      </c>
      <c r="AL276" s="67">
        <v>0</v>
      </c>
      <c r="AM276" s="67">
        <v>0.01</v>
      </c>
      <c r="AN276" s="68">
        <v>0.01</v>
      </c>
      <c r="AO276" s="67">
        <v>0.01</v>
      </c>
      <c r="AP276" s="67">
        <v>0.01</v>
      </c>
      <c r="AQ276" s="152">
        <v>0.01</v>
      </c>
      <c r="AR276" s="68">
        <v>0</v>
      </c>
      <c r="AS276" s="67">
        <v>0</v>
      </c>
      <c r="AT276" s="67" t="s">
        <v>30</v>
      </c>
      <c r="AU276" s="67">
        <v>0.01</v>
      </c>
      <c r="AV276" s="67">
        <v>0</v>
      </c>
      <c r="AW276" s="65">
        <v>0.01</v>
      </c>
      <c r="AX276" s="67">
        <v>0.01</v>
      </c>
      <c r="AY276" s="67">
        <v>0.01</v>
      </c>
      <c r="AZ276" s="67">
        <v>0.01</v>
      </c>
      <c r="BA276" s="68">
        <v>0.01</v>
      </c>
      <c r="BB276" s="65">
        <v>0.01</v>
      </c>
      <c r="BC276" s="164">
        <v>0.01</v>
      </c>
      <c r="BD276" s="67">
        <v>0</v>
      </c>
      <c r="BE276" s="68">
        <v>0.01</v>
      </c>
      <c r="BF276" s="65">
        <v>0.01</v>
      </c>
      <c r="BG276" s="67">
        <v>0.01</v>
      </c>
      <c r="BH276" s="67">
        <v>0</v>
      </c>
      <c r="BI276" s="67">
        <v>0.01</v>
      </c>
      <c r="BJ276" s="65">
        <v>0.01</v>
      </c>
      <c r="BK276" s="67"/>
      <c r="BL276" s="67"/>
      <c r="BM276" s="68"/>
      <c r="BN276" s="66">
        <f t="shared" si="4"/>
        <v>0.26000000000000006</v>
      </c>
      <c r="BO276" s="66" t="s">
        <v>210</v>
      </c>
    </row>
    <row r="277" spans="2:67">
      <c r="B277" s="47" t="s">
        <v>243</v>
      </c>
      <c r="C277" s="48" t="s">
        <v>202</v>
      </c>
      <c r="D277" s="50">
        <v>0</v>
      </c>
      <c r="E277" s="52">
        <v>1</v>
      </c>
      <c r="F277" s="53">
        <v>0</v>
      </c>
      <c r="G277" s="50">
        <v>0</v>
      </c>
      <c r="H277" s="50">
        <v>0</v>
      </c>
      <c r="I277" s="50">
        <v>0</v>
      </c>
      <c r="J277" s="53">
        <v>1</v>
      </c>
      <c r="K277" s="50">
        <v>0</v>
      </c>
      <c r="L277" s="50">
        <v>0</v>
      </c>
      <c r="M277" s="52">
        <v>0</v>
      </c>
      <c r="N277" s="53">
        <v>0</v>
      </c>
      <c r="O277" s="50">
        <v>0</v>
      </c>
      <c r="P277" s="50">
        <v>0</v>
      </c>
      <c r="Q277" s="50">
        <v>0</v>
      </c>
      <c r="R277" s="50">
        <v>0</v>
      </c>
      <c r="S277" s="53">
        <v>0</v>
      </c>
      <c r="T277" s="50">
        <v>0</v>
      </c>
      <c r="U277" s="50">
        <v>0</v>
      </c>
      <c r="V277" s="52">
        <v>0</v>
      </c>
      <c r="W277" s="50">
        <v>0</v>
      </c>
      <c r="X277" s="50">
        <v>0</v>
      </c>
      <c r="Y277" s="50">
        <v>0</v>
      </c>
      <c r="Z277" s="50">
        <v>0</v>
      </c>
      <c r="AA277" s="52">
        <v>0</v>
      </c>
      <c r="AB277" s="50">
        <v>0</v>
      </c>
      <c r="AC277" s="50">
        <v>0</v>
      </c>
      <c r="AD277" s="50">
        <v>0</v>
      </c>
      <c r="AE277" s="52">
        <v>0</v>
      </c>
      <c r="AF277" s="50">
        <v>0</v>
      </c>
      <c r="AG277" s="50">
        <v>0</v>
      </c>
      <c r="AH277" s="50">
        <v>0</v>
      </c>
      <c r="AI277" s="50">
        <v>1</v>
      </c>
      <c r="AJ277" s="53">
        <v>0</v>
      </c>
      <c r="AK277" s="50">
        <v>0</v>
      </c>
      <c r="AL277" s="50">
        <v>0</v>
      </c>
      <c r="AM277" s="50">
        <v>0</v>
      </c>
      <c r="AN277" s="52">
        <v>0</v>
      </c>
      <c r="AO277" s="50">
        <v>0</v>
      </c>
      <c r="AP277" s="50">
        <v>0</v>
      </c>
      <c r="AQ277" s="147">
        <v>0</v>
      </c>
      <c r="AR277" s="123">
        <v>0</v>
      </c>
      <c r="AS277" s="50">
        <v>0</v>
      </c>
      <c r="AT277" s="50">
        <v>0</v>
      </c>
      <c r="AU277" s="50">
        <v>0</v>
      </c>
      <c r="AV277" s="50">
        <v>0</v>
      </c>
      <c r="AW277" s="53">
        <v>0</v>
      </c>
      <c r="AX277" s="50">
        <v>0</v>
      </c>
      <c r="AY277" s="50">
        <v>0</v>
      </c>
      <c r="AZ277" s="50">
        <v>0</v>
      </c>
      <c r="BA277" s="52">
        <v>0</v>
      </c>
      <c r="BB277" s="53">
        <v>0</v>
      </c>
      <c r="BC277" s="158">
        <v>0</v>
      </c>
      <c r="BD277" s="50">
        <v>0</v>
      </c>
      <c r="BE277" s="52">
        <v>0</v>
      </c>
      <c r="BF277" s="53">
        <v>0</v>
      </c>
      <c r="BG277" s="50">
        <v>0</v>
      </c>
      <c r="BH277" s="50">
        <v>0</v>
      </c>
      <c r="BI277" s="50">
        <v>0</v>
      </c>
      <c r="BJ277" s="53">
        <v>0</v>
      </c>
      <c r="BK277" s="50"/>
      <c r="BL277" s="50"/>
      <c r="BM277" s="52"/>
      <c r="BN277" s="125">
        <f t="shared" si="4"/>
        <v>1</v>
      </c>
      <c r="BO277" s="48" t="s">
        <v>202</v>
      </c>
    </row>
    <row r="278" spans="2:67">
      <c r="B278" s="47" t="s">
        <v>229</v>
      </c>
      <c r="C278" s="48" t="s">
        <v>204</v>
      </c>
      <c r="D278" s="50">
        <v>0</v>
      </c>
      <c r="E278" s="52">
        <v>0</v>
      </c>
      <c r="F278" s="53">
        <v>0</v>
      </c>
      <c r="G278" s="50">
        <v>0</v>
      </c>
      <c r="H278" s="50">
        <v>0</v>
      </c>
      <c r="I278" s="50">
        <v>0</v>
      </c>
      <c r="J278" s="53">
        <v>0</v>
      </c>
      <c r="K278" s="50">
        <v>0</v>
      </c>
      <c r="L278" s="50">
        <v>0</v>
      </c>
      <c r="M278" s="52">
        <v>0</v>
      </c>
      <c r="N278" s="53">
        <v>0</v>
      </c>
      <c r="O278" s="50">
        <v>0</v>
      </c>
      <c r="P278" s="50">
        <v>0</v>
      </c>
      <c r="Q278" s="50">
        <v>0</v>
      </c>
      <c r="R278" s="50">
        <v>0</v>
      </c>
      <c r="S278" s="53">
        <v>0</v>
      </c>
      <c r="T278" s="50">
        <v>0</v>
      </c>
      <c r="U278" s="50">
        <v>0</v>
      </c>
      <c r="V278" s="52">
        <v>0</v>
      </c>
      <c r="W278" s="50">
        <v>0</v>
      </c>
      <c r="X278" s="50">
        <v>0</v>
      </c>
      <c r="Y278" s="50">
        <v>0</v>
      </c>
      <c r="Z278" s="50">
        <v>0</v>
      </c>
      <c r="AA278" s="52">
        <v>0</v>
      </c>
      <c r="AB278" s="50">
        <v>0</v>
      </c>
      <c r="AC278" s="50">
        <v>0</v>
      </c>
      <c r="AD278" s="50">
        <v>0</v>
      </c>
      <c r="AE278" s="52">
        <v>0</v>
      </c>
      <c r="AF278" s="50">
        <v>0</v>
      </c>
      <c r="AG278" s="50">
        <v>0</v>
      </c>
      <c r="AH278" s="50">
        <v>0</v>
      </c>
      <c r="AI278" s="50">
        <v>0</v>
      </c>
      <c r="AJ278" s="53">
        <v>0</v>
      </c>
      <c r="AK278" s="50">
        <v>0</v>
      </c>
      <c r="AL278" s="50">
        <v>0</v>
      </c>
      <c r="AM278" s="50">
        <v>0</v>
      </c>
      <c r="AN278" s="52">
        <v>0</v>
      </c>
      <c r="AO278" s="50">
        <v>0</v>
      </c>
      <c r="AP278" s="50">
        <v>0</v>
      </c>
      <c r="AQ278" s="147">
        <v>0</v>
      </c>
      <c r="AR278" s="123">
        <v>0</v>
      </c>
      <c r="AS278" s="50">
        <v>0</v>
      </c>
      <c r="AT278" s="50">
        <v>0</v>
      </c>
      <c r="AU278" s="50">
        <v>0</v>
      </c>
      <c r="AV278" s="50">
        <v>0</v>
      </c>
      <c r="AW278" s="53">
        <v>0</v>
      </c>
      <c r="AX278" s="50">
        <v>0</v>
      </c>
      <c r="AY278" s="50">
        <v>0</v>
      </c>
      <c r="AZ278" s="50">
        <v>0</v>
      </c>
      <c r="BA278" s="52">
        <v>0</v>
      </c>
      <c r="BB278" s="53">
        <v>0</v>
      </c>
      <c r="BC278" s="158">
        <v>0</v>
      </c>
      <c r="BD278" s="50">
        <v>0</v>
      </c>
      <c r="BE278" s="52">
        <v>0</v>
      </c>
      <c r="BF278" s="53">
        <v>0</v>
      </c>
      <c r="BG278" s="50">
        <v>0</v>
      </c>
      <c r="BH278" s="50">
        <v>0</v>
      </c>
      <c r="BI278" s="50">
        <v>0</v>
      </c>
      <c r="BJ278" s="53">
        <v>0</v>
      </c>
      <c r="BK278" s="50"/>
      <c r="BL278" s="50"/>
      <c r="BM278" s="52"/>
      <c r="BN278" s="125">
        <f t="shared" si="4"/>
        <v>0</v>
      </c>
      <c r="BO278" s="48" t="s">
        <v>204</v>
      </c>
    </row>
    <row r="279" spans="2:67">
      <c r="B279" s="47"/>
      <c r="C279" s="48" t="s">
        <v>205</v>
      </c>
      <c r="D279" s="50">
        <v>0</v>
      </c>
      <c r="E279" s="52">
        <v>0</v>
      </c>
      <c r="F279" s="53">
        <v>0</v>
      </c>
      <c r="G279" s="50">
        <v>0</v>
      </c>
      <c r="H279" s="50">
        <v>0</v>
      </c>
      <c r="I279" s="50">
        <v>0</v>
      </c>
      <c r="J279" s="53">
        <v>0</v>
      </c>
      <c r="K279" s="50">
        <v>0</v>
      </c>
      <c r="L279" s="50">
        <v>0</v>
      </c>
      <c r="M279" s="52">
        <v>0</v>
      </c>
      <c r="N279" s="53">
        <v>0</v>
      </c>
      <c r="O279" s="50">
        <v>0</v>
      </c>
      <c r="P279" s="50">
        <v>0</v>
      </c>
      <c r="Q279" s="50">
        <v>0</v>
      </c>
      <c r="R279" s="50">
        <v>0</v>
      </c>
      <c r="S279" s="53">
        <v>1</v>
      </c>
      <c r="T279" s="50">
        <v>1</v>
      </c>
      <c r="U279" s="50">
        <v>0</v>
      </c>
      <c r="V279" s="52">
        <v>0</v>
      </c>
      <c r="W279" s="50">
        <v>0</v>
      </c>
      <c r="X279" s="50">
        <v>0</v>
      </c>
      <c r="Y279" s="50">
        <v>1</v>
      </c>
      <c r="Z279" s="50">
        <v>0</v>
      </c>
      <c r="AA279" s="52">
        <v>1</v>
      </c>
      <c r="AB279" s="50">
        <v>0</v>
      </c>
      <c r="AC279" s="50">
        <v>2</v>
      </c>
      <c r="AD279" s="50">
        <v>1</v>
      </c>
      <c r="AE279" s="52">
        <v>2</v>
      </c>
      <c r="AF279" s="50">
        <v>0</v>
      </c>
      <c r="AG279" s="50">
        <v>0</v>
      </c>
      <c r="AH279" s="50">
        <v>1</v>
      </c>
      <c r="AI279" s="50">
        <v>0</v>
      </c>
      <c r="AJ279" s="53">
        <v>0</v>
      </c>
      <c r="AK279" s="50">
        <v>0</v>
      </c>
      <c r="AL279" s="50">
        <v>0</v>
      </c>
      <c r="AM279" s="50">
        <v>0</v>
      </c>
      <c r="AN279" s="52">
        <v>0</v>
      </c>
      <c r="AO279" s="50">
        <v>0</v>
      </c>
      <c r="AP279" s="50">
        <v>0</v>
      </c>
      <c r="AQ279" s="147">
        <v>0</v>
      </c>
      <c r="AR279" s="123">
        <v>0</v>
      </c>
      <c r="AS279" s="50">
        <v>0</v>
      </c>
      <c r="AT279" s="50">
        <v>0</v>
      </c>
      <c r="AU279" s="50">
        <v>0</v>
      </c>
      <c r="AV279" s="50">
        <v>0</v>
      </c>
      <c r="AW279" s="53">
        <v>0</v>
      </c>
      <c r="AX279" s="50">
        <v>0</v>
      </c>
      <c r="AY279" s="50">
        <v>0</v>
      </c>
      <c r="AZ279" s="50">
        <v>0</v>
      </c>
      <c r="BA279" s="52">
        <v>0</v>
      </c>
      <c r="BB279" s="53">
        <v>0</v>
      </c>
      <c r="BC279" s="158">
        <v>0</v>
      </c>
      <c r="BD279" s="50">
        <v>0</v>
      </c>
      <c r="BE279" s="52">
        <v>0</v>
      </c>
      <c r="BF279" s="53">
        <v>0</v>
      </c>
      <c r="BG279" s="50">
        <v>0</v>
      </c>
      <c r="BH279" s="50">
        <v>0</v>
      </c>
      <c r="BI279" s="50">
        <v>0</v>
      </c>
      <c r="BJ279" s="53">
        <v>0</v>
      </c>
      <c r="BK279" s="50"/>
      <c r="BL279" s="50"/>
      <c r="BM279" s="52"/>
      <c r="BN279" s="125">
        <f t="shared" si="4"/>
        <v>10</v>
      </c>
      <c r="BO279" s="48" t="s">
        <v>205</v>
      </c>
    </row>
    <row r="280" spans="2:67">
      <c r="B280" s="47"/>
      <c r="C280" s="48" t="s">
        <v>206</v>
      </c>
      <c r="D280" s="50">
        <v>0</v>
      </c>
      <c r="E280" s="52">
        <v>0</v>
      </c>
      <c r="F280" s="53">
        <v>0</v>
      </c>
      <c r="G280" s="50">
        <v>0</v>
      </c>
      <c r="H280" s="50">
        <v>0</v>
      </c>
      <c r="I280" s="50">
        <v>0</v>
      </c>
      <c r="J280" s="53">
        <v>0</v>
      </c>
      <c r="K280" s="50">
        <v>0</v>
      </c>
      <c r="L280" s="50">
        <v>0</v>
      </c>
      <c r="M280" s="52">
        <v>0</v>
      </c>
      <c r="N280" s="53">
        <v>0</v>
      </c>
      <c r="O280" s="50">
        <v>0</v>
      </c>
      <c r="P280" s="50">
        <v>0</v>
      </c>
      <c r="Q280" s="50">
        <v>0</v>
      </c>
      <c r="R280" s="50">
        <v>0</v>
      </c>
      <c r="S280" s="53">
        <v>0</v>
      </c>
      <c r="T280" s="50">
        <v>0</v>
      </c>
      <c r="U280" s="50">
        <v>0</v>
      </c>
      <c r="V280" s="52">
        <v>0</v>
      </c>
      <c r="W280" s="50">
        <v>0</v>
      </c>
      <c r="X280" s="50">
        <v>0</v>
      </c>
      <c r="Y280" s="50">
        <v>0</v>
      </c>
      <c r="Z280" s="50">
        <v>0</v>
      </c>
      <c r="AA280" s="52">
        <v>0</v>
      </c>
      <c r="AB280" s="50">
        <v>0</v>
      </c>
      <c r="AC280" s="50">
        <v>0</v>
      </c>
      <c r="AD280" s="50">
        <v>1</v>
      </c>
      <c r="AE280" s="52">
        <v>0</v>
      </c>
      <c r="AF280" s="50">
        <v>0</v>
      </c>
      <c r="AG280" s="50">
        <v>0</v>
      </c>
      <c r="AH280" s="50">
        <v>0</v>
      </c>
      <c r="AI280" s="50">
        <v>0</v>
      </c>
      <c r="AJ280" s="53">
        <v>0</v>
      </c>
      <c r="AK280" s="50">
        <v>0</v>
      </c>
      <c r="AL280" s="50">
        <v>0</v>
      </c>
      <c r="AM280" s="50">
        <v>0</v>
      </c>
      <c r="AN280" s="52">
        <v>0</v>
      </c>
      <c r="AO280" s="50">
        <v>0</v>
      </c>
      <c r="AP280" s="50">
        <v>0</v>
      </c>
      <c r="AQ280" s="147">
        <v>0</v>
      </c>
      <c r="AR280" s="123">
        <v>0</v>
      </c>
      <c r="AS280" s="50">
        <v>0</v>
      </c>
      <c r="AT280" s="50">
        <v>0</v>
      </c>
      <c r="AU280" s="50">
        <v>0</v>
      </c>
      <c r="AV280" s="50">
        <v>0</v>
      </c>
      <c r="AW280" s="53">
        <v>0</v>
      </c>
      <c r="AX280" s="50">
        <v>0</v>
      </c>
      <c r="AY280" s="50">
        <v>0</v>
      </c>
      <c r="AZ280" s="50">
        <v>0</v>
      </c>
      <c r="BA280" s="52">
        <v>0</v>
      </c>
      <c r="BB280" s="53">
        <v>0</v>
      </c>
      <c r="BC280" s="158">
        <v>0</v>
      </c>
      <c r="BD280" s="50">
        <v>0</v>
      </c>
      <c r="BE280" s="52">
        <v>0</v>
      </c>
      <c r="BF280" s="53">
        <v>0</v>
      </c>
      <c r="BG280" s="50">
        <v>0</v>
      </c>
      <c r="BH280" s="50">
        <v>0</v>
      </c>
      <c r="BI280" s="50">
        <v>0</v>
      </c>
      <c r="BJ280" s="53">
        <v>0</v>
      </c>
      <c r="BK280" s="50"/>
      <c r="BL280" s="50"/>
      <c r="BM280" s="52"/>
      <c r="BN280" s="125">
        <f t="shared" si="4"/>
        <v>1</v>
      </c>
      <c r="BO280" s="48" t="s">
        <v>206</v>
      </c>
    </row>
    <row r="281" spans="2:67">
      <c r="B281" s="47"/>
      <c r="C281" s="48" t="s">
        <v>207</v>
      </c>
      <c r="D281" s="50">
        <v>0</v>
      </c>
      <c r="E281" s="52">
        <v>0</v>
      </c>
      <c r="F281" s="53">
        <v>0</v>
      </c>
      <c r="G281" s="50">
        <v>0</v>
      </c>
      <c r="H281" s="50">
        <v>0</v>
      </c>
      <c r="I281" s="50">
        <v>0</v>
      </c>
      <c r="J281" s="53">
        <v>0</v>
      </c>
      <c r="K281" s="50">
        <v>0</v>
      </c>
      <c r="L281" s="50">
        <v>0</v>
      </c>
      <c r="M281" s="52">
        <v>0</v>
      </c>
      <c r="N281" s="53">
        <v>0</v>
      </c>
      <c r="O281" s="50">
        <v>0</v>
      </c>
      <c r="P281" s="50">
        <v>0</v>
      </c>
      <c r="Q281" s="50">
        <v>0</v>
      </c>
      <c r="R281" s="50">
        <v>0</v>
      </c>
      <c r="S281" s="53">
        <v>0</v>
      </c>
      <c r="T281" s="50">
        <v>0</v>
      </c>
      <c r="U281" s="50">
        <v>0</v>
      </c>
      <c r="V281" s="52">
        <v>0</v>
      </c>
      <c r="W281" s="50">
        <v>0</v>
      </c>
      <c r="X281" s="50">
        <v>0</v>
      </c>
      <c r="Y281" s="50">
        <v>0</v>
      </c>
      <c r="Z281" s="50">
        <v>0</v>
      </c>
      <c r="AA281" s="52">
        <v>0</v>
      </c>
      <c r="AB281" s="50">
        <v>0</v>
      </c>
      <c r="AC281" s="50">
        <v>0</v>
      </c>
      <c r="AD281" s="50">
        <v>0</v>
      </c>
      <c r="AE281" s="52">
        <v>0</v>
      </c>
      <c r="AF281" s="50">
        <v>0</v>
      </c>
      <c r="AG281" s="50">
        <v>0</v>
      </c>
      <c r="AH281" s="50">
        <v>0</v>
      </c>
      <c r="AI281" s="50">
        <v>0</v>
      </c>
      <c r="AJ281" s="53">
        <v>0</v>
      </c>
      <c r="AK281" s="50">
        <v>0</v>
      </c>
      <c r="AL281" s="50">
        <v>0</v>
      </c>
      <c r="AM281" s="50">
        <v>0</v>
      </c>
      <c r="AN281" s="52">
        <v>0</v>
      </c>
      <c r="AO281" s="50">
        <v>0</v>
      </c>
      <c r="AP281" s="50">
        <v>0</v>
      </c>
      <c r="AQ281" s="147">
        <v>0</v>
      </c>
      <c r="AR281" s="123">
        <v>0</v>
      </c>
      <c r="AS281" s="50">
        <v>0</v>
      </c>
      <c r="AT281" s="50">
        <v>0</v>
      </c>
      <c r="AU281" s="50">
        <v>0</v>
      </c>
      <c r="AV281" s="50">
        <v>0</v>
      </c>
      <c r="AW281" s="53">
        <v>0</v>
      </c>
      <c r="AX281" s="50">
        <v>0</v>
      </c>
      <c r="AY281" s="50">
        <v>0</v>
      </c>
      <c r="AZ281" s="50">
        <v>0</v>
      </c>
      <c r="BA281" s="52">
        <v>0</v>
      </c>
      <c r="BB281" s="53">
        <v>0</v>
      </c>
      <c r="BC281" s="158">
        <v>0</v>
      </c>
      <c r="BD281" s="50">
        <v>0</v>
      </c>
      <c r="BE281" s="52">
        <v>0</v>
      </c>
      <c r="BF281" s="53">
        <v>0</v>
      </c>
      <c r="BG281" s="50">
        <v>0</v>
      </c>
      <c r="BH281" s="50">
        <v>0</v>
      </c>
      <c r="BI281" s="50">
        <v>0</v>
      </c>
      <c r="BJ281" s="53">
        <v>0</v>
      </c>
      <c r="BK281" s="50"/>
      <c r="BL281" s="50"/>
      <c r="BM281" s="52"/>
      <c r="BN281" s="125">
        <f t="shared" si="4"/>
        <v>0</v>
      </c>
      <c r="BO281" s="48" t="s">
        <v>207</v>
      </c>
    </row>
    <row r="282" spans="2:67">
      <c r="B282" s="47"/>
      <c r="C282" s="48" t="s">
        <v>208</v>
      </c>
      <c r="D282" s="50">
        <v>0</v>
      </c>
      <c r="E282" s="52">
        <v>0</v>
      </c>
      <c r="F282" s="53">
        <v>0</v>
      </c>
      <c r="G282" s="50">
        <v>0</v>
      </c>
      <c r="H282" s="50">
        <v>0</v>
      </c>
      <c r="I282" s="50">
        <v>0</v>
      </c>
      <c r="J282" s="53">
        <v>0</v>
      </c>
      <c r="K282" s="50">
        <v>0</v>
      </c>
      <c r="L282" s="50">
        <v>0</v>
      </c>
      <c r="M282" s="52">
        <v>0</v>
      </c>
      <c r="N282" s="53">
        <v>0</v>
      </c>
      <c r="O282" s="50">
        <v>0</v>
      </c>
      <c r="P282" s="50">
        <v>0</v>
      </c>
      <c r="Q282" s="50">
        <v>0</v>
      </c>
      <c r="R282" s="50">
        <v>0</v>
      </c>
      <c r="S282" s="53">
        <v>0</v>
      </c>
      <c r="T282" s="50">
        <v>0</v>
      </c>
      <c r="U282" s="50">
        <v>0</v>
      </c>
      <c r="V282" s="52">
        <v>0</v>
      </c>
      <c r="W282" s="50">
        <v>0</v>
      </c>
      <c r="X282" s="50">
        <v>0</v>
      </c>
      <c r="Y282" s="50">
        <v>0</v>
      </c>
      <c r="Z282" s="50">
        <v>0</v>
      </c>
      <c r="AA282" s="52">
        <v>0</v>
      </c>
      <c r="AB282" s="50">
        <v>0</v>
      </c>
      <c r="AC282" s="50">
        <v>0</v>
      </c>
      <c r="AD282" s="50">
        <v>0</v>
      </c>
      <c r="AE282" s="52">
        <v>0</v>
      </c>
      <c r="AF282" s="50">
        <v>0</v>
      </c>
      <c r="AG282" s="50">
        <v>0</v>
      </c>
      <c r="AH282" s="50">
        <v>0</v>
      </c>
      <c r="AI282" s="50">
        <v>0</v>
      </c>
      <c r="AJ282" s="53">
        <v>0</v>
      </c>
      <c r="AK282" s="50">
        <v>0</v>
      </c>
      <c r="AL282" s="50">
        <v>0</v>
      </c>
      <c r="AM282" s="50">
        <v>0</v>
      </c>
      <c r="AN282" s="52">
        <v>0</v>
      </c>
      <c r="AO282" s="50">
        <v>0</v>
      </c>
      <c r="AP282" s="50">
        <v>0</v>
      </c>
      <c r="AQ282" s="148">
        <v>0</v>
      </c>
      <c r="AR282" s="123">
        <v>0</v>
      </c>
      <c r="AS282" s="50">
        <v>0</v>
      </c>
      <c r="AT282" s="50">
        <v>0</v>
      </c>
      <c r="AU282" s="50">
        <v>0</v>
      </c>
      <c r="AV282" s="50">
        <v>0</v>
      </c>
      <c r="AW282" s="53">
        <v>0</v>
      </c>
      <c r="AX282" s="50">
        <v>0</v>
      </c>
      <c r="AY282" s="50">
        <v>0</v>
      </c>
      <c r="AZ282" s="50">
        <v>0</v>
      </c>
      <c r="BA282" s="52">
        <v>0</v>
      </c>
      <c r="BB282" s="53">
        <v>0</v>
      </c>
      <c r="BC282" s="159">
        <v>0</v>
      </c>
      <c r="BD282" s="50">
        <v>0</v>
      </c>
      <c r="BE282" s="52">
        <v>0</v>
      </c>
      <c r="BF282" s="53">
        <v>0</v>
      </c>
      <c r="BG282" s="50">
        <v>0</v>
      </c>
      <c r="BH282" s="50">
        <v>0</v>
      </c>
      <c r="BI282" s="50">
        <v>0</v>
      </c>
      <c r="BJ282" s="53">
        <v>0</v>
      </c>
      <c r="BK282" s="50"/>
      <c r="BL282" s="50"/>
      <c r="BM282" s="52"/>
      <c r="BN282" s="125">
        <f t="shared" si="4"/>
        <v>0</v>
      </c>
      <c r="BO282" s="48" t="s">
        <v>208</v>
      </c>
    </row>
    <row r="283" spans="2:67">
      <c r="B283" s="47"/>
      <c r="C283" s="76" t="s">
        <v>209</v>
      </c>
      <c r="D283" s="77">
        <v>0</v>
      </c>
      <c r="E283" s="78">
        <v>1</v>
      </c>
      <c r="F283" s="79">
        <v>0</v>
      </c>
      <c r="G283" s="77">
        <v>0</v>
      </c>
      <c r="H283" s="77">
        <v>0</v>
      </c>
      <c r="I283" s="77">
        <v>0</v>
      </c>
      <c r="J283" s="79">
        <v>1</v>
      </c>
      <c r="K283" s="77">
        <v>0</v>
      </c>
      <c r="L283" s="77">
        <v>0</v>
      </c>
      <c r="M283" s="78">
        <v>0</v>
      </c>
      <c r="N283" s="79">
        <v>0</v>
      </c>
      <c r="O283" s="77">
        <v>0</v>
      </c>
      <c r="P283" s="77">
        <v>0</v>
      </c>
      <c r="Q283" s="77">
        <v>0</v>
      </c>
      <c r="R283" s="77">
        <v>0</v>
      </c>
      <c r="S283" s="79">
        <v>1</v>
      </c>
      <c r="T283" s="77">
        <v>1</v>
      </c>
      <c r="U283" s="77">
        <v>0</v>
      </c>
      <c r="V283" s="78">
        <v>0</v>
      </c>
      <c r="W283" s="77">
        <v>0</v>
      </c>
      <c r="X283" s="77">
        <v>0</v>
      </c>
      <c r="Y283" s="77">
        <v>1</v>
      </c>
      <c r="Z283" s="77">
        <v>0</v>
      </c>
      <c r="AA283" s="78">
        <v>1</v>
      </c>
      <c r="AB283" s="77">
        <v>0</v>
      </c>
      <c r="AC283" s="77">
        <v>2</v>
      </c>
      <c r="AD283" s="77">
        <v>2</v>
      </c>
      <c r="AE283" s="78">
        <v>2</v>
      </c>
      <c r="AF283" s="77">
        <v>0</v>
      </c>
      <c r="AG283" s="77">
        <v>0</v>
      </c>
      <c r="AH283" s="77">
        <v>1</v>
      </c>
      <c r="AI283" s="77">
        <v>1</v>
      </c>
      <c r="AJ283" s="79">
        <v>0</v>
      </c>
      <c r="AK283" s="77">
        <v>0</v>
      </c>
      <c r="AL283" s="77">
        <v>0</v>
      </c>
      <c r="AM283" s="77">
        <v>0</v>
      </c>
      <c r="AN283" s="78">
        <v>0</v>
      </c>
      <c r="AO283" s="77">
        <v>0</v>
      </c>
      <c r="AP283" s="77">
        <v>0</v>
      </c>
      <c r="AQ283" s="148">
        <v>0</v>
      </c>
      <c r="AR283" s="126">
        <v>0</v>
      </c>
      <c r="AS283" s="77">
        <v>0</v>
      </c>
      <c r="AT283" s="77">
        <v>0</v>
      </c>
      <c r="AU283" s="77">
        <v>0</v>
      </c>
      <c r="AV283" s="77">
        <v>0</v>
      </c>
      <c r="AW283" s="79">
        <v>0</v>
      </c>
      <c r="AX283" s="77">
        <v>0</v>
      </c>
      <c r="AY283" s="77">
        <v>0</v>
      </c>
      <c r="AZ283" s="77">
        <v>0</v>
      </c>
      <c r="BA283" s="78">
        <v>0</v>
      </c>
      <c r="BB283" s="79">
        <v>0</v>
      </c>
      <c r="BC283" s="159">
        <v>0</v>
      </c>
      <c r="BD283" s="77">
        <v>0</v>
      </c>
      <c r="BE283" s="78">
        <v>0</v>
      </c>
      <c r="BF283" s="79">
        <v>0</v>
      </c>
      <c r="BG283" s="77">
        <v>0</v>
      </c>
      <c r="BH283" s="77">
        <v>0</v>
      </c>
      <c r="BI283" s="77">
        <v>0</v>
      </c>
      <c r="BJ283" s="79">
        <v>0</v>
      </c>
      <c r="BK283" s="77"/>
      <c r="BL283" s="77"/>
      <c r="BM283" s="78"/>
      <c r="BN283" s="127">
        <f t="shared" si="4"/>
        <v>12</v>
      </c>
      <c r="BO283" s="76" t="s">
        <v>209</v>
      </c>
    </row>
    <row r="284" spans="2:67">
      <c r="B284" s="54"/>
      <c r="C284" s="55" t="s">
        <v>210</v>
      </c>
      <c r="D284" s="56">
        <v>1</v>
      </c>
      <c r="E284" s="58">
        <v>2</v>
      </c>
      <c r="F284" s="57">
        <v>6</v>
      </c>
      <c r="G284" s="56">
        <v>2</v>
      </c>
      <c r="H284" s="56">
        <v>6</v>
      </c>
      <c r="I284" s="56">
        <v>4</v>
      </c>
      <c r="J284" s="57">
        <v>4</v>
      </c>
      <c r="K284" s="56">
        <v>10</v>
      </c>
      <c r="L284" s="56">
        <v>8</v>
      </c>
      <c r="M284" s="58">
        <v>14</v>
      </c>
      <c r="N284" s="57">
        <v>11</v>
      </c>
      <c r="O284" s="56">
        <v>4</v>
      </c>
      <c r="P284" s="56">
        <v>11</v>
      </c>
      <c r="Q284" s="56">
        <v>15</v>
      </c>
      <c r="R284" s="56">
        <v>30</v>
      </c>
      <c r="S284" s="57">
        <v>29</v>
      </c>
      <c r="T284" s="56">
        <v>35</v>
      </c>
      <c r="U284" s="56">
        <v>52</v>
      </c>
      <c r="V284" s="58">
        <v>74</v>
      </c>
      <c r="W284" s="56">
        <v>74</v>
      </c>
      <c r="X284" s="56">
        <v>91</v>
      </c>
      <c r="Y284" s="56">
        <v>96</v>
      </c>
      <c r="Z284" s="56">
        <v>111</v>
      </c>
      <c r="AA284" s="58">
        <v>86</v>
      </c>
      <c r="AB284" s="56">
        <v>117</v>
      </c>
      <c r="AC284" s="56">
        <v>114</v>
      </c>
      <c r="AD284" s="56">
        <v>84</v>
      </c>
      <c r="AE284" s="58">
        <v>121</v>
      </c>
      <c r="AF284" s="56">
        <v>106</v>
      </c>
      <c r="AG284" s="56">
        <v>110</v>
      </c>
      <c r="AH284" s="56">
        <v>90</v>
      </c>
      <c r="AI284" s="56">
        <v>69</v>
      </c>
      <c r="AJ284" s="57">
        <v>70</v>
      </c>
      <c r="AK284" s="56">
        <v>43</v>
      </c>
      <c r="AL284" s="56">
        <v>25</v>
      </c>
      <c r="AM284" s="56">
        <v>14</v>
      </c>
      <c r="AN284" s="58">
        <v>16</v>
      </c>
      <c r="AO284" s="56">
        <v>7</v>
      </c>
      <c r="AP284" s="56">
        <v>8</v>
      </c>
      <c r="AQ284" s="149">
        <v>9</v>
      </c>
      <c r="AR284" s="46">
        <v>1</v>
      </c>
      <c r="AS284" s="56">
        <v>2</v>
      </c>
      <c r="AT284" s="134">
        <v>2</v>
      </c>
      <c r="AU284" s="56">
        <v>2</v>
      </c>
      <c r="AV284" s="56">
        <v>5</v>
      </c>
      <c r="AW284" s="57">
        <v>1</v>
      </c>
      <c r="AX284" s="56">
        <v>3</v>
      </c>
      <c r="AY284" s="56">
        <v>5</v>
      </c>
      <c r="AZ284" s="56">
        <v>1</v>
      </c>
      <c r="BA284" s="58">
        <v>0</v>
      </c>
      <c r="BB284" s="57">
        <v>5</v>
      </c>
      <c r="BC284" s="160">
        <v>0</v>
      </c>
      <c r="BD284" s="56">
        <v>5</v>
      </c>
      <c r="BE284" s="58">
        <v>1</v>
      </c>
      <c r="BF284" s="57">
        <v>6</v>
      </c>
      <c r="BG284" s="56">
        <v>4</v>
      </c>
      <c r="BH284" s="56">
        <v>4</v>
      </c>
      <c r="BI284" s="56">
        <v>2</v>
      </c>
      <c r="BJ284" s="57">
        <v>7</v>
      </c>
      <c r="BK284" s="56"/>
      <c r="BL284" s="56"/>
      <c r="BM284" s="58"/>
      <c r="BN284" s="128">
        <f t="shared" si="4"/>
        <v>1778</v>
      </c>
      <c r="BO284" s="55" t="s">
        <v>210</v>
      </c>
    </row>
    <row r="285" spans="2:67">
      <c r="B285" s="59" t="s">
        <v>243</v>
      </c>
      <c r="C285" s="60" t="s">
        <v>202</v>
      </c>
      <c r="D285" s="61">
        <v>0</v>
      </c>
      <c r="E285" s="62">
        <v>1</v>
      </c>
      <c r="F285" s="59">
        <v>0</v>
      </c>
      <c r="G285" s="61">
        <v>0</v>
      </c>
      <c r="H285" s="61">
        <v>0</v>
      </c>
      <c r="I285" s="61">
        <v>0</v>
      </c>
      <c r="J285" s="59">
        <v>1</v>
      </c>
      <c r="K285" s="61">
        <v>0</v>
      </c>
      <c r="L285" s="61">
        <v>0</v>
      </c>
      <c r="M285" s="62">
        <v>0</v>
      </c>
      <c r="N285" s="59">
        <v>0</v>
      </c>
      <c r="O285" s="61">
        <v>0</v>
      </c>
      <c r="P285" s="61">
        <v>0</v>
      </c>
      <c r="Q285" s="61">
        <v>0</v>
      </c>
      <c r="R285" s="61">
        <v>0</v>
      </c>
      <c r="S285" s="59">
        <v>0</v>
      </c>
      <c r="T285" s="61">
        <v>0</v>
      </c>
      <c r="U285" s="61">
        <v>0</v>
      </c>
      <c r="V285" s="62">
        <v>0</v>
      </c>
      <c r="W285" s="61">
        <v>0</v>
      </c>
      <c r="X285" s="61">
        <v>0</v>
      </c>
      <c r="Y285" s="61">
        <v>0</v>
      </c>
      <c r="Z285" s="61">
        <v>0</v>
      </c>
      <c r="AA285" s="62">
        <v>0</v>
      </c>
      <c r="AB285" s="61">
        <v>0</v>
      </c>
      <c r="AC285" s="61">
        <v>0</v>
      </c>
      <c r="AD285" s="61">
        <v>0</v>
      </c>
      <c r="AE285" s="62">
        <v>0</v>
      </c>
      <c r="AF285" s="61">
        <v>0</v>
      </c>
      <c r="AG285" s="61">
        <v>0</v>
      </c>
      <c r="AH285" s="61">
        <v>0</v>
      </c>
      <c r="AI285" s="61">
        <v>1</v>
      </c>
      <c r="AJ285" s="59">
        <v>0</v>
      </c>
      <c r="AK285" s="61">
        <v>0</v>
      </c>
      <c r="AL285" s="61">
        <v>0</v>
      </c>
      <c r="AM285" s="61">
        <v>0</v>
      </c>
      <c r="AN285" s="62">
        <v>0</v>
      </c>
      <c r="AO285" s="61">
        <v>0</v>
      </c>
      <c r="AP285" s="61">
        <v>0</v>
      </c>
      <c r="AQ285" s="150">
        <v>0</v>
      </c>
      <c r="AR285" s="62">
        <v>0</v>
      </c>
      <c r="AS285" s="61">
        <v>0</v>
      </c>
      <c r="AT285" s="61">
        <v>0</v>
      </c>
      <c r="AU285" s="61">
        <v>0</v>
      </c>
      <c r="AV285" s="61">
        <v>0</v>
      </c>
      <c r="AW285" s="59">
        <v>0</v>
      </c>
      <c r="AX285" s="61">
        <v>0</v>
      </c>
      <c r="AY285" s="61">
        <v>0</v>
      </c>
      <c r="AZ285" s="61">
        <v>0</v>
      </c>
      <c r="BA285" s="62">
        <v>0</v>
      </c>
      <c r="BB285" s="59">
        <v>0</v>
      </c>
      <c r="BC285" s="162">
        <v>0</v>
      </c>
      <c r="BD285" s="61">
        <v>0</v>
      </c>
      <c r="BE285" s="62">
        <v>0</v>
      </c>
      <c r="BF285" s="59">
        <v>0</v>
      </c>
      <c r="BG285" s="61">
        <v>0</v>
      </c>
      <c r="BH285" s="61">
        <v>0</v>
      </c>
      <c r="BI285" s="61">
        <v>0</v>
      </c>
      <c r="BJ285" s="59">
        <v>0</v>
      </c>
      <c r="BK285" s="61"/>
      <c r="BL285" s="61"/>
      <c r="BM285" s="62"/>
      <c r="BN285" s="60">
        <f t="shared" si="4"/>
        <v>1</v>
      </c>
      <c r="BO285" s="60" t="s">
        <v>202</v>
      </c>
    </row>
    <row r="286" spans="2:67">
      <c r="B286" s="59" t="s">
        <v>227</v>
      </c>
      <c r="C286" s="60" t="s">
        <v>204</v>
      </c>
      <c r="D286" s="61">
        <v>0</v>
      </c>
      <c r="E286" s="62">
        <v>0</v>
      </c>
      <c r="F286" s="59">
        <v>0</v>
      </c>
      <c r="G286" s="61">
        <v>0</v>
      </c>
      <c r="H286" s="61">
        <v>0</v>
      </c>
      <c r="I286" s="61">
        <v>0</v>
      </c>
      <c r="J286" s="59">
        <v>0</v>
      </c>
      <c r="K286" s="61">
        <v>0</v>
      </c>
      <c r="L286" s="61">
        <v>0</v>
      </c>
      <c r="M286" s="62">
        <v>0</v>
      </c>
      <c r="N286" s="59">
        <v>0</v>
      </c>
      <c r="O286" s="61">
        <v>0</v>
      </c>
      <c r="P286" s="61">
        <v>0</v>
      </c>
      <c r="Q286" s="61">
        <v>0</v>
      </c>
      <c r="R286" s="61">
        <v>0</v>
      </c>
      <c r="S286" s="59">
        <v>0</v>
      </c>
      <c r="T286" s="61">
        <v>0</v>
      </c>
      <c r="U286" s="61">
        <v>0</v>
      </c>
      <c r="V286" s="62">
        <v>0</v>
      </c>
      <c r="W286" s="61">
        <v>0</v>
      </c>
      <c r="X286" s="61">
        <v>0</v>
      </c>
      <c r="Y286" s="61">
        <v>0</v>
      </c>
      <c r="Z286" s="61">
        <v>0</v>
      </c>
      <c r="AA286" s="62">
        <v>0</v>
      </c>
      <c r="AB286" s="61">
        <v>0</v>
      </c>
      <c r="AC286" s="61">
        <v>0</v>
      </c>
      <c r="AD286" s="61">
        <v>0</v>
      </c>
      <c r="AE286" s="62">
        <v>0</v>
      </c>
      <c r="AF286" s="61">
        <v>0</v>
      </c>
      <c r="AG286" s="61">
        <v>0</v>
      </c>
      <c r="AH286" s="61">
        <v>0</v>
      </c>
      <c r="AI286" s="61">
        <v>0</v>
      </c>
      <c r="AJ286" s="59">
        <v>0</v>
      </c>
      <c r="AK286" s="61">
        <v>0</v>
      </c>
      <c r="AL286" s="61">
        <v>0</v>
      </c>
      <c r="AM286" s="61">
        <v>0</v>
      </c>
      <c r="AN286" s="62">
        <v>0</v>
      </c>
      <c r="AO286" s="61">
        <v>0</v>
      </c>
      <c r="AP286" s="61">
        <v>0</v>
      </c>
      <c r="AQ286" s="150">
        <v>0</v>
      </c>
      <c r="AR286" s="62">
        <v>0</v>
      </c>
      <c r="AS286" s="61">
        <v>0</v>
      </c>
      <c r="AT286" s="61">
        <v>0</v>
      </c>
      <c r="AU286" s="61">
        <v>0</v>
      </c>
      <c r="AV286" s="61">
        <v>0</v>
      </c>
      <c r="AW286" s="59">
        <v>0</v>
      </c>
      <c r="AX286" s="61">
        <v>0</v>
      </c>
      <c r="AY286" s="61">
        <v>0</v>
      </c>
      <c r="AZ286" s="61">
        <v>0</v>
      </c>
      <c r="BA286" s="62">
        <v>0</v>
      </c>
      <c r="BB286" s="59">
        <v>0</v>
      </c>
      <c r="BC286" s="162">
        <v>0</v>
      </c>
      <c r="BD286" s="61">
        <v>0</v>
      </c>
      <c r="BE286" s="62">
        <v>0</v>
      </c>
      <c r="BF286" s="59">
        <v>0</v>
      </c>
      <c r="BG286" s="61">
        <v>0</v>
      </c>
      <c r="BH286" s="61">
        <v>0</v>
      </c>
      <c r="BI286" s="61">
        <v>0</v>
      </c>
      <c r="BJ286" s="59">
        <v>0</v>
      </c>
      <c r="BK286" s="61"/>
      <c r="BL286" s="61"/>
      <c r="BM286" s="62"/>
      <c r="BN286" s="60">
        <f t="shared" si="4"/>
        <v>0</v>
      </c>
      <c r="BO286" s="60" t="s">
        <v>204</v>
      </c>
    </row>
    <row r="287" spans="2:67">
      <c r="B287" s="59"/>
      <c r="C287" s="60" t="s">
        <v>205</v>
      </c>
      <c r="D287" s="61">
        <v>0</v>
      </c>
      <c r="E287" s="62">
        <v>0</v>
      </c>
      <c r="F287" s="59">
        <v>0</v>
      </c>
      <c r="G287" s="61">
        <v>0</v>
      </c>
      <c r="H287" s="61">
        <v>0</v>
      </c>
      <c r="I287" s="61">
        <v>0</v>
      </c>
      <c r="J287" s="59">
        <v>0</v>
      </c>
      <c r="K287" s="61">
        <v>0</v>
      </c>
      <c r="L287" s="61">
        <v>0</v>
      </c>
      <c r="M287" s="62">
        <v>0</v>
      </c>
      <c r="N287" s="59">
        <v>0</v>
      </c>
      <c r="O287" s="61">
        <v>0</v>
      </c>
      <c r="P287" s="61">
        <v>0</v>
      </c>
      <c r="Q287" s="61">
        <v>0</v>
      </c>
      <c r="R287" s="61">
        <v>0</v>
      </c>
      <c r="S287" s="59">
        <v>1</v>
      </c>
      <c r="T287" s="61">
        <v>1</v>
      </c>
      <c r="U287" s="61">
        <v>0</v>
      </c>
      <c r="V287" s="62">
        <v>0</v>
      </c>
      <c r="W287" s="61">
        <v>0</v>
      </c>
      <c r="X287" s="61">
        <v>0</v>
      </c>
      <c r="Y287" s="61">
        <v>1</v>
      </c>
      <c r="Z287" s="61">
        <v>0</v>
      </c>
      <c r="AA287" s="62">
        <v>1</v>
      </c>
      <c r="AB287" s="61">
        <v>0</v>
      </c>
      <c r="AC287" s="61">
        <v>2</v>
      </c>
      <c r="AD287" s="61">
        <v>1</v>
      </c>
      <c r="AE287" s="62">
        <v>2</v>
      </c>
      <c r="AF287" s="61">
        <v>0</v>
      </c>
      <c r="AG287" s="61">
        <v>0</v>
      </c>
      <c r="AH287" s="61">
        <v>1</v>
      </c>
      <c r="AI287" s="61">
        <v>0</v>
      </c>
      <c r="AJ287" s="59">
        <v>0</v>
      </c>
      <c r="AK287" s="61">
        <v>0</v>
      </c>
      <c r="AL287" s="61">
        <v>0</v>
      </c>
      <c r="AM287" s="61">
        <v>0</v>
      </c>
      <c r="AN287" s="62">
        <v>0</v>
      </c>
      <c r="AO287" s="61">
        <v>0</v>
      </c>
      <c r="AP287" s="61">
        <v>0</v>
      </c>
      <c r="AQ287" s="150">
        <v>0</v>
      </c>
      <c r="AR287" s="62">
        <v>0</v>
      </c>
      <c r="AS287" s="61">
        <v>0</v>
      </c>
      <c r="AT287" s="61">
        <v>0</v>
      </c>
      <c r="AU287" s="61">
        <v>0</v>
      </c>
      <c r="AV287" s="61">
        <v>0</v>
      </c>
      <c r="AW287" s="59">
        <v>0</v>
      </c>
      <c r="AX287" s="61">
        <v>0</v>
      </c>
      <c r="AY287" s="61">
        <v>0</v>
      </c>
      <c r="AZ287" s="61">
        <v>0</v>
      </c>
      <c r="BA287" s="62">
        <v>0</v>
      </c>
      <c r="BB287" s="59">
        <v>0</v>
      </c>
      <c r="BC287" s="162">
        <v>0</v>
      </c>
      <c r="BD287" s="61">
        <v>0</v>
      </c>
      <c r="BE287" s="62">
        <v>0</v>
      </c>
      <c r="BF287" s="59">
        <v>0</v>
      </c>
      <c r="BG287" s="61">
        <v>0</v>
      </c>
      <c r="BH287" s="61">
        <v>0</v>
      </c>
      <c r="BI287" s="61">
        <v>0</v>
      </c>
      <c r="BJ287" s="59">
        <v>0</v>
      </c>
      <c r="BK287" s="61"/>
      <c r="BL287" s="61"/>
      <c r="BM287" s="62"/>
      <c r="BN287" s="60">
        <f t="shared" si="4"/>
        <v>10</v>
      </c>
      <c r="BO287" s="60" t="s">
        <v>205</v>
      </c>
    </row>
    <row r="288" spans="2:67">
      <c r="B288" s="59"/>
      <c r="C288" s="60" t="s">
        <v>206</v>
      </c>
      <c r="D288" s="61">
        <v>0</v>
      </c>
      <c r="E288" s="62">
        <v>0</v>
      </c>
      <c r="F288" s="59">
        <v>0</v>
      </c>
      <c r="G288" s="61">
        <v>0</v>
      </c>
      <c r="H288" s="61">
        <v>0</v>
      </c>
      <c r="I288" s="61">
        <v>0</v>
      </c>
      <c r="J288" s="59">
        <v>0</v>
      </c>
      <c r="K288" s="61">
        <v>0</v>
      </c>
      <c r="L288" s="61">
        <v>0</v>
      </c>
      <c r="M288" s="62">
        <v>0</v>
      </c>
      <c r="N288" s="59">
        <v>0</v>
      </c>
      <c r="O288" s="61">
        <v>0</v>
      </c>
      <c r="P288" s="61">
        <v>0</v>
      </c>
      <c r="Q288" s="61">
        <v>0</v>
      </c>
      <c r="R288" s="61">
        <v>0</v>
      </c>
      <c r="S288" s="59">
        <v>0</v>
      </c>
      <c r="T288" s="61">
        <v>0</v>
      </c>
      <c r="U288" s="61">
        <v>0</v>
      </c>
      <c r="V288" s="62">
        <v>0</v>
      </c>
      <c r="W288" s="61">
        <v>0</v>
      </c>
      <c r="X288" s="61">
        <v>0</v>
      </c>
      <c r="Y288" s="61">
        <v>0</v>
      </c>
      <c r="Z288" s="61">
        <v>0</v>
      </c>
      <c r="AA288" s="62">
        <v>0</v>
      </c>
      <c r="AB288" s="61">
        <v>0</v>
      </c>
      <c r="AC288" s="61">
        <v>0</v>
      </c>
      <c r="AD288" s="61">
        <v>1</v>
      </c>
      <c r="AE288" s="62">
        <v>0</v>
      </c>
      <c r="AF288" s="61">
        <v>0</v>
      </c>
      <c r="AG288" s="61">
        <v>0</v>
      </c>
      <c r="AH288" s="61">
        <v>0</v>
      </c>
      <c r="AI288" s="61">
        <v>0</v>
      </c>
      <c r="AJ288" s="59">
        <v>0</v>
      </c>
      <c r="AK288" s="61">
        <v>0</v>
      </c>
      <c r="AL288" s="61">
        <v>0</v>
      </c>
      <c r="AM288" s="61">
        <v>0</v>
      </c>
      <c r="AN288" s="62">
        <v>0</v>
      </c>
      <c r="AO288" s="61">
        <v>0</v>
      </c>
      <c r="AP288" s="61">
        <v>0</v>
      </c>
      <c r="AQ288" s="150">
        <v>0</v>
      </c>
      <c r="AR288" s="62">
        <v>0</v>
      </c>
      <c r="AS288" s="61">
        <v>0</v>
      </c>
      <c r="AT288" s="61">
        <v>0</v>
      </c>
      <c r="AU288" s="61">
        <v>0</v>
      </c>
      <c r="AV288" s="61">
        <v>0</v>
      </c>
      <c r="AW288" s="59">
        <v>0</v>
      </c>
      <c r="AX288" s="61">
        <v>0</v>
      </c>
      <c r="AY288" s="61">
        <v>0</v>
      </c>
      <c r="AZ288" s="61">
        <v>0</v>
      </c>
      <c r="BA288" s="62">
        <v>0</v>
      </c>
      <c r="BB288" s="59">
        <v>0</v>
      </c>
      <c r="BC288" s="162">
        <v>0</v>
      </c>
      <c r="BD288" s="61">
        <v>0</v>
      </c>
      <c r="BE288" s="62">
        <v>0</v>
      </c>
      <c r="BF288" s="59">
        <v>0</v>
      </c>
      <c r="BG288" s="61">
        <v>0</v>
      </c>
      <c r="BH288" s="61">
        <v>0</v>
      </c>
      <c r="BI288" s="61">
        <v>0</v>
      </c>
      <c r="BJ288" s="59">
        <v>0</v>
      </c>
      <c r="BK288" s="61"/>
      <c r="BL288" s="61"/>
      <c r="BM288" s="62"/>
      <c r="BN288" s="60">
        <f t="shared" si="4"/>
        <v>1</v>
      </c>
      <c r="BO288" s="60" t="s">
        <v>206</v>
      </c>
    </row>
    <row r="289" spans="2:67">
      <c r="B289" s="59"/>
      <c r="C289" s="60" t="s">
        <v>207</v>
      </c>
      <c r="D289" s="61">
        <v>0</v>
      </c>
      <c r="E289" s="62">
        <v>0</v>
      </c>
      <c r="F289" s="59">
        <v>0</v>
      </c>
      <c r="G289" s="61">
        <v>0</v>
      </c>
      <c r="H289" s="61">
        <v>0</v>
      </c>
      <c r="I289" s="61">
        <v>0</v>
      </c>
      <c r="J289" s="59">
        <v>0</v>
      </c>
      <c r="K289" s="61">
        <v>0</v>
      </c>
      <c r="L289" s="61">
        <v>0</v>
      </c>
      <c r="M289" s="62">
        <v>0</v>
      </c>
      <c r="N289" s="59">
        <v>0</v>
      </c>
      <c r="O289" s="61">
        <v>0</v>
      </c>
      <c r="P289" s="61">
        <v>0</v>
      </c>
      <c r="Q289" s="61">
        <v>0</v>
      </c>
      <c r="R289" s="61">
        <v>0</v>
      </c>
      <c r="S289" s="59">
        <v>0</v>
      </c>
      <c r="T289" s="61">
        <v>0</v>
      </c>
      <c r="U289" s="61">
        <v>0</v>
      </c>
      <c r="V289" s="62">
        <v>0</v>
      </c>
      <c r="W289" s="61">
        <v>0</v>
      </c>
      <c r="X289" s="61">
        <v>0</v>
      </c>
      <c r="Y289" s="61">
        <v>0</v>
      </c>
      <c r="Z289" s="61">
        <v>0</v>
      </c>
      <c r="AA289" s="62">
        <v>0</v>
      </c>
      <c r="AB289" s="61">
        <v>0</v>
      </c>
      <c r="AC289" s="61">
        <v>0</v>
      </c>
      <c r="AD289" s="61">
        <v>0</v>
      </c>
      <c r="AE289" s="62">
        <v>0</v>
      </c>
      <c r="AF289" s="61">
        <v>0</v>
      </c>
      <c r="AG289" s="61">
        <v>0</v>
      </c>
      <c r="AH289" s="61">
        <v>0</v>
      </c>
      <c r="AI289" s="61">
        <v>0</v>
      </c>
      <c r="AJ289" s="59">
        <v>0</v>
      </c>
      <c r="AK289" s="61">
        <v>0</v>
      </c>
      <c r="AL289" s="61">
        <v>0</v>
      </c>
      <c r="AM289" s="61">
        <v>0</v>
      </c>
      <c r="AN289" s="62">
        <v>0</v>
      </c>
      <c r="AO289" s="61">
        <v>0</v>
      </c>
      <c r="AP289" s="61">
        <v>0</v>
      </c>
      <c r="AQ289" s="150">
        <v>0</v>
      </c>
      <c r="AR289" s="62">
        <v>0</v>
      </c>
      <c r="AS289" s="61">
        <v>0</v>
      </c>
      <c r="AT289" s="61">
        <v>0</v>
      </c>
      <c r="AU289" s="61">
        <v>0</v>
      </c>
      <c r="AV289" s="61">
        <v>0</v>
      </c>
      <c r="AW289" s="59">
        <v>0</v>
      </c>
      <c r="AX289" s="61">
        <v>0</v>
      </c>
      <c r="AY289" s="61">
        <v>0</v>
      </c>
      <c r="AZ289" s="61">
        <v>0</v>
      </c>
      <c r="BA289" s="62">
        <v>0</v>
      </c>
      <c r="BB289" s="59">
        <v>0</v>
      </c>
      <c r="BC289" s="162">
        <v>0</v>
      </c>
      <c r="BD289" s="61">
        <v>0</v>
      </c>
      <c r="BE289" s="62">
        <v>0</v>
      </c>
      <c r="BF289" s="59">
        <v>0</v>
      </c>
      <c r="BG289" s="61">
        <v>0</v>
      </c>
      <c r="BH289" s="61">
        <v>0</v>
      </c>
      <c r="BI289" s="61">
        <v>0</v>
      </c>
      <c r="BJ289" s="59">
        <v>0</v>
      </c>
      <c r="BK289" s="61"/>
      <c r="BL289" s="61"/>
      <c r="BM289" s="62"/>
      <c r="BN289" s="60">
        <f t="shared" si="4"/>
        <v>0</v>
      </c>
      <c r="BO289" s="60" t="s">
        <v>207</v>
      </c>
    </row>
    <row r="290" spans="2:67">
      <c r="B290" s="59"/>
      <c r="C290" s="60" t="s">
        <v>208</v>
      </c>
      <c r="D290" s="61">
        <v>0</v>
      </c>
      <c r="E290" s="62">
        <v>0</v>
      </c>
      <c r="F290" s="59">
        <v>0</v>
      </c>
      <c r="G290" s="61">
        <v>0</v>
      </c>
      <c r="H290" s="61">
        <v>0</v>
      </c>
      <c r="I290" s="61">
        <v>0</v>
      </c>
      <c r="J290" s="59">
        <v>0</v>
      </c>
      <c r="K290" s="61">
        <v>0</v>
      </c>
      <c r="L290" s="61">
        <v>0</v>
      </c>
      <c r="M290" s="62">
        <v>0</v>
      </c>
      <c r="N290" s="59">
        <v>0</v>
      </c>
      <c r="O290" s="61">
        <v>0</v>
      </c>
      <c r="P290" s="61">
        <v>0</v>
      </c>
      <c r="Q290" s="61">
        <v>0</v>
      </c>
      <c r="R290" s="61">
        <v>0</v>
      </c>
      <c r="S290" s="59">
        <v>0</v>
      </c>
      <c r="T290" s="61">
        <v>0</v>
      </c>
      <c r="U290" s="61">
        <v>0</v>
      </c>
      <c r="V290" s="62">
        <v>0</v>
      </c>
      <c r="W290" s="61">
        <v>0</v>
      </c>
      <c r="X290" s="61">
        <v>0</v>
      </c>
      <c r="Y290" s="61">
        <v>0</v>
      </c>
      <c r="Z290" s="61">
        <v>0</v>
      </c>
      <c r="AA290" s="62">
        <v>0</v>
      </c>
      <c r="AB290" s="61">
        <v>0</v>
      </c>
      <c r="AC290" s="61">
        <v>0</v>
      </c>
      <c r="AD290" s="61">
        <v>0</v>
      </c>
      <c r="AE290" s="62">
        <v>0</v>
      </c>
      <c r="AF290" s="61">
        <v>0</v>
      </c>
      <c r="AG290" s="61">
        <v>0</v>
      </c>
      <c r="AH290" s="61">
        <v>0</v>
      </c>
      <c r="AI290" s="61">
        <v>0</v>
      </c>
      <c r="AJ290" s="59">
        <v>0</v>
      </c>
      <c r="AK290" s="61">
        <v>0</v>
      </c>
      <c r="AL290" s="61">
        <v>0</v>
      </c>
      <c r="AM290" s="61">
        <v>0</v>
      </c>
      <c r="AN290" s="62">
        <v>0</v>
      </c>
      <c r="AO290" s="61">
        <v>0</v>
      </c>
      <c r="AP290" s="61">
        <v>0</v>
      </c>
      <c r="AQ290" s="151">
        <v>0</v>
      </c>
      <c r="AR290" s="62">
        <v>0</v>
      </c>
      <c r="AS290" s="61">
        <v>0</v>
      </c>
      <c r="AT290" s="61">
        <v>0</v>
      </c>
      <c r="AU290" s="61">
        <v>0</v>
      </c>
      <c r="AV290" s="61">
        <v>0</v>
      </c>
      <c r="AW290" s="59">
        <v>0</v>
      </c>
      <c r="AX290" s="61">
        <v>0</v>
      </c>
      <c r="AY290" s="61">
        <v>0</v>
      </c>
      <c r="AZ290" s="61">
        <v>0</v>
      </c>
      <c r="BA290" s="62">
        <v>0</v>
      </c>
      <c r="BB290" s="59">
        <v>0</v>
      </c>
      <c r="BC290" s="165">
        <v>0</v>
      </c>
      <c r="BD290" s="61">
        <v>0</v>
      </c>
      <c r="BE290" s="62">
        <v>0</v>
      </c>
      <c r="BF290" s="59">
        <v>0</v>
      </c>
      <c r="BG290" s="61">
        <v>0</v>
      </c>
      <c r="BH290" s="61">
        <v>0</v>
      </c>
      <c r="BI290" s="61">
        <v>0</v>
      </c>
      <c r="BJ290" s="59">
        <v>0</v>
      </c>
      <c r="BK290" s="61"/>
      <c r="BL290" s="61"/>
      <c r="BM290" s="62"/>
      <c r="BN290" s="60">
        <f t="shared" si="4"/>
        <v>0</v>
      </c>
      <c r="BO290" s="60" t="s">
        <v>208</v>
      </c>
    </row>
    <row r="291" spans="2:67">
      <c r="B291" s="59"/>
      <c r="C291" s="80" t="s">
        <v>209</v>
      </c>
      <c r="D291" s="81">
        <v>0</v>
      </c>
      <c r="E291" s="82">
        <v>0.14000000000000001</v>
      </c>
      <c r="F291" s="83">
        <v>0</v>
      </c>
      <c r="G291" s="81">
        <v>0</v>
      </c>
      <c r="H291" s="81">
        <v>0</v>
      </c>
      <c r="I291" s="81">
        <v>0</v>
      </c>
      <c r="J291" s="83">
        <v>0.14000000000000001</v>
      </c>
      <c r="K291" s="81">
        <v>0</v>
      </c>
      <c r="L291" s="81">
        <v>0</v>
      </c>
      <c r="M291" s="82">
        <v>0</v>
      </c>
      <c r="N291" s="83">
        <v>0</v>
      </c>
      <c r="O291" s="81">
        <v>0</v>
      </c>
      <c r="P291" s="81">
        <v>0</v>
      </c>
      <c r="Q291" s="81">
        <v>0</v>
      </c>
      <c r="R291" s="81">
        <v>0</v>
      </c>
      <c r="S291" s="83">
        <v>0.14000000000000001</v>
      </c>
      <c r="T291" s="81">
        <v>0.14000000000000001</v>
      </c>
      <c r="U291" s="81">
        <v>0</v>
      </c>
      <c r="V291" s="82">
        <v>0</v>
      </c>
      <c r="W291" s="81">
        <v>0</v>
      </c>
      <c r="X291" s="81">
        <v>0</v>
      </c>
      <c r="Y291" s="81">
        <v>0.14000000000000001</v>
      </c>
      <c r="Z291" s="81">
        <v>0</v>
      </c>
      <c r="AA291" s="82">
        <v>0.14000000000000001</v>
      </c>
      <c r="AB291" s="81">
        <v>0</v>
      </c>
      <c r="AC291" s="81">
        <v>0.28999999999999998</v>
      </c>
      <c r="AD291" s="81">
        <v>0.28999999999999998</v>
      </c>
      <c r="AE291" s="82">
        <v>0.28999999999999998</v>
      </c>
      <c r="AF291" s="81">
        <v>0</v>
      </c>
      <c r="AG291" s="81">
        <v>0</v>
      </c>
      <c r="AH291" s="81">
        <v>0.14000000000000001</v>
      </c>
      <c r="AI291" s="81">
        <v>0.14000000000000001</v>
      </c>
      <c r="AJ291" s="83">
        <v>0</v>
      </c>
      <c r="AK291" s="81">
        <v>0</v>
      </c>
      <c r="AL291" s="81">
        <v>0</v>
      </c>
      <c r="AM291" s="81">
        <v>0</v>
      </c>
      <c r="AN291" s="82">
        <v>0</v>
      </c>
      <c r="AO291" s="81">
        <v>0</v>
      </c>
      <c r="AP291" s="81">
        <v>0</v>
      </c>
      <c r="AQ291" s="151">
        <v>0</v>
      </c>
      <c r="AR291" s="82">
        <v>0</v>
      </c>
      <c r="AS291" s="81">
        <v>0</v>
      </c>
      <c r="AT291" s="81">
        <v>0</v>
      </c>
      <c r="AU291" s="81">
        <v>0</v>
      </c>
      <c r="AV291" s="81">
        <v>0</v>
      </c>
      <c r="AW291" s="83">
        <v>0</v>
      </c>
      <c r="AX291" s="81">
        <v>0</v>
      </c>
      <c r="AY291" s="81">
        <v>0</v>
      </c>
      <c r="AZ291" s="81">
        <v>0</v>
      </c>
      <c r="BA291" s="82">
        <v>0</v>
      </c>
      <c r="BB291" s="83">
        <v>0</v>
      </c>
      <c r="BC291" s="165">
        <v>0</v>
      </c>
      <c r="BD291" s="81">
        <v>0</v>
      </c>
      <c r="BE291" s="82">
        <v>0</v>
      </c>
      <c r="BF291" s="83">
        <v>0</v>
      </c>
      <c r="BG291" s="81">
        <v>0</v>
      </c>
      <c r="BH291" s="81">
        <v>0</v>
      </c>
      <c r="BI291" s="81">
        <v>0</v>
      </c>
      <c r="BJ291" s="83">
        <v>0</v>
      </c>
      <c r="BK291" s="81"/>
      <c r="BL291" s="81"/>
      <c r="BM291" s="82"/>
      <c r="BN291" s="80">
        <f t="shared" si="4"/>
        <v>1.7100000000000004</v>
      </c>
      <c r="BO291" s="80" t="s">
        <v>209</v>
      </c>
    </row>
    <row r="292" spans="2:67">
      <c r="B292" s="65"/>
      <c r="C292" s="66" t="s">
        <v>210</v>
      </c>
      <c r="D292" s="67">
        <v>0</v>
      </c>
      <c r="E292" s="68">
        <v>0</v>
      </c>
      <c r="F292" s="65">
        <v>0.01</v>
      </c>
      <c r="G292" s="67">
        <v>0</v>
      </c>
      <c r="H292" s="67">
        <v>0.01</v>
      </c>
      <c r="I292" s="67">
        <v>0.01</v>
      </c>
      <c r="J292" s="65">
        <v>0.01</v>
      </c>
      <c r="K292" s="67">
        <v>0.02</v>
      </c>
      <c r="L292" s="67">
        <v>0.02</v>
      </c>
      <c r="M292" s="68">
        <v>0.03</v>
      </c>
      <c r="N292" s="65">
        <v>0.02</v>
      </c>
      <c r="O292" s="67">
        <v>0.01</v>
      </c>
      <c r="P292" s="67">
        <v>0.02</v>
      </c>
      <c r="Q292" s="67">
        <v>0.03</v>
      </c>
      <c r="R292" s="67">
        <v>0.06</v>
      </c>
      <c r="S292" s="65">
        <v>0.06</v>
      </c>
      <c r="T292" s="67">
        <v>7.0000000000000007E-2</v>
      </c>
      <c r="U292" s="67">
        <v>0.11</v>
      </c>
      <c r="V292" s="68">
        <v>0.15</v>
      </c>
      <c r="W292" s="67">
        <v>0.15</v>
      </c>
      <c r="X292" s="67">
        <v>0.19</v>
      </c>
      <c r="Y292" s="67">
        <v>0.2</v>
      </c>
      <c r="Z292" s="67">
        <v>0.23</v>
      </c>
      <c r="AA292" s="68">
        <v>0.18</v>
      </c>
      <c r="AB292" s="67">
        <v>0.24</v>
      </c>
      <c r="AC292" s="67">
        <v>0.24</v>
      </c>
      <c r="AD292" s="67">
        <v>0.18</v>
      </c>
      <c r="AE292" s="68">
        <v>0.25</v>
      </c>
      <c r="AF292" s="67">
        <v>0.22</v>
      </c>
      <c r="AG292" s="67">
        <v>0.23</v>
      </c>
      <c r="AH292" s="132">
        <v>0.19</v>
      </c>
      <c r="AI292" s="67">
        <v>0.14000000000000001</v>
      </c>
      <c r="AJ292" s="65">
        <v>0.15</v>
      </c>
      <c r="AK292" s="67">
        <v>0.09</v>
      </c>
      <c r="AL292" s="67">
        <v>0.05</v>
      </c>
      <c r="AM292" s="67">
        <v>0.03</v>
      </c>
      <c r="AN292" s="68">
        <v>0.03</v>
      </c>
      <c r="AO292" s="67">
        <v>0.01</v>
      </c>
      <c r="AP292" s="67">
        <v>0.02</v>
      </c>
      <c r="AQ292" s="152">
        <v>0.02</v>
      </c>
      <c r="AR292" s="68">
        <v>0</v>
      </c>
      <c r="AS292" s="67">
        <v>0</v>
      </c>
      <c r="AT292" s="135">
        <v>0</v>
      </c>
      <c r="AU292" s="67">
        <v>0</v>
      </c>
      <c r="AV292" s="67">
        <v>0.01</v>
      </c>
      <c r="AW292" s="65">
        <v>0</v>
      </c>
      <c r="AX292" s="67">
        <v>0.01</v>
      </c>
      <c r="AY292" s="67">
        <v>0.01</v>
      </c>
      <c r="AZ292" s="67">
        <v>0</v>
      </c>
      <c r="BA292" s="68">
        <v>0</v>
      </c>
      <c r="BB292" s="65">
        <v>0.01</v>
      </c>
      <c r="BC292" s="164">
        <v>0</v>
      </c>
      <c r="BD292" s="67">
        <v>0.01</v>
      </c>
      <c r="BE292" s="68">
        <v>0</v>
      </c>
      <c r="BF292" s="65">
        <v>0.01</v>
      </c>
      <c r="BG292" s="67">
        <v>0.01</v>
      </c>
      <c r="BH292" s="67">
        <v>0.01</v>
      </c>
      <c r="BI292" s="67">
        <v>0</v>
      </c>
      <c r="BJ292" s="65">
        <v>0.01</v>
      </c>
      <c r="BK292" s="67"/>
      <c r="BL292" s="67"/>
      <c r="BM292" s="68"/>
      <c r="BN292" s="66">
        <f t="shared" si="4"/>
        <v>3.6599999999999975</v>
      </c>
      <c r="BO292" s="66" t="s">
        <v>210</v>
      </c>
    </row>
    <row r="293" spans="2:67" collapsed="1">
      <c r="B293" s="90" t="s">
        <v>247</v>
      </c>
      <c r="C293" s="48" t="s">
        <v>202</v>
      </c>
      <c r="D293" s="50">
        <v>2</v>
      </c>
      <c r="E293" s="52">
        <v>5</v>
      </c>
      <c r="F293" s="53">
        <v>2</v>
      </c>
      <c r="G293" s="50">
        <v>3</v>
      </c>
      <c r="H293" s="50">
        <v>4</v>
      </c>
      <c r="I293" s="50">
        <v>0</v>
      </c>
      <c r="J293" s="53">
        <v>3</v>
      </c>
      <c r="K293" s="50">
        <v>4</v>
      </c>
      <c r="L293" s="50">
        <v>1</v>
      </c>
      <c r="M293" s="52">
        <v>1</v>
      </c>
      <c r="N293" s="53">
        <v>8</v>
      </c>
      <c r="O293" s="50">
        <v>4</v>
      </c>
      <c r="P293" s="50">
        <v>8</v>
      </c>
      <c r="Q293" s="50">
        <v>2</v>
      </c>
      <c r="R293" s="50">
        <v>3</v>
      </c>
      <c r="S293" s="53">
        <v>3</v>
      </c>
      <c r="T293" s="50">
        <v>3</v>
      </c>
      <c r="U293" s="50">
        <v>5</v>
      </c>
      <c r="V293" s="52">
        <v>4</v>
      </c>
      <c r="W293" s="50">
        <v>3</v>
      </c>
      <c r="X293" s="50">
        <v>1</v>
      </c>
      <c r="Y293" s="50">
        <v>3</v>
      </c>
      <c r="Z293" s="50">
        <v>5</v>
      </c>
      <c r="AA293" s="52">
        <v>0</v>
      </c>
      <c r="AB293" s="50">
        <v>3</v>
      </c>
      <c r="AC293" s="50">
        <v>2</v>
      </c>
      <c r="AD293" s="50">
        <v>5</v>
      </c>
      <c r="AE293" s="52">
        <v>3</v>
      </c>
      <c r="AF293" s="50">
        <v>3</v>
      </c>
      <c r="AG293" s="50">
        <v>5</v>
      </c>
      <c r="AH293" s="50">
        <v>6</v>
      </c>
      <c r="AI293" s="50">
        <v>9</v>
      </c>
      <c r="AJ293" s="53">
        <v>8</v>
      </c>
      <c r="AK293" s="50">
        <v>7</v>
      </c>
      <c r="AL293" s="50">
        <v>9</v>
      </c>
      <c r="AM293" s="50">
        <v>39</v>
      </c>
      <c r="AN293" s="52">
        <v>69</v>
      </c>
      <c r="AO293" s="50">
        <v>54</v>
      </c>
      <c r="AP293" s="50">
        <v>51</v>
      </c>
      <c r="AQ293" s="147">
        <v>45</v>
      </c>
      <c r="AR293" s="123">
        <v>37</v>
      </c>
      <c r="AS293" s="50">
        <v>33</v>
      </c>
      <c r="AT293" s="50">
        <v>31</v>
      </c>
      <c r="AU293" s="50">
        <v>23</v>
      </c>
      <c r="AV293" s="50">
        <v>15</v>
      </c>
      <c r="AW293" s="53">
        <v>16</v>
      </c>
      <c r="AX293" s="50">
        <v>7</v>
      </c>
      <c r="AY293" s="50">
        <v>11</v>
      </c>
      <c r="AZ293" s="50">
        <v>11</v>
      </c>
      <c r="BA293" s="52">
        <v>8</v>
      </c>
      <c r="BB293" s="50">
        <v>7</v>
      </c>
      <c r="BC293" s="50">
        <v>5</v>
      </c>
      <c r="BD293" s="50">
        <v>6</v>
      </c>
      <c r="BE293" s="52">
        <v>9</v>
      </c>
      <c r="BF293" s="53">
        <v>4</v>
      </c>
      <c r="BG293" s="50">
        <v>2</v>
      </c>
      <c r="BH293" s="50">
        <v>2</v>
      </c>
      <c r="BI293" s="50">
        <v>1</v>
      </c>
      <c r="BJ293" s="53">
        <v>4</v>
      </c>
      <c r="BK293" s="50"/>
      <c r="BL293" s="50"/>
      <c r="BM293" s="52"/>
      <c r="BN293" s="125">
        <f t="shared" ref="BN293:BN308" si="5">SUM(N293:BM293)</f>
        <v>602</v>
      </c>
      <c r="BO293" s="48" t="s">
        <v>202</v>
      </c>
    </row>
    <row r="294" spans="2:67">
      <c r="B294" s="47" t="s">
        <v>229</v>
      </c>
      <c r="C294" s="48" t="s">
        <v>204</v>
      </c>
      <c r="D294" s="50">
        <v>16</v>
      </c>
      <c r="E294" s="52">
        <v>23</v>
      </c>
      <c r="F294" s="53">
        <v>10</v>
      </c>
      <c r="G294" s="50">
        <v>28</v>
      </c>
      <c r="H294" s="50">
        <v>9</v>
      </c>
      <c r="I294" s="50">
        <v>11</v>
      </c>
      <c r="J294" s="53">
        <v>14</v>
      </c>
      <c r="K294" s="50">
        <v>10</v>
      </c>
      <c r="L294" s="50">
        <v>12</v>
      </c>
      <c r="M294" s="52">
        <v>21</v>
      </c>
      <c r="N294" s="53">
        <v>16</v>
      </c>
      <c r="O294" s="50">
        <v>25</v>
      </c>
      <c r="P294" s="50">
        <v>35</v>
      </c>
      <c r="Q294" s="50">
        <v>24</v>
      </c>
      <c r="R294" s="50">
        <v>18</v>
      </c>
      <c r="S294" s="53">
        <v>20</v>
      </c>
      <c r="T294" s="50">
        <v>29</v>
      </c>
      <c r="U294" s="50">
        <v>18</v>
      </c>
      <c r="V294" s="52">
        <v>22</v>
      </c>
      <c r="W294" s="50">
        <v>18</v>
      </c>
      <c r="X294" s="50">
        <v>17</v>
      </c>
      <c r="Y294" s="50">
        <v>17</v>
      </c>
      <c r="Z294" s="50">
        <v>24</v>
      </c>
      <c r="AA294" s="52">
        <v>21</v>
      </c>
      <c r="AB294" s="50">
        <v>7</v>
      </c>
      <c r="AC294" s="50">
        <v>16</v>
      </c>
      <c r="AD294" s="50">
        <v>11</v>
      </c>
      <c r="AE294" s="52">
        <v>6</v>
      </c>
      <c r="AF294" s="50">
        <v>8</v>
      </c>
      <c r="AG294" s="50">
        <v>14</v>
      </c>
      <c r="AH294" s="50">
        <v>21</v>
      </c>
      <c r="AI294" s="50">
        <v>19</v>
      </c>
      <c r="AJ294" s="53">
        <v>44</v>
      </c>
      <c r="AK294" s="50">
        <v>44</v>
      </c>
      <c r="AL294" s="50">
        <v>75</v>
      </c>
      <c r="AM294" s="50">
        <v>182</v>
      </c>
      <c r="AN294" s="52">
        <v>257</v>
      </c>
      <c r="AO294" s="50">
        <v>276</v>
      </c>
      <c r="AP294" s="50">
        <v>289</v>
      </c>
      <c r="AQ294" s="147">
        <v>220</v>
      </c>
      <c r="AR294" s="123">
        <v>211</v>
      </c>
      <c r="AS294" s="50">
        <v>175</v>
      </c>
      <c r="AT294" s="50">
        <v>111</v>
      </c>
      <c r="AU294" s="50">
        <v>96</v>
      </c>
      <c r="AV294" s="50">
        <v>90</v>
      </c>
      <c r="AW294" s="53">
        <v>69</v>
      </c>
      <c r="AX294" s="50">
        <v>71</v>
      </c>
      <c r="AY294" s="50">
        <v>53</v>
      </c>
      <c r="AZ294" s="50">
        <v>43</v>
      </c>
      <c r="BA294" s="52">
        <v>60</v>
      </c>
      <c r="BB294" s="50">
        <v>39</v>
      </c>
      <c r="BC294" s="50">
        <v>27</v>
      </c>
      <c r="BD294" s="50">
        <v>21</v>
      </c>
      <c r="BE294" s="52">
        <v>14</v>
      </c>
      <c r="BF294" s="53">
        <v>10</v>
      </c>
      <c r="BG294" s="50">
        <v>12</v>
      </c>
      <c r="BH294" s="50">
        <v>7</v>
      </c>
      <c r="BI294" s="50">
        <v>1</v>
      </c>
      <c r="BJ294" s="53">
        <v>1</v>
      </c>
      <c r="BK294" s="50"/>
      <c r="BL294" s="50"/>
      <c r="BM294" s="52"/>
      <c r="BN294" s="125">
        <f t="shared" si="5"/>
        <v>2904</v>
      </c>
      <c r="BO294" s="48" t="s">
        <v>204</v>
      </c>
    </row>
    <row r="295" spans="2:67">
      <c r="B295" s="47"/>
      <c r="C295" s="48" t="s">
        <v>205</v>
      </c>
      <c r="D295" s="50">
        <v>13</v>
      </c>
      <c r="E295" s="52">
        <v>12</v>
      </c>
      <c r="F295" s="53">
        <v>14</v>
      </c>
      <c r="G295" s="50">
        <v>10</v>
      </c>
      <c r="H295" s="50">
        <v>7</v>
      </c>
      <c r="I295" s="50">
        <v>6</v>
      </c>
      <c r="J295" s="53">
        <v>14</v>
      </c>
      <c r="K295" s="50">
        <v>19</v>
      </c>
      <c r="L295" s="50">
        <v>19</v>
      </c>
      <c r="M295" s="52">
        <v>14</v>
      </c>
      <c r="N295" s="53">
        <v>39</v>
      </c>
      <c r="O295" s="50">
        <v>18</v>
      </c>
      <c r="P295" s="50">
        <v>39</v>
      </c>
      <c r="Q295" s="50">
        <v>17</v>
      </c>
      <c r="R295" s="50">
        <v>11</v>
      </c>
      <c r="S295" s="53">
        <v>10</v>
      </c>
      <c r="T295" s="50">
        <v>15</v>
      </c>
      <c r="U295" s="50">
        <v>14</v>
      </c>
      <c r="V295" s="52">
        <v>24</v>
      </c>
      <c r="W295" s="50">
        <v>16</v>
      </c>
      <c r="X295" s="50">
        <v>18</v>
      </c>
      <c r="Y295" s="50">
        <v>10</v>
      </c>
      <c r="Z295" s="50">
        <v>15</v>
      </c>
      <c r="AA295" s="52">
        <v>16</v>
      </c>
      <c r="AB295" s="50">
        <v>18</v>
      </c>
      <c r="AC295" s="50">
        <v>11</v>
      </c>
      <c r="AD295" s="50">
        <v>4</v>
      </c>
      <c r="AE295" s="52">
        <v>11</v>
      </c>
      <c r="AF295" s="50">
        <v>7</v>
      </c>
      <c r="AG295" s="50">
        <v>17</v>
      </c>
      <c r="AH295" s="50">
        <v>16</v>
      </c>
      <c r="AI295" s="50">
        <v>27</v>
      </c>
      <c r="AJ295" s="53">
        <v>34</v>
      </c>
      <c r="AK295" s="50">
        <v>44</v>
      </c>
      <c r="AL295" s="50">
        <v>60</v>
      </c>
      <c r="AM295" s="50">
        <v>83</v>
      </c>
      <c r="AN295" s="52">
        <v>116</v>
      </c>
      <c r="AO295" s="50">
        <v>153</v>
      </c>
      <c r="AP295" s="50">
        <v>140</v>
      </c>
      <c r="AQ295" s="147">
        <v>93</v>
      </c>
      <c r="AR295" s="123">
        <v>89</v>
      </c>
      <c r="AS295" s="50">
        <v>78</v>
      </c>
      <c r="AT295" s="50">
        <v>83</v>
      </c>
      <c r="AU295" s="50">
        <v>70</v>
      </c>
      <c r="AV295" s="50">
        <v>46</v>
      </c>
      <c r="AW295" s="53">
        <v>45</v>
      </c>
      <c r="AX295" s="50">
        <v>35</v>
      </c>
      <c r="AY295" s="50">
        <v>39</v>
      </c>
      <c r="AZ295" s="50">
        <v>49</v>
      </c>
      <c r="BA295" s="52">
        <v>29</v>
      </c>
      <c r="BB295" s="50">
        <v>29</v>
      </c>
      <c r="BC295" s="50">
        <v>10</v>
      </c>
      <c r="BD295" s="50">
        <v>8</v>
      </c>
      <c r="BE295" s="52">
        <v>13</v>
      </c>
      <c r="BF295" s="53">
        <v>2</v>
      </c>
      <c r="BG295" s="50">
        <v>1</v>
      </c>
      <c r="BH295" s="50">
        <v>1</v>
      </c>
      <c r="BI295" s="50">
        <v>3</v>
      </c>
      <c r="BJ295" s="53">
        <v>4</v>
      </c>
      <c r="BK295" s="50"/>
      <c r="BL295" s="50"/>
      <c r="BM295" s="52"/>
      <c r="BN295" s="125">
        <f t="shared" si="5"/>
        <v>1730</v>
      </c>
      <c r="BO295" s="48" t="s">
        <v>205</v>
      </c>
    </row>
    <row r="296" spans="2:67">
      <c r="B296" s="47"/>
      <c r="C296" s="48" t="s">
        <v>206</v>
      </c>
      <c r="D296" s="50">
        <v>11</v>
      </c>
      <c r="E296" s="52">
        <v>20</v>
      </c>
      <c r="F296" s="53">
        <v>11</v>
      </c>
      <c r="G296" s="50">
        <v>3</v>
      </c>
      <c r="H296" s="50">
        <v>8</v>
      </c>
      <c r="I296" s="50">
        <v>8</v>
      </c>
      <c r="J296" s="53">
        <v>6</v>
      </c>
      <c r="K296" s="50">
        <v>24</v>
      </c>
      <c r="L296" s="50">
        <v>10</v>
      </c>
      <c r="M296" s="52">
        <v>37</v>
      </c>
      <c r="N296" s="53">
        <v>52</v>
      </c>
      <c r="O296" s="50">
        <v>31</v>
      </c>
      <c r="P296" s="50">
        <v>35</v>
      </c>
      <c r="Q296" s="50">
        <v>23</v>
      </c>
      <c r="R296" s="50">
        <v>17</v>
      </c>
      <c r="S296" s="53">
        <v>18</v>
      </c>
      <c r="T296" s="50">
        <v>32</v>
      </c>
      <c r="U296" s="50">
        <v>35</v>
      </c>
      <c r="V296" s="52">
        <v>33</v>
      </c>
      <c r="W296" s="50">
        <v>26</v>
      </c>
      <c r="X296" s="50">
        <v>50</v>
      </c>
      <c r="Y296" s="50">
        <v>25</v>
      </c>
      <c r="Z296" s="50">
        <v>31</v>
      </c>
      <c r="AA296" s="52">
        <v>23</v>
      </c>
      <c r="AB296" s="50">
        <v>18</v>
      </c>
      <c r="AC296" s="50">
        <v>19</v>
      </c>
      <c r="AD296" s="50">
        <v>23</v>
      </c>
      <c r="AE296" s="52">
        <v>25</v>
      </c>
      <c r="AF296" s="50">
        <v>30</v>
      </c>
      <c r="AG296" s="50">
        <v>45</v>
      </c>
      <c r="AH296" s="50">
        <v>39</v>
      </c>
      <c r="AI296" s="50">
        <v>59</v>
      </c>
      <c r="AJ296" s="53">
        <v>72</v>
      </c>
      <c r="AK296" s="50">
        <v>68</v>
      </c>
      <c r="AL296" s="50">
        <v>97</v>
      </c>
      <c r="AM296" s="50">
        <v>174</v>
      </c>
      <c r="AN296" s="52">
        <v>245</v>
      </c>
      <c r="AO296" s="50">
        <v>290</v>
      </c>
      <c r="AP296" s="50">
        <v>265</v>
      </c>
      <c r="AQ296" s="147">
        <v>239</v>
      </c>
      <c r="AR296" s="123">
        <v>203</v>
      </c>
      <c r="AS296" s="50">
        <v>156</v>
      </c>
      <c r="AT296" s="50">
        <v>129</v>
      </c>
      <c r="AU296" s="50">
        <v>138</v>
      </c>
      <c r="AV296" s="50">
        <v>104</v>
      </c>
      <c r="AW296" s="53">
        <v>79</v>
      </c>
      <c r="AX296" s="50">
        <v>80</v>
      </c>
      <c r="AY296" s="50">
        <v>76</v>
      </c>
      <c r="AZ296" s="50">
        <v>93</v>
      </c>
      <c r="BA296" s="52">
        <v>58</v>
      </c>
      <c r="BB296" s="50">
        <v>34</v>
      </c>
      <c r="BC296" s="50">
        <v>26</v>
      </c>
      <c r="BD296" s="50">
        <v>34</v>
      </c>
      <c r="BE296" s="52">
        <v>20</v>
      </c>
      <c r="BF296" s="53">
        <v>17</v>
      </c>
      <c r="BG296" s="50">
        <v>6</v>
      </c>
      <c r="BH296" s="50">
        <v>8</v>
      </c>
      <c r="BI296" s="50">
        <v>10</v>
      </c>
      <c r="BJ296" s="53">
        <v>6</v>
      </c>
      <c r="BK296" s="50"/>
      <c r="BL296" s="50"/>
      <c r="BM296" s="52"/>
      <c r="BN296" s="125">
        <f t="shared" si="5"/>
        <v>3416</v>
      </c>
      <c r="BO296" s="48" t="s">
        <v>206</v>
      </c>
    </row>
    <row r="297" spans="2:67">
      <c r="B297" s="47"/>
      <c r="C297" s="48" t="s">
        <v>207</v>
      </c>
      <c r="D297" s="50">
        <v>1</v>
      </c>
      <c r="E297" s="52">
        <v>3</v>
      </c>
      <c r="F297" s="53">
        <v>5</v>
      </c>
      <c r="G297" s="50">
        <v>4</v>
      </c>
      <c r="H297" s="50">
        <v>2</v>
      </c>
      <c r="I297" s="50">
        <v>3</v>
      </c>
      <c r="J297" s="53">
        <v>6</v>
      </c>
      <c r="K297" s="50">
        <v>4</v>
      </c>
      <c r="L297" s="50">
        <v>7</v>
      </c>
      <c r="M297" s="52">
        <v>4</v>
      </c>
      <c r="N297" s="53">
        <v>7</v>
      </c>
      <c r="O297" s="50">
        <v>9</v>
      </c>
      <c r="P297" s="50">
        <v>3</v>
      </c>
      <c r="Q297" s="50">
        <v>6</v>
      </c>
      <c r="R297" s="50">
        <v>7</v>
      </c>
      <c r="S297" s="53">
        <v>6</v>
      </c>
      <c r="T297" s="50">
        <v>7</v>
      </c>
      <c r="U297" s="50">
        <v>4</v>
      </c>
      <c r="V297" s="52">
        <v>5</v>
      </c>
      <c r="W297" s="50">
        <v>0</v>
      </c>
      <c r="X297" s="50">
        <v>4</v>
      </c>
      <c r="Y297" s="50">
        <v>2</v>
      </c>
      <c r="Z297" s="50">
        <v>2</v>
      </c>
      <c r="AA297" s="52">
        <v>1</v>
      </c>
      <c r="AB297" s="50">
        <v>2</v>
      </c>
      <c r="AC297" s="50">
        <v>1</v>
      </c>
      <c r="AD297" s="50">
        <v>1</v>
      </c>
      <c r="AE297" s="52">
        <v>6</v>
      </c>
      <c r="AF297" s="50">
        <v>2</v>
      </c>
      <c r="AG297" s="50">
        <v>8</v>
      </c>
      <c r="AH297" s="50">
        <v>4</v>
      </c>
      <c r="AI297" s="50">
        <v>5</v>
      </c>
      <c r="AJ297" s="53">
        <v>5</v>
      </c>
      <c r="AK297" s="50">
        <v>9</v>
      </c>
      <c r="AL297" s="50">
        <v>12</v>
      </c>
      <c r="AM297" s="50">
        <v>13</v>
      </c>
      <c r="AN297" s="52">
        <v>24</v>
      </c>
      <c r="AO297" s="50">
        <v>25</v>
      </c>
      <c r="AP297" s="50">
        <v>38</v>
      </c>
      <c r="AQ297" s="147">
        <v>31</v>
      </c>
      <c r="AR297" s="123">
        <v>26</v>
      </c>
      <c r="AS297" s="50">
        <v>19</v>
      </c>
      <c r="AT297" s="50">
        <v>21</v>
      </c>
      <c r="AU297" s="50">
        <v>28</v>
      </c>
      <c r="AV297" s="50">
        <v>27</v>
      </c>
      <c r="AW297" s="53">
        <v>17</v>
      </c>
      <c r="AX297" s="50">
        <v>9</v>
      </c>
      <c r="AY297" s="50">
        <v>13</v>
      </c>
      <c r="AZ297" s="50">
        <v>12</v>
      </c>
      <c r="BA297" s="52">
        <v>5</v>
      </c>
      <c r="BB297" s="50">
        <v>4</v>
      </c>
      <c r="BC297" s="50">
        <v>3</v>
      </c>
      <c r="BD297" s="50">
        <v>5</v>
      </c>
      <c r="BE297" s="52">
        <v>1</v>
      </c>
      <c r="BF297" s="53">
        <v>3</v>
      </c>
      <c r="BG297" s="50">
        <v>1</v>
      </c>
      <c r="BH297" s="50">
        <v>0</v>
      </c>
      <c r="BI297" s="50">
        <v>1</v>
      </c>
      <c r="BJ297" s="53">
        <v>0</v>
      </c>
      <c r="BK297" s="50"/>
      <c r="BL297" s="50"/>
      <c r="BM297" s="52"/>
      <c r="BN297" s="125">
        <f t="shared" si="5"/>
        <v>444</v>
      </c>
      <c r="BO297" s="48" t="s">
        <v>207</v>
      </c>
    </row>
    <row r="298" spans="2:67">
      <c r="B298" s="47"/>
      <c r="C298" s="48" t="s">
        <v>208</v>
      </c>
      <c r="D298" s="50">
        <v>4</v>
      </c>
      <c r="E298" s="52">
        <v>2</v>
      </c>
      <c r="F298" s="53">
        <v>2</v>
      </c>
      <c r="G298" s="50">
        <v>2</v>
      </c>
      <c r="H298" s="50">
        <v>1</v>
      </c>
      <c r="I298" s="50">
        <v>1</v>
      </c>
      <c r="J298" s="53">
        <v>2</v>
      </c>
      <c r="K298" s="50">
        <v>0</v>
      </c>
      <c r="L298" s="50">
        <v>3</v>
      </c>
      <c r="M298" s="52">
        <v>2</v>
      </c>
      <c r="N298" s="53">
        <v>4</v>
      </c>
      <c r="O298" s="50">
        <v>2</v>
      </c>
      <c r="P298" s="50">
        <v>2</v>
      </c>
      <c r="Q298" s="50">
        <v>1</v>
      </c>
      <c r="R298" s="50">
        <v>1</v>
      </c>
      <c r="S298" s="53">
        <v>0</v>
      </c>
      <c r="T298" s="50">
        <v>2</v>
      </c>
      <c r="U298" s="50">
        <v>0</v>
      </c>
      <c r="V298" s="52">
        <v>0</v>
      </c>
      <c r="W298" s="50">
        <v>4</v>
      </c>
      <c r="X298" s="50">
        <v>4</v>
      </c>
      <c r="Y298" s="50">
        <v>4</v>
      </c>
      <c r="Z298" s="50">
        <v>2</v>
      </c>
      <c r="AA298" s="52">
        <v>1</v>
      </c>
      <c r="AB298" s="50">
        <v>2</v>
      </c>
      <c r="AC298" s="50">
        <v>0</v>
      </c>
      <c r="AD298" s="50">
        <v>1</v>
      </c>
      <c r="AE298" s="52">
        <v>2</v>
      </c>
      <c r="AF298" s="50">
        <v>2</v>
      </c>
      <c r="AG298" s="50">
        <v>0</v>
      </c>
      <c r="AH298" s="50">
        <v>1</v>
      </c>
      <c r="AI298" s="50">
        <v>5</v>
      </c>
      <c r="AJ298" s="53">
        <v>13</v>
      </c>
      <c r="AK298" s="50">
        <v>3</v>
      </c>
      <c r="AL298" s="50">
        <v>11</v>
      </c>
      <c r="AM298" s="50">
        <v>14</v>
      </c>
      <c r="AN298" s="52">
        <v>25</v>
      </c>
      <c r="AO298" s="50">
        <v>14</v>
      </c>
      <c r="AP298" s="50">
        <v>9</v>
      </c>
      <c r="AQ298" s="148">
        <v>8</v>
      </c>
      <c r="AR298" s="123">
        <v>7</v>
      </c>
      <c r="AS298" s="50">
        <v>8</v>
      </c>
      <c r="AT298" s="50">
        <v>4</v>
      </c>
      <c r="AU298" s="50">
        <v>14</v>
      </c>
      <c r="AV298" s="50">
        <v>11</v>
      </c>
      <c r="AW298" s="53">
        <v>21</v>
      </c>
      <c r="AX298" s="50">
        <v>16</v>
      </c>
      <c r="AY298" s="50">
        <v>22</v>
      </c>
      <c r="AZ298" s="50">
        <v>17</v>
      </c>
      <c r="BA298" s="52">
        <v>17</v>
      </c>
      <c r="BB298" s="50">
        <v>7</v>
      </c>
      <c r="BC298" s="50">
        <v>1</v>
      </c>
      <c r="BD298" s="50">
        <v>2</v>
      </c>
      <c r="BE298" s="52">
        <v>2</v>
      </c>
      <c r="BF298" s="53">
        <v>3</v>
      </c>
      <c r="BG298" s="50">
        <v>1</v>
      </c>
      <c r="BH298" s="50">
        <v>1</v>
      </c>
      <c r="BI298" s="50">
        <v>2</v>
      </c>
      <c r="BJ298" s="53">
        <v>0</v>
      </c>
      <c r="BK298" s="50"/>
      <c r="BL298" s="50"/>
      <c r="BM298" s="52"/>
      <c r="BN298" s="125">
        <f t="shared" si="5"/>
        <v>293</v>
      </c>
      <c r="BO298" s="48" t="s">
        <v>208</v>
      </c>
    </row>
    <row r="299" spans="2:67">
      <c r="B299" s="47"/>
      <c r="C299" s="76" t="s">
        <v>209</v>
      </c>
      <c r="D299" s="77">
        <v>47</v>
      </c>
      <c r="E299" s="78">
        <v>65</v>
      </c>
      <c r="F299" s="79">
        <v>44</v>
      </c>
      <c r="G299" s="77">
        <v>50</v>
      </c>
      <c r="H299" s="77">
        <v>31</v>
      </c>
      <c r="I299" s="77">
        <v>29</v>
      </c>
      <c r="J299" s="79">
        <v>45</v>
      </c>
      <c r="K299" s="77">
        <v>61</v>
      </c>
      <c r="L299" s="77">
        <v>52</v>
      </c>
      <c r="M299" s="78">
        <v>79</v>
      </c>
      <c r="N299" s="79">
        <v>126</v>
      </c>
      <c r="O299" s="77">
        <v>89</v>
      </c>
      <c r="P299" s="77">
        <v>122</v>
      </c>
      <c r="Q299" s="77">
        <v>73</v>
      </c>
      <c r="R299" s="77">
        <v>57</v>
      </c>
      <c r="S299" s="79">
        <v>57</v>
      </c>
      <c r="T299" s="77">
        <v>88</v>
      </c>
      <c r="U299" s="77">
        <v>76</v>
      </c>
      <c r="V299" s="78">
        <v>88</v>
      </c>
      <c r="W299" s="77">
        <v>67</v>
      </c>
      <c r="X299" s="77">
        <v>94</v>
      </c>
      <c r="Y299" s="77">
        <v>61</v>
      </c>
      <c r="Z299" s="77">
        <v>79</v>
      </c>
      <c r="AA299" s="78">
        <v>62</v>
      </c>
      <c r="AB299" s="77">
        <v>50</v>
      </c>
      <c r="AC299" s="77">
        <v>49</v>
      </c>
      <c r="AD299" s="77">
        <v>45</v>
      </c>
      <c r="AE299" s="78">
        <v>53</v>
      </c>
      <c r="AF299" s="77">
        <v>52</v>
      </c>
      <c r="AG299" s="77">
        <v>89</v>
      </c>
      <c r="AH299" s="77">
        <v>87</v>
      </c>
      <c r="AI299" s="77">
        <v>124</v>
      </c>
      <c r="AJ299" s="79">
        <v>176</v>
      </c>
      <c r="AK299" s="77">
        <v>175</v>
      </c>
      <c r="AL299" s="77">
        <v>264</v>
      </c>
      <c r="AM299" s="77">
        <v>505</v>
      </c>
      <c r="AN299" s="78">
        <v>736</v>
      </c>
      <c r="AO299" s="77">
        <v>812</v>
      </c>
      <c r="AP299" s="77">
        <v>792</v>
      </c>
      <c r="AQ299" s="148">
        <v>636</v>
      </c>
      <c r="AR299" s="126">
        <v>573</v>
      </c>
      <c r="AS299" s="77">
        <v>469</v>
      </c>
      <c r="AT299" s="77">
        <v>379</v>
      </c>
      <c r="AU299" s="77">
        <v>369</v>
      </c>
      <c r="AV299" s="77">
        <v>293</v>
      </c>
      <c r="AW299" s="79">
        <v>247</v>
      </c>
      <c r="AX299" s="77">
        <v>218</v>
      </c>
      <c r="AY299" s="77">
        <v>214</v>
      </c>
      <c r="AZ299" s="77">
        <v>225</v>
      </c>
      <c r="BA299" s="78">
        <v>177</v>
      </c>
      <c r="BB299" s="77">
        <v>120</v>
      </c>
      <c r="BC299" s="77">
        <v>72</v>
      </c>
      <c r="BD299" s="77">
        <v>76</v>
      </c>
      <c r="BE299" s="78">
        <v>59</v>
      </c>
      <c r="BF299" s="79">
        <v>39</v>
      </c>
      <c r="BG299" s="77">
        <v>23</v>
      </c>
      <c r="BH299" s="77">
        <v>19</v>
      </c>
      <c r="BI299" s="77">
        <v>18</v>
      </c>
      <c r="BJ299" s="79">
        <v>15</v>
      </c>
      <c r="BK299" s="77"/>
      <c r="BL299" s="77"/>
      <c r="BM299" s="78"/>
      <c r="BN299" s="127">
        <f t="shared" si="5"/>
        <v>9389</v>
      </c>
      <c r="BO299" s="76" t="s">
        <v>209</v>
      </c>
    </row>
    <row r="300" spans="2:67">
      <c r="B300" s="54"/>
      <c r="C300" s="55" t="s">
        <v>210</v>
      </c>
      <c r="D300" s="56">
        <v>8359</v>
      </c>
      <c r="E300" s="58">
        <v>7752</v>
      </c>
      <c r="F300" s="57">
        <v>7246</v>
      </c>
      <c r="G300" s="56">
        <v>9406</v>
      </c>
      <c r="H300" s="56">
        <v>8948</v>
      </c>
      <c r="I300" s="56">
        <v>11945</v>
      </c>
      <c r="J300" s="57">
        <v>15163</v>
      </c>
      <c r="K300" s="56">
        <v>19233</v>
      </c>
      <c r="L300" s="56">
        <v>27120</v>
      </c>
      <c r="M300" s="58">
        <v>34610</v>
      </c>
      <c r="N300" s="57">
        <v>22357</v>
      </c>
      <c r="O300" s="56">
        <v>34857</v>
      </c>
      <c r="P300" s="56">
        <v>27755</v>
      </c>
      <c r="Q300" s="56">
        <v>29920</v>
      </c>
      <c r="R300" s="56">
        <v>29869</v>
      </c>
      <c r="S300" s="57">
        <v>28662</v>
      </c>
      <c r="T300" s="56">
        <v>25413</v>
      </c>
      <c r="U300" s="56">
        <v>24343</v>
      </c>
      <c r="V300" s="58">
        <v>21790</v>
      </c>
      <c r="W300" s="56">
        <v>20041</v>
      </c>
      <c r="X300" s="56">
        <v>18927</v>
      </c>
      <c r="Y300" s="56">
        <v>15872</v>
      </c>
      <c r="Z300" s="56">
        <v>14354</v>
      </c>
      <c r="AA300" s="58">
        <v>10132</v>
      </c>
      <c r="AB300" s="56">
        <v>8138</v>
      </c>
      <c r="AC300" s="56">
        <v>6852</v>
      </c>
      <c r="AD300" s="56">
        <v>5360</v>
      </c>
      <c r="AE300" s="58">
        <v>4227</v>
      </c>
      <c r="AF300" s="56">
        <v>3604</v>
      </c>
      <c r="AG300" s="56">
        <v>3694</v>
      </c>
      <c r="AH300" s="56">
        <v>3229</v>
      </c>
      <c r="AI300" s="56">
        <v>3227</v>
      </c>
      <c r="AJ300" s="57">
        <v>3544</v>
      </c>
      <c r="AK300" s="56">
        <v>3455</v>
      </c>
      <c r="AL300" s="56">
        <v>3841</v>
      </c>
      <c r="AM300" s="56">
        <v>5405</v>
      </c>
      <c r="AN300" s="58">
        <v>7615</v>
      </c>
      <c r="AO300" s="56">
        <v>9263</v>
      </c>
      <c r="AP300" s="56">
        <v>12069</v>
      </c>
      <c r="AQ300" s="149">
        <v>15924</v>
      </c>
      <c r="AR300" s="46">
        <v>21365</v>
      </c>
      <c r="AS300" s="56">
        <v>23126</v>
      </c>
      <c r="AT300" s="134">
        <v>22288</v>
      </c>
      <c r="AU300" s="56">
        <v>33275</v>
      </c>
      <c r="AV300" s="56">
        <v>32197</v>
      </c>
      <c r="AW300" s="57">
        <v>31329</v>
      </c>
      <c r="AX300" s="56">
        <v>31831</v>
      </c>
      <c r="AY300" s="56">
        <v>26631</v>
      </c>
      <c r="AZ300" s="56">
        <v>22640</v>
      </c>
      <c r="BA300" s="58">
        <v>18587</v>
      </c>
      <c r="BB300" s="56">
        <v>14303</v>
      </c>
      <c r="BC300" s="56">
        <v>9900</v>
      </c>
      <c r="BD300" s="56">
        <v>8665</v>
      </c>
      <c r="BE300" s="58">
        <v>8777</v>
      </c>
      <c r="BF300" s="57">
        <v>7542</v>
      </c>
      <c r="BG300" s="56">
        <v>7372</v>
      </c>
      <c r="BH300" s="56">
        <v>6302</v>
      </c>
      <c r="BI300" s="56">
        <v>5552</v>
      </c>
      <c r="BJ300" s="57">
        <v>4835</v>
      </c>
      <c r="BK300" s="56"/>
      <c r="BL300" s="56"/>
      <c r="BM300" s="58"/>
      <c r="BN300" s="128">
        <f t="shared" si="5"/>
        <v>760256</v>
      </c>
      <c r="BO300" s="55" t="s">
        <v>210</v>
      </c>
    </row>
    <row r="301" spans="2:67">
      <c r="B301" s="91" t="s">
        <v>247</v>
      </c>
      <c r="C301" s="60" t="s">
        <v>202</v>
      </c>
      <c r="D301" s="61">
        <v>0.4</v>
      </c>
      <c r="E301" s="62">
        <v>1</v>
      </c>
      <c r="F301" s="59">
        <v>0.4</v>
      </c>
      <c r="G301" s="61">
        <v>0.6</v>
      </c>
      <c r="H301" s="61">
        <v>0.8</v>
      </c>
      <c r="I301" s="61">
        <v>0</v>
      </c>
      <c r="J301" s="59">
        <v>0.6</v>
      </c>
      <c r="K301" s="61">
        <v>0.8</v>
      </c>
      <c r="L301" s="61">
        <v>0.2</v>
      </c>
      <c r="M301" s="62">
        <v>0.2</v>
      </c>
      <c r="N301" s="59">
        <v>1.6</v>
      </c>
      <c r="O301" s="61">
        <v>0.8</v>
      </c>
      <c r="P301" s="61">
        <v>1.6</v>
      </c>
      <c r="Q301" s="61">
        <v>0.4</v>
      </c>
      <c r="R301" s="61">
        <v>0.6</v>
      </c>
      <c r="S301" s="59">
        <v>0.6</v>
      </c>
      <c r="T301" s="61">
        <v>0.6</v>
      </c>
      <c r="U301" s="61">
        <v>1</v>
      </c>
      <c r="V301" s="62">
        <v>0.8</v>
      </c>
      <c r="W301" s="61">
        <v>0.6</v>
      </c>
      <c r="X301" s="61">
        <v>0.2</v>
      </c>
      <c r="Y301" s="61">
        <v>0.6</v>
      </c>
      <c r="Z301" s="61">
        <v>1</v>
      </c>
      <c r="AA301" s="62">
        <v>0</v>
      </c>
      <c r="AB301" s="61">
        <v>0.6</v>
      </c>
      <c r="AC301" s="61">
        <v>0.4</v>
      </c>
      <c r="AD301" s="61">
        <v>1</v>
      </c>
      <c r="AE301" s="62">
        <v>0.6</v>
      </c>
      <c r="AF301" s="61">
        <v>0.6</v>
      </c>
      <c r="AG301" s="61">
        <v>1</v>
      </c>
      <c r="AH301" s="61">
        <v>1.2</v>
      </c>
      <c r="AI301" s="61">
        <v>1.8</v>
      </c>
      <c r="AJ301" s="59">
        <v>1.6</v>
      </c>
      <c r="AK301" s="61">
        <v>1.4</v>
      </c>
      <c r="AL301" s="61">
        <v>1.8</v>
      </c>
      <c r="AM301" s="61">
        <v>7.8</v>
      </c>
      <c r="AN301" s="62">
        <v>13.8</v>
      </c>
      <c r="AO301" s="61">
        <v>10.8</v>
      </c>
      <c r="AP301" s="61">
        <v>10.199999999999999</v>
      </c>
      <c r="AQ301" s="150">
        <v>9</v>
      </c>
      <c r="AR301" s="62">
        <v>7.4</v>
      </c>
      <c r="AS301" s="61">
        <v>6.6</v>
      </c>
      <c r="AT301" s="61">
        <v>6.2</v>
      </c>
      <c r="AU301" s="61">
        <v>4.5999999999999996</v>
      </c>
      <c r="AV301" s="61">
        <v>3</v>
      </c>
      <c r="AW301" s="59">
        <v>3.2</v>
      </c>
      <c r="AX301" s="61">
        <v>1.4</v>
      </c>
      <c r="AY301" s="61">
        <v>2.2000000000000002</v>
      </c>
      <c r="AZ301" s="61">
        <v>2.2000000000000002</v>
      </c>
      <c r="BA301" s="62">
        <v>1.6</v>
      </c>
      <c r="BB301" s="61">
        <v>1.4</v>
      </c>
      <c r="BC301" s="61">
        <v>1</v>
      </c>
      <c r="BD301" s="61">
        <v>1.2</v>
      </c>
      <c r="BE301" s="62">
        <v>1.8</v>
      </c>
      <c r="BF301" s="59">
        <v>0.8</v>
      </c>
      <c r="BG301" s="61">
        <v>0.4</v>
      </c>
      <c r="BH301" s="61">
        <v>0.4</v>
      </c>
      <c r="BI301" s="61">
        <v>0.2</v>
      </c>
      <c r="BJ301" s="59">
        <v>0.8</v>
      </c>
      <c r="BK301" s="61"/>
      <c r="BL301" s="61"/>
      <c r="BM301" s="62"/>
      <c r="BN301" s="60">
        <f t="shared" si="5"/>
        <v>120.40000000000002</v>
      </c>
      <c r="BO301" s="60" t="s">
        <v>202</v>
      </c>
    </row>
    <row r="302" spans="2:67">
      <c r="B302" s="59" t="s">
        <v>227</v>
      </c>
      <c r="C302" s="60" t="s">
        <v>204</v>
      </c>
      <c r="D302" s="61">
        <v>0.89</v>
      </c>
      <c r="E302" s="62">
        <v>1.28</v>
      </c>
      <c r="F302" s="59">
        <v>0.56000000000000005</v>
      </c>
      <c r="G302" s="61">
        <v>1.56</v>
      </c>
      <c r="H302" s="61">
        <v>0.5</v>
      </c>
      <c r="I302" s="61">
        <v>0.61</v>
      </c>
      <c r="J302" s="59">
        <v>0.78</v>
      </c>
      <c r="K302" s="61">
        <v>0.56000000000000005</v>
      </c>
      <c r="L302" s="61">
        <v>0.67</v>
      </c>
      <c r="M302" s="62">
        <v>1.17</v>
      </c>
      <c r="N302" s="59">
        <v>0.89</v>
      </c>
      <c r="O302" s="61">
        <v>1.39</v>
      </c>
      <c r="P302" s="61">
        <v>1.94</v>
      </c>
      <c r="Q302" s="61">
        <v>1.33</v>
      </c>
      <c r="R302" s="61">
        <v>1</v>
      </c>
      <c r="S302" s="59">
        <v>1.1100000000000001</v>
      </c>
      <c r="T302" s="61">
        <v>1.61</v>
      </c>
      <c r="U302" s="61">
        <v>1</v>
      </c>
      <c r="V302" s="62">
        <v>1.22</v>
      </c>
      <c r="W302" s="61">
        <v>1</v>
      </c>
      <c r="X302" s="61">
        <v>0.94</v>
      </c>
      <c r="Y302" s="61">
        <v>0.94</v>
      </c>
      <c r="Z302" s="61">
        <v>1.33</v>
      </c>
      <c r="AA302" s="62">
        <v>1.17</v>
      </c>
      <c r="AB302" s="61">
        <v>0.54</v>
      </c>
      <c r="AC302" s="61">
        <v>1.23</v>
      </c>
      <c r="AD302" s="61">
        <v>0.85</v>
      </c>
      <c r="AE302" s="62">
        <v>0.46</v>
      </c>
      <c r="AF302" s="61">
        <v>0.62</v>
      </c>
      <c r="AG302" s="61">
        <v>1.08</v>
      </c>
      <c r="AH302" s="61">
        <v>1.62</v>
      </c>
      <c r="AI302" s="61">
        <v>1.46</v>
      </c>
      <c r="AJ302" s="59">
        <v>3.38</v>
      </c>
      <c r="AK302" s="61">
        <v>3.38</v>
      </c>
      <c r="AL302" s="61">
        <v>5.77</v>
      </c>
      <c r="AM302" s="61">
        <v>14</v>
      </c>
      <c r="AN302" s="62">
        <v>19.77</v>
      </c>
      <c r="AO302" s="61">
        <v>21.23</v>
      </c>
      <c r="AP302" s="61">
        <v>22.23</v>
      </c>
      <c r="AQ302" s="150">
        <v>16.920000000000002</v>
      </c>
      <c r="AR302" s="62">
        <v>16.23</v>
      </c>
      <c r="AS302" s="61">
        <v>13.46</v>
      </c>
      <c r="AT302" s="61">
        <v>8.5399999999999991</v>
      </c>
      <c r="AU302" s="61">
        <v>7.38</v>
      </c>
      <c r="AV302" s="61">
        <v>6.92</v>
      </c>
      <c r="AW302" s="59">
        <v>5.31</v>
      </c>
      <c r="AX302" s="61">
        <v>5.46</v>
      </c>
      <c r="AY302" s="61">
        <v>4.08</v>
      </c>
      <c r="AZ302" s="61">
        <v>3.31</v>
      </c>
      <c r="BA302" s="62">
        <v>4.62</v>
      </c>
      <c r="BB302" s="61">
        <v>3</v>
      </c>
      <c r="BC302" s="61">
        <v>2.08</v>
      </c>
      <c r="BD302" s="61">
        <v>1.62</v>
      </c>
      <c r="BE302" s="62">
        <v>1.08</v>
      </c>
      <c r="BF302" s="59">
        <v>0.77</v>
      </c>
      <c r="BG302" s="61">
        <v>0.92</v>
      </c>
      <c r="BH302" s="61">
        <v>0.54</v>
      </c>
      <c r="BI302" s="61">
        <v>0.08</v>
      </c>
      <c r="BJ302" s="59">
        <v>0.08</v>
      </c>
      <c r="BK302" s="61"/>
      <c r="BL302" s="61"/>
      <c r="BM302" s="62"/>
      <c r="BN302" s="60">
        <f t="shared" si="5"/>
        <v>216.89000000000007</v>
      </c>
      <c r="BO302" s="60" t="s">
        <v>204</v>
      </c>
    </row>
    <row r="303" spans="2:67">
      <c r="B303" s="59"/>
      <c r="C303" s="60" t="s">
        <v>205</v>
      </c>
      <c r="D303" s="61">
        <v>1.08</v>
      </c>
      <c r="E303" s="62">
        <v>1</v>
      </c>
      <c r="F303" s="59">
        <v>1.17</v>
      </c>
      <c r="G303" s="61">
        <v>0.83</v>
      </c>
      <c r="H303" s="61">
        <v>0.57999999999999996</v>
      </c>
      <c r="I303" s="61">
        <v>0.5</v>
      </c>
      <c r="J303" s="59">
        <v>1.17</v>
      </c>
      <c r="K303" s="61">
        <v>1.58</v>
      </c>
      <c r="L303" s="61">
        <v>1.58</v>
      </c>
      <c r="M303" s="62">
        <v>1.17</v>
      </c>
      <c r="N303" s="59">
        <v>3.25</v>
      </c>
      <c r="O303" s="61">
        <v>1.5</v>
      </c>
      <c r="P303" s="61">
        <v>3.25</v>
      </c>
      <c r="Q303" s="61">
        <v>1.42</v>
      </c>
      <c r="R303" s="61">
        <v>0.92</v>
      </c>
      <c r="S303" s="59">
        <v>0.83</v>
      </c>
      <c r="T303" s="61">
        <v>1.25</v>
      </c>
      <c r="U303" s="61">
        <v>1.17</v>
      </c>
      <c r="V303" s="62">
        <v>2</v>
      </c>
      <c r="W303" s="61">
        <v>1.33</v>
      </c>
      <c r="X303" s="61">
        <v>1.5</v>
      </c>
      <c r="Y303" s="61">
        <v>0.83</v>
      </c>
      <c r="Z303" s="61">
        <v>1.25</v>
      </c>
      <c r="AA303" s="62">
        <v>1.33</v>
      </c>
      <c r="AB303" s="61">
        <v>1.8</v>
      </c>
      <c r="AC303" s="61">
        <v>1.1000000000000001</v>
      </c>
      <c r="AD303" s="61">
        <v>0.4</v>
      </c>
      <c r="AE303" s="62">
        <v>1.1000000000000001</v>
      </c>
      <c r="AF303" s="61">
        <v>0.7</v>
      </c>
      <c r="AG303" s="61">
        <v>1.7</v>
      </c>
      <c r="AH303" s="61">
        <v>1.6</v>
      </c>
      <c r="AI303" s="61">
        <v>2.7</v>
      </c>
      <c r="AJ303" s="59">
        <v>3.4</v>
      </c>
      <c r="AK303" s="61">
        <v>4.4000000000000004</v>
      </c>
      <c r="AL303" s="61">
        <v>6</v>
      </c>
      <c r="AM303" s="61">
        <v>8.3000000000000007</v>
      </c>
      <c r="AN303" s="62">
        <v>11.6</v>
      </c>
      <c r="AO303" s="61">
        <v>15.3</v>
      </c>
      <c r="AP303" s="61">
        <v>14</v>
      </c>
      <c r="AQ303" s="150">
        <v>9.3000000000000007</v>
      </c>
      <c r="AR303" s="62">
        <v>8.9</v>
      </c>
      <c r="AS303" s="61">
        <v>7.8</v>
      </c>
      <c r="AT303" s="61">
        <v>8.3000000000000007</v>
      </c>
      <c r="AU303" s="61">
        <v>7</v>
      </c>
      <c r="AV303" s="61">
        <v>4.5999999999999996</v>
      </c>
      <c r="AW303" s="59">
        <v>4.5</v>
      </c>
      <c r="AX303" s="61">
        <v>3.5</v>
      </c>
      <c r="AY303" s="61">
        <v>3.9</v>
      </c>
      <c r="AZ303" s="61">
        <v>4.9000000000000004</v>
      </c>
      <c r="BA303" s="62">
        <v>2.9</v>
      </c>
      <c r="BB303" s="61">
        <v>2.9</v>
      </c>
      <c r="BC303" s="61">
        <v>1</v>
      </c>
      <c r="BD303" s="61">
        <v>0.8</v>
      </c>
      <c r="BE303" s="62">
        <v>1.3</v>
      </c>
      <c r="BF303" s="59">
        <v>0.2</v>
      </c>
      <c r="BG303" s="61">
        <v>0.1</v>
      </c>
      <c r="BH303" s="61">
        <v>0.1</v>
      </c>
      <c r="BI303" s="61">
        <v>0.3</v>
      </c>
      <c r="BJ303" s="59">
        <v>0.4</v>
      </c>
      <c r="BK303" s="61"/>
      <c r="BL303" s="61"/>
      <c r="BM303" s="62"/>
      <c r="BN303" s="60">
        <f t="shared" si="5"/>
        <v>168.63000000000002</v>
      </c>
      <c r="BO303" s="60" t="s">
        <v>205</v>
      </c>
    </row>
    <row r="304" spans="2:67">
      <c r="B304" s="59"/>
      <c r="C304" s="60" t="s">
        <v>206</v>
      </c>
      <c r="D304" s="61">
        <v>0.79</v>
      </c>
      <c r="E304" s="62">
        <v>1.43</v>
      </c>
      <c r="F304" s="59">
        <v>0.79</v>
      </c>
      <c r="G304" s="61">
        <v>0.21</v>
      </c>
      <c r="H304" s="61">
        <v>0.56999999999999995</v>
      </c>
      <c r="I304" s="61">
        <v>0.56999999999999995</v>
      </c>
      <c r="J304" s="59">
        <v>0.43</v>
      </c>
      <c r="K304" s="61">
        <v>1.71</v>
      </c>
      <c r="L304" s="61">
        <v>0.71</v>
      </c>
      <c r="M304" s="62">
        <v>2.64</v>
      </c>
      <c r="N304" s="59">
        <v>3.71</v>
      </c>
      <c r="O304" s="61">
        <v>2.21</v>
      </c>
      <c r="P304" s="61">
        <v>2.5</v>
      </c>
      <c r="Q304" s="61">
        <v>1.64</v>
      </c>
      <c r="R304" s="61">
        <v>1.21</v>
      </c>
      <c r="S304" s="59">
        <v>1.29</v>
      </c>
      <c r="T304" s="61">
        <v>2.29</v>
      </c>
      <c r="U304" s="61">
        <v>2.5</v>
      </c>
      <c r="V304" s="62">
        <v>2.36</v>
      </c>
      <c r="W304" s="61">
        <v>1.86</v>
      </c>
      <c r="X304" s="61">
        <v>3.57</v>
      </c>
      <c r="Y304" s="61">
        <v>1.79</v>
      </c>
      <c r="Z304" s="61">
        <v>2.21</v>
      </c>
      <c r="AA304" s="62">
        <v>1.64</v>
      </c>
      <c r="AB304" s="61">
        <v>1.5</v>
      </c>
      <c r="AC304" s="61">
        <v>1.58</v>
      </c>
      <c r="AD304" s="61">
        <v>1.92</v>
      </c>
      <c r="AE304" s="62">
        <v>2.08</v>
      </c>
      <c r="AF304" s="61">
        <v>2.5</v>
      </c>
      <c r="AG304" s="61">
        <v>3.75</v>
      </c>
      <c r="AH304" s="61">
        <v>3.25</v>
      </c>
      <c r="AI304" s="61">
        <v>4.92</v>
      </c>
      <c r="AJ304" s="59">
        <v>6</v>
      </c>
      <c r="AK304" s="61">
        <v>5.67</v>
      </c>
      <c r="AL304" s="61">
        <v>8.08</v>
      </c>
      <c r="AM304" s="61">
        <v>14.5</v>
      </c>
      <c r="AN304" s="62">
        <v>20.420000000000002</v>
      </c>
      <c r="AO304" s="61">
        <v>24.17</v>
      </c>
      <c r="AP304" s="61">
        <v>22.08</v>
      </c>
      <c r="AQ304" s="150">
        <v>19.920000000000002</v>
      </c>
      <c r="AR304" s="62">
        <v>16.920000000000002</v>
      </c>
      <c r="AS304" s="61">
        <v>13</v>
      </c>
      <c r="AT304" s="61">
        <v>10.75</v>
      </c>
      <c r="AU304" s="61">
        <v>11.5</v>
      </c>
      <c r="AV304" s="61">
        <v>8.67</v>
      </c>
      <c r="AW304" s="59">
        <v>6.58</v>
      </c>
      <c r="AX304" s="61">
        <v>6.67</v>
      </c>
      <c r="AY304" s="61">
        <v>6.33</v>
      </c>
      <c r="AZ304" s="61">
        <v>7.75</v>
      </c>
      <c r="BA304" s="62">
        <v>4.83</v>
      </c>
      <c r="BB304" s="61">
        <v>2.83</v>
      </c>
      <c r="BC304" s="61">
        <v>2.17</v>
      </c>
      <c r="BD304" s="61">
        <v>2.83</v>
      </c>
      <c r="BE304" s="62">
        <v>1.67</v>
      </c>
      <c r="BF304" s="59">
        <v>1.42</v>
      </c>
      <c r="BG304" s="61">
        <v>0.5</v>
      </c>
      <c r="BH304" s="61">
        <v>0.67</v>
      </c>
      <c r="BI304" s="61">
        <v>0.83</v>
      </c>
      <c r="BJ304" s="59">
        <v>0.5</v>
      </c>
      <c r="BK304" s="61"/>
      <c r="BL304" s="61"/>
      <c r="BM304" s="62"/>
      <c r="BN304" s="60">
        <f t="shared" si="5"/>
        <v>279.54000000000002</v>
      </c>
      <c r="BO304" s="60" t="s">
        <v>206</v>
      </c>
    </row>
    <row r="305" spans="2:67">
      <c r="B305" s="59"/>
      <c r="C305" s="60" t="s">
        <v>207</v>
      </c>
      <c r="D305" s="61">
        <v>0.25</v>
      </c>
      <c r="E305" s="62">
        <v>0.75</v>
      </c>
      <c r="F305" s="59">
        <v>1.25</v>
      </c>
      <c r="G305" s="61">
        <v>1</v>
      </c>
      <c r="H305" s="61">
        <v>0.5</v>
      </c>
      <c r="I305" s="61">
        <v>0.75</v>
      </c>
      <c r="J305" s="59">
        <v>1.5</v>
      </c>
      <c r="K305" s="61">
        <v>1</v>
      </c>
      <c r="L305" s="61">
        <v>1.75</v>
      </c>
      <c r="M305" s="62">
        <v>1</v>
      </c>
      <c r="N305" s="59">
        <v>1.75</v>
      </c>
      <c r="O305" s="61">
        <v>2.25</v>
      </c>
      <c r="P305" s="61">
        <v>0.75</v>
      </c>
      <c r="Q305" s="61">
        <v>1.5</v>
      </c>
      <c r="R305" s="61">
        <v>1.75</v>
      </c>
      <c r="S305" s="59">
        <v>1.5</v>
      </c>
      <c r="T305" s="61">
        <v>1.75</v>
      </c>
      <c r="U305" s="61">
        <v>1</v>
      </c>
      <c r="V305" s="62">
        <v>1.25</v>
      </c>
      <c r="W305" s="61">
        <v>0</v>
      </c>
      <c r="X305" s="61">
        <v>1</v>
      </c>
      <c r="Y305" s="61">
        <v>0.5</v>
      </c>
      <c r="Z305" s="61">
        <v>0.5</v>
      </c>
      <c r="AA305" s="62">
        <v>0.25</v>
      </c>
      <c r="AB305" s="61">
        <v>1</v>
      </c>
      <c r="AC305" s="61">
        <v>0.5</v>
      </c>
      <c r="AD305" s="61">
        <v>0.5</v>
      </c>
      <c r="AE305" s="62">
        <v>3</v>
      </c>
      <c r="AF305" s="61">
        <v>1</v>
      </c>
      <c r="AG305" s="61">
        <v>4</v>
      </c>
      <c r="AH305" s="61">
        <v>2</v>
      </c>
      <c r="AI305" s="61">
        <v>2.5</v>
      </c>
      <c r="AJ305" s="59">
        <v>2.5</v>
      </c>
      <c r="AK305" s="61">
        <v>4.5</v>
      </c>
      <c r="AL305" s="61">
        <v>6</v>
      </c>
      <c r="AM305" s="61">
        <v>6.5</v>
      </c>
      <c r="AN305" s="62">
        <v>12</v>
      </c>
      <c r="AO305" s="61">
        <v>12.5</v>
      </c>
      <c r="AP305" s="61">
        <v>19</v>
      </c>
      <c r="AQ305" s="150">
        <v>15.5</v>
      </c>
      <c r="AR305" s="62">
        <v>13</v>
      </c>
      <c r="AS305" s="61">
        <v>9.5</v>
      </c>
      <c r="AT305" s="61">
        <v>10.5</v>
      </c>
      <c r="AU305" s="61">
        <v>14</v>
      </c>
      <c r="AV305" s="61">
        <v>13.5</v>
      </c>
      <c r="AW305" s="59">
        <v>8.5</v>
      </c>
      <c r="AX305" s="61">
        <v>4.5</v>
      </c>
      <c r="AY305" s="61">
        <v>6.5</v>
      </c>
      <c r="AZ305" s="61">
        <v>6</v>
      </c>
      <c r="BA305" s="62">
        <v>2.5</v>
      </c>
      <c r="BB305" s="61">
        <v>2</v>
      </c>
      <c r="BC305" s="61">
        <v>1.5</v>
      </c>
      <c r="BD305" s="61">
        <v>2.5</v>
      </c>
      <c r="BE305" s="62">
        <v>0.5</v>
      </c>
      <c r="BF305" s="59">
        <v>1.5</v>
      </c>
      <c r="BG305" s="61">
        <v>0.5</v>
      </c>
      <c r="BH305" s="61">
        <v>0</v>
      </c>
      <c r="BI305" s="61">
        <v>0.5</v>
      </c>
      <c r="BJ305" s="59">
        <v>0</v>
      </c>
      <c r="BK305" s="61"/>
      <c r="BL305" s="61"/>
      <c r="BM305" s="62"/>
      <c r="BN305" s="60">
        <f t="shared" si="5"/>
        <v>206.25</v>
      </c>
      <c r="BO305" s="60" t="s">
        <v>207</v>
      </c>
    </row>
    <row r="306" spans="2:67">
      <c r="B306" s="59"/>
      <c r="C306" s="60" t="s">
        <v>208</v>
      </c>
      <c r="D306" s="61">
        <v>1.33</v>
      </c>
      <c r="E306" s="62">
        <v>0.67</v>
      </c>
      <c r="F306" s="59">
        <v>0.67</v>
      </c>
      <c r="G306" s="61">
        <v>0.67</v>
      </c>
      <c r="H306" s="61">
        <v>0.33</v>
      </c>
      <c r="I306" s="61">
        <v>0.33</v>
      </c>
      <c r="J306" s="59">
        <v>0.67</v>
      </c>
      <c r="K306" s="61">
        <v>0</v>
      </c>
      <c r="L306" s="61">
        <v>1</v>
      </c>
      <c r="M306" s="62">
        <v>0.67</v>
      </c>
      <c r="N306" s="59">
        <v>1.33</v>
      </c>
      <c r="O306" s="61">
        <v>0.67</v>
      </c>
      <c r="P306" s="61">
        <v>0.67</v>
      </c>
      <c r="Q306" s="61">
        <v>0.33</v>
      </c>
      <c r="R306" s="61">
        <v>0.33</v>
      </c>
      <c r="S306" s="59">
        <v>0</v>
      </c>
      <c r="T306" s="61">
        <v>0.67</v>
      </c>
      <c r="U306" s="61">
        <v>0</v>
      </c>
      <c r="V306" s="62">
        <v>0</v>
      </c>
      <c r="W306" s="61">
        <v>1.33</v>
      </c>
      <c r="X306" s="61">
        <v>1.33</v>
      </c>
      <c r="Y306" s="61">
        <v>1.33</v>
      </c>
      <c r="Z306" s="61">
        <v>0.67</v>
      </c>
      <c r="AA306" s="62">
        <v>0.33</v>
      </c>
      <c r="AB306" s="61">
        <v>0.67</v>
      </c>
      <c r="AC306" s="61">
        <v>0</v>
      </c>
      <c r="AD306" s="61">
        <v>0.33</v>
      </c>
      <c r="AE306" s="62">
        <v>0.67</v>
      </c>
      <c r="AF306" s="61">
        <v>0.67</v>
      </c>
      <c r="AG306" s="61">
        <v>0</v>
      </c>
      <c r="AH306" s="61">
        <v>0.33</v>
      </c>
      <c r="AI306" s="61">
        <v>1.67</v>
      </c>
      <c r="AJ306" s="59">
        <v>4.33</v>
      </c>
      <c r="AK306" s="61">
        <v>1</v>
      </c>
      <c r="AL306" s="61">
        <v>3.67</v>
      </c>
      <c r="AM306" s="61">
        <v>4.67</v>
      </c>
      <c r="AN306" s="62">
        <v>8.33</v>
      </c>
      <c r="AO306" s="61">
        <v>4.67</v>
      </c>
      <c r="AP306" s="61">
        <v>3</v>
      </c>
      <c r="AQ306" s="151">
        <v>2.67</v>
      </c>
      <c r="AR306" s="62">
        <v>2.33</v>
      </c>
      <c r="AS306" s="61">
        <v>2.67</v>
      </c>
      <c r="AT306" s="61">
        <v>1.33</v>
      </c>
      <c r="AU306" s="61">
        <v>4.67</v>
      </c>
      <c r="AV306" s="61">
        <v>3.67</v>
      </c>
      <c r="AW306" s="59">
        <v>7</v>
      </c>
      <c r="AX306" s="61">
        <v>5.33</v>
      </c>
      <c r="AY306" s="61">
        <v>7.33</v>
      </c>
      <c r="AZ306" s="61">
        <v>5.67</v>
      </c>
      <c r="BA306" s="62">
        <v>5.67</v>
      </c>
      <c r="BB306" s="61">
        <v>2.33</v>
      </c>
      <c r="BC306" s="61">
        <v>0.33</v>
      </c>
      <c r="BD306" s="61">
        <v>0.67</v>
      </c>
      <c r="BE306" s="62">
        <v>0.67</v>
      </c>
      <c r="BF306" s="59">
        <v>1</v>
      </c>
      <c r="BG306" s="61">
        <v>0.33</v>
      </c>
      <c r="BH306" s="61">
        <v>0.33</v>
      </c>
      <c r="BI306" s="61">
        <v>0.67</v>
      </c>
      <c r="BJ306" s="59">
        <v>0</v>
      </c>
      <c r="BK306" s="61"/>
      <c r="BL306" s="61"/>
      <c r="BM306" s="62"/>
      <c r="BN306" s="60">
        <f t="shared" si="5"/>
        <v>97.67</v>
      </c>
      <c r="BO306" s="60" t="s">
        <v>208</v>
      </c>
    </row>
    <row r="307" spans="2:67">
      <c r="B307" s="59"/>
      <c r="C307" s="80" t="s">
        <v>209</v>
      </c>
      <c r="D307" s="81">
        <v>0.84</v>
      </c>
      <c r="E307" s="82">
        <v>1.1599999999999999</v>
      </c>
      <c r="F307" s="83">
        <v>0.79</v>
      </c>
      <c r="G307" s="81">
        <v>0.89</v>
      </c>
      <c r="H307" s="81">
        <v>0.55000000000000004</v>
      </c>
      <c r="I307" s="81">
        <v>0.52</v>
      </c>
      <c r="J307" s="83">
        <v>0.8</v>
      </c>
      <c r="K307" s="81">
        <v>1.0900000000000001</v>
      </c>
      <c r="L307" s="81">
        <v>0.93</v>
      </c>
      <c r="M307" s="82">
        <v>1.41</v>
      </c>
      <c r="N307" s="83">
        <v>2.25</v>
      </c>
      <c r="O307" s="81">
        <v>1.59</v>
      </c>
      <c r="P307" s="81">
        <v>2.1800000000000002</v>
      </c>
      <c r="Q307" s="81">
        <v>1.3</v>
      </c>
      <c r="R307" s="81">
        <v>1.02</v>
      </c>
      <c r="S307" s="83">
        <v>1.02</v>
      </c>
      <c r="T307" s="81">
        <v>1.57</v>
      </c>
      <c r="U307" s="81">
        <v>1.36</v>
      </c>
      <c r="V307" s="82">
        <v>1.57</v>
      </c>
      <c r="W307" s="81">
        <v>1.2</v>
      </c>
      <c r="X307" s="81">
        <v>1.68</v>
      </c>
      <c r="Y307" s="81">
        <v>1.0900000000000001</v>
      </c>
      <c r="Z307" s="81">
        <v>1.41</v>
      </c>
      <c r="AA307" s="82">
        <v>1.1100000000000001</v>
      </c>
      <c r="AB307" s="81">
        <v>1.1100000000000001</v>
      </c>
      <c r="AC307" s="81">
        <v>1.0900000000000001</v>
      </c>
      <c r="AD307" s="81">
        <v>1</v>
      </c>
      <c r="AE307" s="82">
        <v>1.18</v>
      </c>
      <c r="AF307" s="81">
        <v>1.1599999999999999</v>
      </c>
      <c r="AG307" s="81">
        <v>1.98</v>
      </c>
      <c r="AH307" s="81">
        <v>1.93</v>
      </c>
      <c r="AI307" s="81">
        <v>2.76</v>
      </c>
      <c r="AJ307" s="83">
        <v>3.91</v>
      </c>
      <c r="AK307" s="81">
        <v>3.89</v>
      </c>
      <c r="AL307" s="81">
        <v>5.87</v>
      </c>
      <c r="AM307" s="81">
        <v>11.22</v>
      </c>
      <c r="AN307" s="82">
        <v>16.36</v>
      </c>
      <c r="AO307" s="81">
        <v>18.04</v>
      </c>
      <c r="AP307" s="81">
        <v>17.600000000000001</v>
      </c>
      <c r="AQ307" s="151">
        <v>14.13</v>
      </c>
      <c r="AR307" s="82">
        <v>12.73</v>
      </c>
      <c r="AS307" s="81">
        <v>10.42</v>
      </c>
      <c r="AT307" s="81">
        <v>8.42</v>
      </c>
      <c r="AU307" s="81">
        <v>8.1999999999999993</v>
      </c>
      <c r="AV307" s="81">
        <v>6.51</v>
      </c>
      <c r="AW307" s="83">
        <v>5.49</v>
      </c>
      <c r="AX307" s="81">
        <v>4.84</v>
      </c>
      <c r="AY307" s="81">
        <v>4.76</v>
      </c>
      <c r="AZ307" s="81">
        <v>5</v>
      </c>
      <c r="BA307" s="82">
        <v>3.93</v>
      </c>
      <c r="BB307" s="81">
        <v>2.67</v>
      </c>
      <c r="BC307" s="81">
        <v>1.6</v>
      </c>
      <c r="BD307" s="81">
        <v>1.69</v>
      </c>
      <c r="BE307" s="82">
        <v>1.31</v>
      </c>
      <c r="BF307" s="83">
        <v>0.87</v>
      </c>
      <c r="BG307" s="81">
        <v>0.51</v>
      </c>
      <c r="BH307" s="81">
        <v>0.42</v>
      </c>
      <c r="BI307" s="81">
        <v>0.4</v>
      </c>
      <c r="BJ307" s="83">
        <v>0.33</v>
      </c>
      <c r="BK307" s="81"/>
      <c r="BL307" s="81"/>
      <c r="BM307" s="82"/>
      <c r="BN307" s="80">
        <f t="shared" si="5"/>
        <v>203.67999999999992</v>
      </c>
      <c r="BO307" s="80" t="s">
        <v>209</v>
      </c>
    </row>
    <row r="308" spans="2:67">
      <c r="B308" s="65"/>
      <c r="C308" s="66" t="s">
        <v>210</v>
      </c>
      <c r="D308" s="67">
        <v>1.69</v>
      </c>
      <c r="E308" s="68">
        <v>1.57</v>
      </c>
      <c r="F308" s="65">
        <v>1.47</v>
      </c>
      <c r="G308" s="67">
        <v>1.9</v>
      </c>
      <c r="H308" s="67">
        <v>1.81</v>
      </c>
      <c r="I308" s="67">
        <v>2.42</v>
      </c>
      <c r="J308" s="65">
        <v>3.07</v>
      </c>
      <c r="K308" s="67">
        <v>3.89</v>
      </c>
      <c r="L308" s="67">
        <v>5.48</v>
      </c>
      <c r="M308" s="68">
        <v>7.01</v>
      </c>
      <c r="N308" s="65">
        <v>5.32</v>
      </c>
      <c r="O308" s="67">
        <v>7.08</v>
      </c>
      <c r="P308" s="67">
        <v>5.62</v>
      </c>
      <c r="Q308" s="67">
        <v>6.06</v>
      </c>
      <c r="R308" s="67">
        <v>6.06</v>
      </c>
      <c r="S308" s="65">
        <v>5.82</v>
      </c>
      <c r="T308" s="67">
        <v>5.15</v>
      </c>
      <c r="U308" s="67">
        <v>4.95</v>
      </c>
      <c r="V308" s="68">
        <v>4.42</v>
      </c>
      <c r="W308" s="67">
        <v>4.07</v>
      </c>
      <c r="X308" s="67">
        <v>3.85</v>
      </c>
      <c r="Y308" s="67">
        <v>3.23</v>
      </c>
      <c r="Z308" s="67">
        <v>2.92</v>
      </c>
      <c r="AA308" s="68">
        <v>2.14</v>
      </c>
      <c r="AB308" s="67">
        <v>2.1</v>
      </c>
      <c r="AC308" s="67">
        <v>1.77</v>
      </c>
      <c r="AD308" s="67">
        <v>1.39</v>
      </c>
      <c r="AE308" s="68">
        <v>1.1000000000000001</v>
      </c>
      <c r="AF308" s="67">
        <v>0.94</v>
      </c>
      <c r="AG308" s="67">
        <v>0.96</v>
      </c>
      <c r="AH308" s="132">
        <v>0.84</v>
      </c>
      <c r="AI308" s="67">
        <v>0.84</v>
      </c>
      <c r="AJ308" s="65">
        <v>0.92</v>
      </c>
      <c r="AK308" s="67">
        <v>0.9</v>
      </c>
      <c r="AL308" s="67">
        <v>1</v>
      </c>
      <c r="AM308" s="67">
        <v>1.4</v>
      </c>
      <c r="AN308" s="68">
        <v>1.97</v>
      </c>
      <c r="AO308" s="67">
        <v>2.4</v>
      </c>
      <c r="AP308" s="67">
        <v>3.13</v>
      </c>
      <c r="AQ308" s="152">
        <v>4.12</v>
      </c>
      <c r="AR308" s="68">
        <v>5.53</v>
      </c>
      <c r="AS308" s="67">
        <v>6.13</v>
      </c>
      <c r="AT308" s="135">
        <v>6.3</v>
      </c>
      <c r="AU308" s="67">
        <v>8.73</v>
      </c>
      <c r="AV308" s="67">
        <v>8.3699999999999992</v>
      </c>
      <c r="AW308" s="65">
        <v>8.1199999999999992</v>
      </c>
      <c r="AX308" s="67">
        <v>8.43</v>
      </c>
      <c r="AY308" s="67">
        <v>6.93</v>
      </c>
      <c r="AZ308" s="67">
        <v>5.87</v>
      </c>
      <c r="BA308" s="68">
        <v>4.82</v>
      </c>
      <c r="BB308" s="67">
        <v>3.72</v>
      </c>
      <c r="BC308" s="67">
        <v>2.57</v>
      </c>
      <c r="BD308" s="67">
        <v>2.25</v>
      </c>
      <c r="BE308" s="68">
        <v>2.2799999999999998</v>
      </c>
      <c r="BF308" s="65">
        <v>1.95</v>
      </c>
      <c r="BG308" s="67">
        <v>1.91</v>
      </c>
      <c r="BH308" s="67">
        <v>1.64</v>
      </c>
      <c r="BI308" s="67">
        <v>1.44</v>
      </c>
      <c r="BJ308" s="65">
        <v>1.26</v>
      </c>
      <c r="BK308" s="67"/>
      <c r="BL308" s="67"/>
      <c r="BM308" s="68"/>
      <c r="BN308" s="66">
        <f t="shared" si="5"/>
        <v>180.71999999999997</v>
      </c>
      <c r="BO308" s="66" t="s">
        <v>210</v>
      </c>
    </row>
    <row r="309" spans="2:67">
      <c r="AQ309"/>
    </row>
  </sheetData>
  <phoneticPr fontId="2"/>
  <pageMargins left="0.7" right="0.7" top="0.75" bottom="0.75" header="0.3" footer="0.3"/>
  <pageSetup paperSize="9" scale="1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/>
  <dimension ref="B4:V63"/>
  <sheetViews>
    <sheetView showGridLines="0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118</v>
      </c>
      <c r="E5" s="6" t="s">
        <v>143</v>
      </c>
      <c r="F5" s="6" t="s">
        <v>141</v>
      </c>
      <c r="G5" s="1" t="s">
        <v>139</v>
      </c>
      <c r="H5" s="1" t="s">
        <v>108</v>
      </c>
      <c r="I5" s="1" t="s">
        <v>138</v>
      </c>
      <c r="J5" s="1" t="s">
        <v>136</v>
      </c>
      <c r="K5" s="1" t="s">
        <v>120</v>
      </c>
      <c r="L5" s="1" t="s">
        <v>122</v>
      </c>
      <c r="M5" s="1" t="s">
        <v>124</v>
      </c>
      <c r="N5" s="1" t="s">
        <v>126</v>
      </c>
      <c r="O5" s="6" t="s">
        <v>128</v>
      </c>
      <c r="P5" s="6" t="s">
        <v>130</v>
      </c>
      <c r="Q5" s="6" t="s">
        <v>132</v>
      </c>
      <c r="R5" s="6" t="s">
        <v>134</v>
      </c>
      <c r="S5" s="6" t="s">
        <v>74</v>
      </c>
      <c r="T5" s="6"/>
      <c r="U5" s="1" t="s">
        <v>67</v>
      </c>
      <c r="V5" s="1" t="s">
        <v>68</v>
      </c>
    </row>
    <row r="6" spans="2:22">
      <c r="B6" s="16">
        <v>1</v>
      </c>
      <c r="C6" s="18">
        <f>[4]細髄!C2</f>
        <v>0</v>
      </c>
      <c r="D6" s="18">
        <f>[4]細髄!D2</f>
        <v>0</v>
      </c>
      <c r="E6" s="18">
        <f>[4]細髄!E2</f>
        <v>0</v>
      </c>
      <c r="F6" s="18">
        <f>[4]細髄!F2</f>
        <v>0</v>
      </c>
      <c r="G6" s="18">
        <f>[4]細髄!G2</f>
        <v>0</v>
      </c>
      <c r="H6" s="18">
        <f>[4]細髄!H2</f>
        <v>0</v>
      </c>
      <c r="I6" s="18">
        <f>[4]細髄!I2</f>
        <v>0</v>
      </c>
      <c r="J6" s="18">
        <f>[4]細髄!J2</f>
        <v>0</v>
      </c>
      <c r="K6" s="18">
        <f>[4]細髄!K2</f>
        <v>0</v>
      </c>
      <c r="L6" s="18">
        <f>[4]細髄!L2</f>
        <v>0</v>
      </c>
      <c r="M6" s="18">
        <f>[4]細髄!M2</f>
        <v>0</v>
      </c>
      <c r="N6" s="18">
        <f>[4]細髄!N2</f>
        <v>0</v>
      </c>
      <c r="O6" s="18">
        <f>[4]細髄!O2</f>
        <v>0</v>
      </c>
      <c r="P6" s="18">
        <f>[4]細髄!P2</f>
        <v>0</v>
      </c>
      <c r="Q6" s="18">
        <f>[4]細髄!Q2</f>
        <v>0</v>
      </c>
      <c r="R6" s="18">
        <f>[4]細髄!R2</f>
        <v>0</v>
      </c>
      <c r="S6" s="18">
        <f>[4]細髄!S2</f>
        <v>0</v>
      </c>
      <c r="T6" s="21"/>
      <c r="U6" s="21">
        <f t="shared" ref="U6:U29" si="0">SUM(D6:S6)</f>
        <v>0</v>
      </c>
      <c r="V6" s="21" t="b">
        <f t="shared" ref="V6:V29" si="1">IF(AND(ISERROR(C6),ISERROR(U6)),"-",C6=U6)</f>
        <v>1</v>
      </c>
    </row>
    <row r="7" spans="2:22">
      <c r="B7" s="17">
        <v>2</v>
      </c>
      <c r="C7" s="17">
        <f>[4]細髄!C3</f>
        <v>0</v>
      </c>
      <c r="D7" s="17">
        <f>[4]細髄!D3</f>
        <v>0</v>
      </c>
      <c r="E7" s="17">
        <f>[4]細髄!E3</f>
        <v>0</v>
      </c>
      <c r="F7" s="17">
        <f>[4]細髄!F3</f>
        <v>0</v>
      </c>
      <c r="G7" s="17">
        <f>[4]細髄!G3</f>
        <v>0</v>
      </c>
      <c r="H7" s="17">
        <f>[4]細髄!H3</f>
        <v>0</v>
      </c>
      <c r="I7" s="17">
        <f>[4]細髄!I3</f>
        <v>0</v>
      </c>
      <c r="J7" s="17">
        <f>[4]細髄!J3</f>
        <v>0</v>
      </c>
      <c r="K7" s="17">
        <f>[4]細髄!K3</f>
        <v>0</v>
      </c>
      <c r="L7" s="17">
        <f>[4]細髄!L3</f>
        <v>0</v>
      </c>
      <c r="M7" s="17">
        <f>[4]細髄!M3</f>
        <v>0</v>
      </c>
      <c r="N7" s="17">
        <f>[4]細髄!N3</f>
        <v>0</v>
      </c>
      <c r="O7" s="17">
        <f>[4]細髄!O3</f>
        <v>0</v>
      </c>
      <c r="P7" s="17">
        <f>[4]細髄!P3</f>
        <v>0</v>
      </c>
      <c r="Q7" s="17">
        <f>[4]細髄!Q3</f>
        <v>0</v>
      </c>
      <c r="R7" s="17">
        <f>[4]細髄!R3</f>
        <v>0</v>
      </c>
      <c r="S7" s="17">
        <f>[4]細髄!S3</f>
        <v>0</v>
      </c>
      <c r="U7">
        <f t="shared" si="0"/>
        <v>0</v>
      </c>
      <c r="V7" t="b">
        <f t="shared" si="1"/>
        <v>1</v>
      </c>
    </row>
    <row r="8" spans="2:22">
      <c r="B8" s="18">
        <v>3</v>
      </c>
      <c r="C8" s="18">
        <f>[4]細髄!C4</f>
        <v>0</v>
      </c>
      <c r="D8" s="18">
        <f>[4]細髄!D4</f>
        <v>0</v>
      </c>
      <c r="E8" s="18">
        <f>[4]細髄!E4</f>
        <v>0</v>
      </c>
      <c r="F8" s="18">
        <f>[4]細髄!F4</f>
        <v>0</v>
      </c>
      <c r="G8" s="18">
        <f>[4]細髄!G4</f>
        <v>0</v>
      </c>
      <c r="H8" s="18">
        <f>[4]細髄!H4</f>
        <v>0</v>
      </c>
      <c r="I8" s="18">
        <f>[4]細髄!I4</f>
        <v>0</v>
      </c>
      <c r="J8" s="18">
        <f>[4]細髄!J4</f>
        <v>0</v>
      </c>
      <c r="K8" s="18">
        <f>[4]細髄!K4</f>
        <v>0</v>
      </c>
      <c r="L8" s="18">
        <f>[4]細髄!L4</f>
        <v>0</v>
      </c>
      <c r="M8" s="18">
        <f>[4]細髄!M4</f>
        <v>0</v>
      </c>
      <c r="N8" s="18">
        <f>[4]細髄!N4</f>
        <v>0</v>
      </c>
      <c r="O8" s="18">
        <f>[4]細髄!O4</f>
        <v>0</v>
      </c>
      <c r="P8" s="18">
        <f>[4]細髄!P4</f>
        <v>0</v>
      </c>
      <c r="Q8" s="18">
        <f>[4]細髄!Q4</f>
        <v>0</v>
      </c>
      <c r="R8" s="18">
        <f>[4]細髄!R4</f>
        <v>0</v>
      </c>
      <c r="S8" s="18">
        <f>[4]細髄!S4</f>
        <v>0</v>
      </c>
      <c r="T8" s="22"/>
      <c r="U8" s="22">
        <f t="shared" si="0"/>
        <v>0</v>
      </c>
      <c r="V8" s="22" t="b">
        <f t="shared" si="1"/>
        <v>1</v>
      </c>
    </row>
    <row r="9" spans="2:22">
      <c r="B9" s="17">
        <v>4</v>
      </c>
      <c r="C9" s="17">
        <f>[4]細髄!C5</f>
        <v>1</v>
      </c>
      <c r="D9" s="17">
        <f>[4]細髄!D5</f>
        <v>0</v>
      </c>
      <c r="E9" s="17">
        <f>[4]細髄!E5</f>
        <v>0</v>
      </c>
      <c r="F9" s="17">
        <f>[4]細髄!F5</f>
        <v>1</v>
      </c>
      <c r="G9" s="17">
        <f>[4]細髄!G5</f>
        <v>0</v>
      </c>
      <c r="H9" s="17">
        <f>[4]細髄!H5</f>
        <v>0</v>
      </c>
      <c r="I9" s="17">
        <f>[4]細髄!I5</f>
        <v>0</v>
      </c>
      <c r="J9" s="17">
        <f>[4]細髄!J5</f>
        <v>0</v>
      </c>
      <c r="K9" s="17">
        <f>[4]細髄!K5</f>
        <v>0</v>
      </c>
      <c r="L9" s="17">
        <f>[4]細髄!L5</f>
        <v>0</v>
      </c>
      <c r="M9" s="17">
        <f>[4]細髄!M5</f>
        <v>0</v>
      </c>
      <c r="N9" s="17">
        <f>[4]細髄!N5</f>
        <v>0</v>
      </c>
      <c r="O9" s="17">
        <f>[4]細髄!O5</f>
        <v>0</v>
      </c>
      <c r="P9" s="17">
        <f>[4]細髄!P5</f>
        <v>0</v>
      </c>
      <c r="Q9" s="17">
        <f>[4]細髄!Q5</f>
        <v>0</v>
      </c>
      <c r="R9" s="17">
        <f>[4]細髄!R5</f>
        <v>0</v>
      </c>
      <c r="S9" s="17">
        <f>[4]細髄!S5</f>
        <v>0</v>
      </c>
      <c r="U9">
        <f t="shared" si="0"/>
        <v>1</v>
      </c>
      <c r="V9" t="b">
        <f t="shared" si="1"/>
        <v>1</v>
      </c>
    </row>
    <row r="10" spans="2:22">
      <c r="B10" s="18">
        <v>5</v>
      </c>
      <c r="C10" s="18">
        <f>[4]細髄!C6</f>
        <v>0</v>
      </c>
      <c r="D10" s="18">
        <f>[4]細髄!D6</f>
        <v>0</v>
      </c>
      <c r="E10" s="18">
        <f>[4]細髄!E6</f>
        <v>0</v>
      </c>
      <c r="F10" s="18">
        <f>[4]細髄!F6</f>
        <v>0</v>
      </c>
      <c r="G10" s="18">
        <f>[4]細髄!G6</f>
        <v>0</v>
      </c>
      <c r="H10" s="18">
        <f>[4]細髄!H6</f>
        <v>0</v>
      </c>
      <c r="I10" s="18">
        <f>[4]細髄!I6</f>
        <v>0</v>
      </c>
      <c r="J10" s="18">
        <f>[4]細髄!J6</f>
        <v>0</v>
      </c>
      <c r="K10" s="18">
        <f>[4]細髄!K6</f>
        <v>0</v>
      </c>
      <c r="L10" s="18">
        <f>[4]細髄!L6</f>
        <v>0</v>
      </c>
      <c r="M10" s="18">
        <f>[4]細髄!M6</f>
        <v>0</v>
      </c>
      <c r="N10" s="18">
        <f>[4]細髄!N6</f>
        <v>0</v>
      </c>
      <c r="O10" s="18">
        <f>[4]細髄!O6</f>
        <v>0</v>
      </c>
      <c r="P10" s="18">
        <f>[4]細髄!P6</f>
        <v>0</v>
      </c>
      <c r="Q10" s="18">
        <f>[4]細髄!Q6</f>
        <v>0</v>
      </c>
      <c r="R10" s="18">
        <f>[4]細髄!R6</f>
        <v>0</v>
      </c>
      <c r="S10" s="18">
        <f>[4]細髄!S6</f>
        <v>0</v>
      </c>
      <c r="T10" s="22"/>
      <c r="U10" s="22">
        <f t="shared" si="0"/>
        <v>0</v>
      </c>
      <c r="V10" s="22" t="b">
        <f t="shared" si="1"/>
        <v>1</v>
      </c>
    </row>
    <row r="11" spans="2:22">
      <c r="B11" s="17">
        <v>6</v>
      </c>
      <c r="C11" s="17">
        <f>[4]細髄!C7</f>
        <v>0</v>
      </c>
      <c r="D11" s="17">
        <f>[4]細髄!D7</f>
        <v>0</v>
      </c>
      <c r="E11" s="17">
        <f>[4]細髄!E7</f>
        <v>0</v>
      </c>
      <c r="F11" s="17">
        <f>[4]細髄!F7</f>
        <v>0</v>
      </c>
      <c r="G11" s="17">
        <f>[4]細髄!G7</f>
        <v>0</v>
      </c>
      <c r="H11" s="17">
        <f>[4]細髄!H7</f>
        <v>0</v>
      </c>
      <c r="I11" s="17">
        <f>[4]細髄!I7</f>
        <v>0</v>
      </c>
      <c r="J11" s="17">
        <f>[4]細髄!J7</f>
        <v>0</v>
      </c>
      <c r="K11" s="17">
        <f>[4]細髄!K7</f>
        <v>0</v>
      </c>
      <c r="L11" s="17">
        <f>[4]細髄!L7</f>
        <v>0</v>
      </c>
      <c r="M11" s="17">
        <f>[4]細髄!M7</f>
        <v>0</v>
      </c>
      <c r="N11" s="17">
        <f>[4]細髄!N7</f>
        <v>0</v>
      </c>
      <c r="O11" s="17">
        <f>[4]細髄!O7</f>
        <v>0</v>
      </c>
      <c r="P11" s="17">
        <f>[4]細髄!P7</f>
        <v>0</v>
      </c>
      <c r="Q11" s="17">
        <f>[4]細髄!Q7</f>
        <v>0</v>
      </c>
      <c r="R11" s="17">
        <f>[4]細髄!R7</f>
        <v>0</v>
      </c>
      <c r="S11" s="17">
        <f>[4]細髄!S7</f>
        <v>0</v>
      </c>
      <c r="U11">
        <f t="shared" si="0"/>
        <v>0</v>
      </c>
      <c r="V11" t="b">
        <f t="shared" si="1"/>
        <v>1</v>
      </c>
    </row>
    <row r="12" spans="2:22">
      <c r="B12" s="18">
        <v>7</v>
      </c>
      <c r="C12" s="18">
        <f>[4]細髄!C8</f>
        <v>0</v>
      </c>
      <c r="D12" s="18">
        <f>[4]細髄!D8</f>
        <v>0</v>
      </c>
      <c r="E12" s="18">
        <f>[4]細髄!E8</f>
        <v>0</v>
      </c>
      <c r="F12" s="18">
        <f>[4]細髄!F8</f>
        <v>0</v>
      </c>
      <c r="G12" s="18">
        <f>[4]細髄!G8</f>
        <v>0</v>
      </c>
      <c r="H12" s="18">
        <f>[4]細髄!H8</f>
        <v>0</v>
      </c>
      <c r="I12" s="18">
        <f>[4]細髄!I8</f>
        <v>0</v>
      </c>
      <c r="J12" s="18">
        <f>[4]細髄!J8</f>
        <v>0</v>
      </c>
      <c r="K12" s="18">
        <f>[4]細髄!K8</f>
        <v>0</v>
      </c>
      <c r="L12" s="18">
        <f>[4]細髄!L8</f>
        <v>0</v>
      </c>
      <c r="M12" s="18">
        <f>[4]細髄!M8</f>
        <v>0</v>
      </c>
      <c r="N12" s="18">
        <f>[4]細髄!N8</f>
        <v>0</v>
      </c>
      <c r="O12" s="18">
        <f>[4]細髄!O8</f>
        <v>0</v>
      </c>
      <c r="P12" s="18">
        <f>[4]細髄!P8</f>
        <v>0</v>
      </c>
      <c r="Q12" s="18">
        <f>[4]細髄!Q8</f>
        <v>0</v>
      </c>
      <c r="R12" s="18">
        <f>[4]細髄!R8</f>
        <v>0</v>
      </c>
      <c r="S12" s="18">
        <f>[4]細髄!S8</f>
        <v>0</v>
      </c>
      <c r="T12" s="22"/>
      <c r="U12" s="22">
        <f t="shared" si="0"/>
        <v>0</v>
      </c>
      <c r="V12" s="22" t="b">
        <f t="shared" si="1"/>
        <v>1</v>
      </c>
    </row>
    <row r="13" spans="2:22">
      <c r="B13" s="17">
        <v>8</v>
      </c>
      <c r="C13" s="17">
        <f>[4]細髄!C9</f>
        <v>1</v>
      </c>
      <c r="D13" s="17">
        <f>[4]細髄!D9</f>
        <v>0</v>
      </c>
      <c r="E13" s="17">
        <f>[4]細髄!E9</f>
        <v>0</v>
      </c>
      <c r="F13" s="17">
        <f>[4]細髄!F9</f>
        <v>0</v>
      </c>
      <c r="G13" s="17">
        <f>[4]細髄!G9</f>
        <v>0</v>
      </c>
      <c r="H13" s="17">
        <f>[4]細髄!H9</f>
        <v>0</v>
      </c>
      <c r="I13" s="17">
        <f>[4]細髄!I9</f>
        <v>0</v>
      </c>
      <c r="J13" s="17">
        <f>[4]細髄!J9</f>
        <v>0</v>
      </c>
      <c r="K13" s="17">
        <f>[4]細髄!K9</f>
        <v>0</v>
      </c>
      <c r="L13" s="17">
        <f>[4]細髄!L9</f>
        <v>0</v>
      </c>
      <c r="M13" s="17">
        <f>[4]細髄!M9</f>
        <v>0</v>
      </c>
      <c r="N13" s="17">
        <f>[4]細髄!N9</f>
        <v>0</v>
      </c>
      <c r="O13" s="17">
        <f>[4]細髄!O9</f>
        <v>0</v>
      </c>
      <c r="P13" s="17">
        <f>[4]細髄!P9</f>
        <v>0</v>
      </c>
      <c r="Q13" s="17">
        <f>[4]細髄!Q9</f>
        <v>1</v>
      </c>
      <c r="R13" s="17">
        <f>[4]細髄!R9</f>
        <v>0</v>
      </c>
      <c r="S13" s="17">
        <f>[4]細髄!S9</f>
        <v>0</v>
      </c>
      <c r="U13">
        <f t="shared" si="0"/>
        <v>1</v>
      </c>
      <c r="V13" t="b">
        <f t="shared" si="1"/>
        <v>1</v>
      </c>
    </row>
    <row r="14" spans="2:22">
      <c r="B14" s="18">
        <v>9</v>
      </c>
      <c r="C14" s="18">
        <f>[4]細髄!C10</f>
        <v>0</v>
      </c>
      <c r="D14" s="18">
        <f>[4]細髄!D10</f>
        <v>0</v>
      </c>
      <c r="E14" s="18">
        <f>[4]細髄!E10</f>
        <v>0</v>
      </c>
      <c r="F14" s="18">
        <f>[4]細髄!F10</f>
        <v>0</v>
      </c>
      <c r="G14" s="18">
        <f>[4]細髄!G10</f>
        <v>0</v>
      </c>
      <c r="H14" s="18">
        <f>[4]細髄!H10</f>
        <v>0</v>
      </c>
      <c r="I14" s="18">
        <f>[4]細髄!I10</f>
        <v>0</v>
      </c>
      <c r="J14" s="18">
        <f>[4]細髄!J10</f>
        <v>0</v>
      </c>
      <c r="K14" s="18">
        <f>[4]細髄!K10</f>
        <v>0</v>
      </c>
      <c r="L14" s="18">
        <f>[4]細髄!L10</f>
        <v>0</v>
      </c>
      <c r="M14" s="18">
        <f>[4]細髄!M10</f>
        <v>0</v>
      </c>
      <c r="N14" s="18">
        <f>[4]細髄!N10</f>
        <v>0</v>
      </c>
      <c r="O14" s="18">
        <f>[4]細髄!O10</f>
        <v>0</v>
      </c>
      <c r="P14" s="18">
        <f>[4]細髄!P10</f>
        <v>0</v>
      </c>
      <c r="Q14" s="18">
        <f>[4]細髄!Q10</f>
        <v>0</v>
      </c>
      <c r="R14" s="18">
        <f>[4]細髄!R10</f>
        <v>0</v>
      </c>
      <c r="S14" s="18">
        <f>[4]細髄!S10</f>
        <v>0</v>
      </c>
      <c r="T14" s="22"/>
      <c r="U14" s="22">
        <f t="shared" si="0"/>
        <v>0</v>
      </c>
      <c r="V14" s="22" t="b">
        <f t="shared" si="1"/>
        <v>1</v>
      </c>
    </row>
    <row r="15" spans="2:22">
      <c r="B15" s="17">
        <v>10</v>
      </c>
      <c r="C15" s="17">
        <f>[4]細髄!C11</f>
        <v>0</v>
      </c>
      <c r="D15" s="17">
        <f>[4]細髄!D11</f>
        <v>0</v>
      </c>
      <c r="E15" s="17">
        <f>[4]細髄!E11</f>
        <v>0</v>
      </c>
      <c r="F15" s="17">
        <f>[4]細髄!F11</f>
        <v>0</v>
      </c>
      <c r="G15" s="17">
        <f>[4]細髄!G11</f>
        <v>0</v>
      </c>
      <c r="H15" s="17">
        <f>[4]細髄!H11</f>
        <v>0</v>
      </c>
      <c r="I15" s="17">
        <f>[4]細髄!I11</f>
        <v>0</v>
      </c>
      <c r="J15" s="17">
        <f>[4]細髄!J11</f>
        <v>0</v>
      </c>
      <c r="K15" s="17">
        <f>[4]細髄!K11</f>
        <v>0</v>
      </c>
      <c r="L15" s="17">
        <f>[4]細髄!L11</f>
        <v>0</v>
      </c>
      <c r="M15" s="17">
        <f>[4]細髄!M11</f>
        <v>0</v>
      </c>
      <c r="N15" s="17">
        <f>[4]細髄!N11</f>
        <v>0</v>
      </c>
      <c r="O15" s="17">
        <f>[4]細髄!O11</f>
        <v>0</v>
      </c>
      <c r="P15" s="17">
        <f>[4]細髄!P11</f>
        <v>0</v>
      </c>
      <c r="Q15" s="17">
        <f>[4]細髄!Q11</f>
        <v>0</v>
      </c>
      <c r="R15" s="17">
        <f>[4]細髄!R11</f>
        <v>0</v>
      </c>
      <c r="S15" s="17">
        <f>[4]細髄!S11</f>
        <v>0</v>
      </c>
      <c r="U15">
        <f t="shared" si="0"/>
        <v>0</v>
      </c>
      <c r="V15" t="b">
        <f t="shared" si="1"/>
        <v>1</v>
      </c>
    </row>
    <row r="16" spans="2:22">
      <c r="B16" s="18">
        <v>11</v>
      </c>
      <c r="C16" s="18">
        <f>[4]細髄!C12</f>
        <v>1</v>
      </c>
      <c r="D16" s="18">
        <f>[4]細髄!D12</f>
        <v>1</v>
      </c>
      <c r="E16" s="18">
        <f>[4]細髄!E12</f>
        <v>0</v>
      </c>
      <c r="F16" s="18">
        <f>[4]細髄!F12</f>
        <v>0</v>
      </c>
      <c r="G16" s="18">
        <f>[4]細髄!G12</f>
        <v>0</v>
      </c>
      <c r="H16" s="18">
        <f>[4]細髄!H12</f>
        <v>0</v>
      </c>
      <c r="I16" s="18">
        <f>[4]細髄!I12</f>
        <v>0</v>
      </c>
      <c r="J16" s="18">
        <f>[4]細髄!J12</f>
        <v>0</v>
      </c>
      <c r="K16" s="18">
        <f>[4]細髄!K12</f>
        <v>0</v>
      </c>
      <c r="L16" s="18">
        <f>[4]細髄!L12</f>
        <v>0</v>
      </c>
      <c r="M16" s="18">
        <f>[4]細髄!M12</f>
        <v>0</v>
      </c>
      <c r="N16" s="18">
        <f>[4]細髄!N12</f>
        <v>0</v>
      </c>
      <c r="O16" s="18">
        <f>[4]細髄!O12</f>
        <v>0</v>
      </c>
      <c r="P16" s="18">
        <f>[4]細髄!P12</f>
        <v>0</v>
      </c>
      <c r="Q16" s="18">
        <f>[4]細髄!Q12</f>
        <v>0</v>
      </c>
      <c r="R16" s="18">
        <f>[4]細髄!R12</f>
        <v>0</v>
      </c>
      <c r="S16" s="18">
        <f>[4]細髄!S12</f>
        <v>0</v>
      </c>
      <c r="T16" s="22"/>
      <c r="U16" s="22">
        <f t="shared" si="0"/>
        <v>1</v>
      </c>
      <c r="V16" s="22" t="b">
        <f t="shared" si="1"/>
        <v>1</v>
      </c>
    </row>
    <row r="17" spans="2:22">
      <c r="B17" s="17">
        <v>12</v>
      </c>
      <c r="C17" s="17">
        <f>[4]細髄!C13</f>
        <v>0</v>
      </c>
      <c r="D17" s="17">
        <f>[4]細髄!D13</f>
        <v>0</v>
      </c>
      <c r="E17" s="17">
        <f>[4]細髄!E13</f>
        <v>0</v>
      </c>
      <c r="F17" s="17">
        <f>[4]細髄!F13</f>
        <v>0</v>
      </c>
      <c r="G17" s="17">
        <f>[4]細髄!G13</f>
        <v>0</v>
      </c>
      <c r="H17" s="17">
        <f>[4]細髄!H13</f>
        <v>0</v>
      </c>
      <c r="I17" s="17">
        <f>[4]細髄!I13</f>
        <v>0</v>
      </c>
      <c r="J17" s="17">
        <f>[4]細髄!J13</f>
        <v>0</v>
      </c>
      <c r="K17" s="17">
        <f>[4]細髄!K13</f>
        <v>0</v>
      </c>
      <c r="L17" s="17">
        <f>[4]細髄!L13</f>
        <v>0</v>
      </c>
      <c r="M17" s="17">
        <f>[4]細髄!M13</f>
        <v>0</v>
      </c>
      <c r="N17" s="17">
        <f>[4]細髄!N13</f>
        <v>0</v>
      </c>
      <c r="O17" s="17">
        <f>[4]細髄!O13</f>
        <v>0</v>
      </c>
      <c r="P17" s="17">
        <f>[4]細髄!P13</f>
        <v>0</v>
      </c>
      <c r="Q17" s="17">
        <f>[4]細髄!Q13</f>
        <v>0</v>
      </c>
      <c r="R17" s="17">
        <f>[4]細髄!R13</f>
        <v>0</v>
      </c>
      <c r="S17" s="17">
        <f>[4]細髄!S13</f>
        <v>0</v>
      </c>
      <c r="U17">
        <f t="shared" si="0"/>
        <v>0</v>
      </c>
      <c r="V17" t="b">
        <f t="shared" si="1"/>
        <v>1</v>
      </c>
    </row>
    <row r="18" spans="2:22">
      <c r="B18" s="18">
        <v>13</v>
      </c>
      <c r="C18" s="18">
        <f>[4]細髄!C14</f>
        <v>0</v>
      </c>
      <c r="D18" s="18">
        <f>[4]細髄!D14</f>
        <v>0</v>
      </c>
      <c r="E18" s="18">
        <f>[4]細髄!E14</f>
        <v>0</v>
      </c>
      <c r="F18" s="18">
        <f>[4]細髄!F14</f>
        <v>0</v>
      </c>
      <c r="G18" s="18">
        <f>[4]細髄!G14</f>
        <v>0</v>
      </c>
      <c r="H18" s="18">
        <f>[4]細髄!H14</f>
        <v>0</v>
      </c>
      <c r="I18" s="18">
        <f>[4]細髄!I14</f>
        <v>0</v>
      </c>
      <c r="J18" s="18">
        <f>[4]細髄!J14</f>
        <v>0</v>
      </c>
      <c r="K18" s="18">
        <f>[4]細髄!K14</f>
        <v>0</v>
      </c>
      <c r="L18" s="18">
        <f>[4]細髄!L14</f>
        <v>0</v>
      </c>
      <c r="M18" s="18">
        <f>[4]細髄!M14</f>
        <v>0</v>
      </c>
      <c r="N18" s="18">
        <f>[4]細髄!N14</f>
        <v>0</v>
      </c>
      <c r="O18" s="18">
        <f>[4]細髄!O14</f>
        <v>0</v>
      </c>
      <c r="P18" s="18">
        <f>[4]細髄!P14</f>
        <v>0</v>
      </c>
      <c r="Q18" s="18">
        <f>[4]細髄!Q14</f>
        <v>0</v>
      </c>
      <c r="R18" s="18">
        <f>[4]細髄!R14</f>
        <v>0</v>
      </c>
      <c r="S18" s="18">
        <f>[4]細髄!S14</f>
        <v>0</v>
      </c>
      <c r="T18" s="22"/>
      <c r="U18" s="22">
        <f t="shared" si="0"/>
        <v>0</v>
      </c>
      <c r="V18" s="22" t="b">
        <f t="shared" si="1"/>
        <v>1</v>
      </c>
    </row>
    <row r="19" spans="2:22">
      <c r="B19" s="17">
        <v>14</v>
      </c>
      <c r="C19" s="17">
        <f>[4]細髄!C15</f>
        <v>0</v>
      </c>
      <c r="D19" s="17">
        <f>[4]細髄!D15</f>
        <v>0</v>
      </c>
      <c r="E19" s="17">
        <f>[4]細髄!E15</f>
        <v>0</v>
      </c>
      <c r="F19" s="17">
        <f>[4]細髄!F15</f>
        <v>0</v>
      </c>
      <c r="G19" s="17">
        <f>[4]細髄!G15</f>
        <v>0</v>
      </c>
      <c r="H19" s="17">
        <f>[4]細髄!H15</f>
        <v>0</v>
      </c>
      <c r="I19" s="17">
        <f>[4]細髄!I15</f>
        <v>0</v>
      </c>
      <c r="J19" s="17">
        <f>[4]細髄!J15</f>
        <v>0</v>
      </c>
      <c r="K19" s="17">
        <f>[4]細髄!K15</f>
        <v>0</v>
      </c>
      <c r="L19" s="17">
        <f>[4]細髄!L15</f>
        <v>0</v>
      </c>
      <c r="M19" s="17">
        <f>[4]細髄!M15</f>
        <v>0</v>
      </c>
      <c r="N19" s="17">
        <f>[4]細髄!N15</f>
        <v>0</v>
      </c>
      <c r="O19" s="17">
        <f>[4]細髄!O15</f>
        <v>0</v>
      </c>
      <c r="P19" s="17">
        <f>[4]細髄!P15</f>
        <v>0</v>
      </c>
      <c r="Q19" s="17">
        <f>[4]細髄!Q15</f>
        <v>0</v>
      </c>
      <c r="R19" s="17">
        <f>[4]細髄!R15</f>
        <v>0</v>
      </c>
      <c r="S19" s="17">
        <f>[4]細髄!S15</f>
        <v>0</v>
      </c>
      <c r="U19">
        <f t="shared" si="0"/>
        <v>0</v>
      </c>
      <c r="V19" t="b">
        <f t="shared" si="1"/>
        <v>1</v>
      </c>
    </row>
    <row r="20" spans="2:22">
      <c r="B20" s="18">
        <v>15</v>
      </c>
      <c r="C20" s="18">
        <f>[4]細髄!C16</f>
        <v>0</v>
      </c>
      <c r="D20" s="18">
        <f>[4]細髄!D16</f>
        <v>0</v>
      </c>
      <c r="E20" s="18">
        <f>[4]細髄!E16</f>
        <v>0</v>
      </c>
      <c r="F20" s="18">
        <f>[4]細髄!F16</f>
        <v>0</v>
      </c>
      <c r="G20" s="18">
        <f>[4]細髄!G16</f>
        <v>0</v>
      </c>
      <c r="H20" s="18">
        <f>[4]細髄!H16</f>
        <v>0</v>
      </c>
      <c r="I20" s="18">
        <f>[4]細髄!I16</f>
        <v>0</v>
      </c>
      <c r="J20" s="18">
        <f>[4]細髄!J16</f>
        <v>0</v>
      </c>
      <c r="K20" s="18">
        <f>[4]細髄!K16</f>
        <v>0</v>
      </c>
      <c r="L20" s="18">
        <f>[4]細髄!L16</f>
        <v>0</v>
      </c>
      <c r="M20" s="18">
        <f>[4]細髄!M16</f>
        <v>0</v>
      </c>
      <c r="N20" s="18">
        <f>[4]細髄!N16</f>
        <v>0</v>
      </c>
      <c r="O20" s="18">
        <f>[4]細髄!O16</f>
        <v>0</v>
      </c>
      <c r="P20" s="18">
        <f>[4]細髄!P16</f>
        <v>0</v>
      </c>
      <c r="Q20" s="18">
        <f>[4]細髄!Q16</f>
        <v>0</v>
      </c>
      <c r="R20" s="18">
        <f>[4]細髄!R16</f>
        <v>0</v>
      </c>
      <c r="S20" s="18">
        <f>[4]細髄!S16</f>
        <v>0</v>
      </c>
      <c r="T20" s="22"/>
      <c r="U20" s="22">
        <f t="shared" si="0"/>
        <v>0</v>
      </c>
      <c r="V20" s="22" t="b">
        <f t="shared" si="1"/>
        <v>1</v>
      </c>
    </row>
    <row r="21" spans="2:22">
      <c r="B21" s="17">
        <v>16</v>
      </c>
      <c r="C21" s="17">
        <f>[4]細髄!C17</f>
        <v>0</v>
      </c>
      <c r="D21" s="17">
        <f>[4]細髄!D17</f>
        <v>0</v>
      </c>
      <c r="E21" s="17">
        <f>[4]細髄!E17</f>
        <v>0</v>
      </c>
      <c r="F21" s="17">
        <f>[4]細髄!F17</f>
        <v>0</v>
      </c>
      <c r="G21" s="17">
        <f>[4]細髄!G17</f>
        <v>0</v>
      </c>
      <c r="H21" s="17">
        <f>[4]細髄!H17</f>
        <v>0</v>
      </c>
      <c r="I21" s="17">
        <f>[4]細髄!I17</f>
        <v>0</v>
      </c>
      <c r="J21" s="17">
        <f>[4]細髄!J17</f>
        <v>0</v>
      </c>
      <c r="K21" s="17">
        <f>[4]細髄!K17</f>
        <v>0</v>
      </c>
      <c r="L21" s="17">
        <f>[4]細髄!L17</f>
        <v>0</v>
      </c>
      <c r="M21" s="17">
        <f>[4]細髄!M17</f>
        <v>0</v>
      </c>
      <c r="N21" s="17">
        <f>[4]細髄!N17</f>
        <v>0</v>
      </c>
      <c r="O21" s="17">
        <f>[4]細髄!O17</f>
        <v>0</v>
      </c>
      <c r="P21" s="17">
        <f>[4]細髄!P17</f>
        <v>0</v>
      </c>
      <c r="Q21" s="17">
        <f>[4]細髄!Q17</f>
        <v>0</v>
      </c>
      <c r="R21" s="17">
        <f>[4]細髄!R17</f>
        <v>0</v>
      </c>
      <c r="S21" s="17">
        <f>[4]細髄!S17</f>
        <v>0</v>
      </c>
      <c r="U21">
        <f t="shared" si="0"/>
        <v>0</v>
      </c>
      <c r="V21" t="b">
        <f t="shared" si="1"/>
        <v>1</v>
      </c>
    </row>
    <row r="22" spans="2:22">
      <c r="B22" s="18">
        <v>17</v>
      </c>
      <c r="C22" s="18">
        <f>[4]細髄!C18</f>
        <v>0</v>
      </c>
      <c r="D22" s="18">
        <f>[4]細髄!D18</f>
        <v>0</v>
      </c>
      <c r="E22" s="18">
        <f>[4]細髄!E18</f>
        <v>0</v>
      </c>
      <c r="F22" s="18">
        <f>[4]細髄!F18</f>
        <v>0</v>
      </c>
      <c r="G22" s="18">
        <f>[4]細髄!G18</f>
        <v>0</v>
      </c>
      <c r="H22" s="18">
        <f>[4]細髄!H18</f>
        <v>0</v>
      </c>
      <c r="I22" s="18">
        <f>[4]細髄!I18</f>
        <v>0</v>
      </c>
      <c r="J22" s="18">
        <f>[4]細髄!J18</f>
        <v>0</v>
      </c>
      <c r="K22" s="18">
        <f>[4]細髄!K18</f>
        <v>0</v>
      </c>
      <c r="L22" s="18">
        <f>[4]細髄!L18</f>
        <v>0</v>
      </c>
      <c r="M22" s="18">
        <f>[4]細髄!M18</f>
        <v>0</v>
      </c>
      <c r="N22" s="18">
        <f>[4]細髄!N18</f>
        <v>0</v>
      </c>
      <c r="O22" s="18">
        <f>[4]細髄!O18</f>
        <v>0</v>
      </c>
      <c r="P22" s="18">
        <f>[4]細髄!P18</f>
        <v>0</v>
      </c>
      <c r="Q22" s="18">
        <f>[4]細髄!Q18</f>
        <v>0</v>
      </c>
      <c r="R22" s="18">
        <f>[4]細髄!R18</f>
        <v>0</v>
      </c>
      <c r="S22" s="18">
        <f>[4]細髄!S18</f>
        <v>0</v>
      </c>
      <c r="T22" s="22"/>
      <c r="U22" s="22">
        <f t="shared" si="0"/>
        <v>0</v>
      </c>
      <c r="V22" s="22" t="b">
        <f t="shared" si="1"/>
        <v>1</v>
      </c>
    </row>
    <row r="23" spans="2:22">
      <c r="B23" s="17">
        <v>18</v>
      </c>
      <c r="C23" s="17">
        <f>[4]細髄!C19</f>
        <v>0</v>
      </c>
      <c r="D23" s="17">
        <f>[4]細髄!D19</f>
        <v>0</v>
      </c>
      <c r="E23" s="17">
        <f>[4]細髄!E19</f>
        <v>0</v>
      </c>
      <c r="F23" s="17">
        <f>[4]細髄!F19</f>
        <v>0</v>
      </c>
      <c r="G23" s="17">
        <f>[4]細髄!G19</f>
        <v>0</v>
      </c>
      <c r="H23" s="17">
        <f>[4]細髄!H19</f>
        <v>0</v>
      </c>
      <c r="I23" s="17">
        <f>[4]細髄!I19</f>
        <v>0</v>
      </c>
      <c r="J23" s="17">
        <f>[4]細髄!J19</f>
        <v>0</v>
      </c>
      <c r="K23" s="17">
        <f>[4]細髄!K19</f>
        <v>0</v>
      </c>
      <c r="L23" s="17">
        <f>[4]細髄!L19</f>
        <v>0</v>
      </c>
      <c r="M23" s="17">
        <f>[4]細髄!M19</f>
        <v>0</v>
      </c>
      <c r="N23" s="17">
        <f>[4]細髄!N19</f>
        <v>0</v>
      </c>
      <c r="O23" s="17">
        <f>[4]細髄!O19</f>
        <v>0</v>
      </c>
      <c r="P23" s="17">
        <f>[4]細髄!P19</f>
        <v>0</v>
      </c>
      <c r="Q23" s="17">
        <f>[4]細髄!Q19</f>
        <v>0</v>
      </c>
      <c r="R23" s="17">
        <f>[4]細髄!R19</f>
        <v>0</v>
      </c>
      <c r="S23" s="17">
        <f>[4]細髄!S19</f>
        <v>0</v>
      </c>
      <c r="U23">
        <f t="shared" si="0"/>
        <v>0</v>
      </c>
      <c r="V23" t="b">
        <f t="shared" si="1"/>
        <v>1</v>
      </c>
    </row>
    <row r="24" spans="2:22">
      <c r="B24" s="18">
        <v>19</v>
      </c>
      <c r="C24" s="18">
        <f>[4]細髄!C20</f>
        <v>1</v>
      </c>
      <c r="D24" s="18">
        <f>[4]細髄!D20</f>
        <v>1</v>
      </c>
      <c r="E24" s="18">
        <f>[4]細髄!E20</f>
        <v>0</v>
      </c>
      <c r="F24" s="18">
        <f>[4]細髄!F20</f>
        <v>0</v>
      </c>
      <c r="G24" s="18">
        <f>[4]細髄!G20</f>
        <v>0</v>
      </c>
      <c r="H24" s="18">
        <f>[4]細髄!H20</f>
        <v>0</v>
      </c>
      <c r="I24" s="18">
        <f>[4]細髄!I20</f>
        <v>0</v>
      </c>
      <c r="J24" s="18">
        <f>[4]細髄!J20</f>
        <v>0</v>
      </c>
      <c r="K24" s="18">
        <f>[4]細髄!K20</f>
        <v>0</v>
      </c>
      <c r="L24" s="18">
        <f>[4]細髄!L20</f>
        <v>0</v>
      </c>
      <c r="M24" s="18">
        <f>[4]細髄!M20</f>
        <v>0</v>
      </c>
      <c r="N24" s="18">
        <f>[4]細髄!N20</f>
        <v>0</v>
      </c>
      <c r="O24" s="18">
        <f>[4]細髄!O20</f>
        <v>0</v>
      </c>
      <c r="P24" s="18">
        <f>[4]細髄!P20</f>
        <v>0</v>
      </c>
      <c r="Q24" s="18">
        <f>[4]細髄!Q20</f>
        <v>0</v>
      </c>
      <c r="R24" s="18">
        <f>[4]細髄!R20</f>
        <v>0</v>
      </c>
      <c r="S24" s="18">
        <f>[4]細髄!S20</f>
        <v>0</v>
      </c>
      <c r="T24" s="22"/>
      <c r="U24" s="22">
        <f t="shared" si="0"/>
        <v>1</v>
      </c>
      <c r="V24" s="22" t="b">
        <f t="shared" si="1"/>
        <v>1</v>
      </c>
    </row>
    <row r="25" spans="2:22">
      <c r="B25" s="17">
        <v>20</v>
      </c>
      <c r="C25" s="17">
        <f>[4]細髄!C21</f>
        <v>0</v>
      </c>
      <c r="D25" s="17">
        <f>[4]細髄!D21</f>
        <v>0</v>
      </c>
      <c r="E25" s="17">
        <f>[4]細髄!E21</f>
        <v>0</v>
      </c>
      <c r="F25" s="17">
        <f>[4]細髄!F21</f>
        <v>0</v>
      </c>
      <c r="G25" s="17">
        <f>[4]細髄!G21</f>
        <v>0</v>
      </c>
      <c r="H25" s="17">
        <f>[4]細髄!H21</f>
        <v>0</v>
      </c>
      <c r="I25" s="17">
        <f>[4]細髄!I21</f>
        <v>0</v>
      </c>
      <c r="J25" s="17">
        <f>[4]細髄!J21</f>
        <v>0</v>
      </c>
      <c r="K25" s="17">
        <f>[4]細髄!K21</f>
        <v>0</v>
      </c>
      <c r="L25" s="17">
        <f>[4]細髄!L21</f>
        <v>0</v>
      </c>
      <c r="M25" s="17">
        <f>[4]細髄!M21</f>
        <v>0</v>
      </c>
      <c r="N25" s="17">
        <f>[4]細髄!N21</f>
        <v>0</v>
      </c>
      <c r="O25" s="17">
        <f>[4]細髄!O21</f>
        <v>0</v>
      </c>
      <c r="P25" s="17">
        <f>[4]細髄!P21</f>
        <v>0</v>
      </c>
      <c r="Q25" s="17">
        <f>[4]細髄!Q21</f>
        <v>0</v>
      </c>
      <c r="R25" s="17">
        <f>[4]細髄!R21</f>
        <v>0</v>
      </c>
      <c r="S25" s="17">
        <f>[4]細髄!S21</f>
        <v>0</v>
      </c>
      <c r="U25">
        <f t="shared" si="0"/>
        <v>0</v>
      </c>
      <c r="V25" t="b">
        <f t="shared" si="1"/>
        <v>1</v>
      </c>
    </row>
    <row r="26" spans="2:22">
      <c r="B26" s="18">
        <v>21</v>
      </c>
      <c r="C26" s="18">
        <f>[4]細髄!C22</f>
        <v>0</v>
      </c>
      <c r="D26" s="18">
        <f>[4]細髄!D22</f>
        <v>0</v>
      </c>
      <c r="E26" s="18">
        <f>[4]細髄!E22</f>
        <v>0</v>
      </c>
      <c r="F26" s="18">
        <f>[4]細髄!F22</f>
        <v>0</v>
      </c>
      <c r="G26" s="18">
        <f>[4]細髄!G22</f>
        <v>0</v>
      </c>
      <c r="H26" s="18">
        <f>[4]細髄!H22</f>
        <v>0</v>
      </c>
      <c r="I26" s="18">
        <f>[4]細髄!I22</f>
        <v>0</v>
      </c>
      <c r="J26" s="18">
        <f>[4]細髄!J22</f>
        <v>0</v>
      </c>
      <c r="K26" s="18">
        <f>[4]細髄!K22</f>
        <v>0</v>
      </c>
      <c r="L26" s="18">
        <f>[4]細髄!L22</f>
        <v>0</v>
      </c>
      <c r="M26" s="18">
        <f>[4]細髄!M22</f>
        <v>0</v>
      </c>
      <c r="N26" s="18">
        <f>[4]細髄!N22</f>
        <v>0</v>
      </c>
      <c r="O26" s="18">
        <f>[4]細髄!O22</f>
        <v>0</v>
      </c>
      <c r="P26" s="18">
        <f>[4]細髄!P22</f>
        <v>0</v>
      </c>
      <c r="Q26" s="18">
        <f>[4]細髄!Q22</f>
        <v>0</v>
      </c>
      <c r="R26" s="18">
        <f>[4]細髄!R22</f>
        <v>0</v>
      </c>
      <c r="S26" s="18">
        <f>[4]細髄!S22</f>
        <v>0</v>
      </c>
      <c r="T26" s="22"/>
      <c r="U26" s="22">
        <f t="shared" si="0"/>
        <v>0</v>
      </c>
      <c r="V26" s="22" t="b">
        <f t="shared" si="1"/>
        <v>1</v>
      </c>
    </row>
    <row r="27" spans="2:22">
      <c r="B27" s="17">
        <v>22</v>
      </c>
      <c r="C27" s="17">
        <f>[4]細髄!C23</f>
        <v>0</v>
      </c>
      <c r="D27" s="17">
        <f>[4]細髄!D23</f>
        <v>0</v>
      </c>
      <c r="E27" s="17">
        <f>[4]細髄!E23</f>
        <v>0</v>
      </c>
      <c r="F27" s="17">
        <f>[4]細髄!F23</f>
        <v>0</v>
      </c>
      <c r="G27" s="17">
        <f>[4]細髄!G23</f>
        <v>0</v>
      </c>
      <c r="H27" s="17">
        <f>[4]細髄!H23</f>
        <v>0</v>
      </c>
      <c r="I27" s="17">
        <f>[4]細髄!I23</f>
        <v>0</v>
      </c>
      <c r="J27" s="17">
        <f>[4]細髄!J23</f>
        <v>0</v>
      </c>
      <c r="K27" s="17">
        <f>[4]細髄!K23</f>
        <v>0</v>
      </c>
      <c r="L27" s="17">
        <f>[4]細髄!L23</f>
        <v>0</v>
      </c>
      <c r="M27" s="17">
        <f>[4]細髄!M23</f>
        <v>0</v>
      </c>
      <c r="N27" s="17">
        <f>[4]細髄!N23</f>
        <v>0</v>
      </c>
      <c r="O27" s="17">
        <f>[4]細髄!O23</f>
        <v>0</v>
      </c>
      <c r="P27" s="17">
        <f>[4]細髄!P23</f>
        <v>0</v>
      </c>
      <c r="Q27" s="17">
        <f>[4]細髄!Q23</f>
        <v>0</v>
      </c>
      <c r="R27" s="17">
        <f>[4]細髄!R23</f>
        <v>0</v>
      </c>
      <c r="S27" s="17">
        <f>[4]細髄!S23</f>
        <v>0</v>
      </c>
      <c r="U27">
        <f t="shared" si="0"/>
        <v>0</v>
      </c>
      <c r="V27" t="b">
        <f t="shared" si="1"/>
        <v>1</v>
      </c>
    </row>
    <row r="28" spans="2:22">
      <c r="B28" s="18">
        <v>23</v>
      </c>
      <c r="C28" s="18">
        <f>[4]細髄!C24</f>
        <v>0</v>
      </c>
      <c r="D28" s="18">
        <f>[4]細髄!D24</f>
        <v>0</v>
      </c>
      <c r="E28" s="18">
        <f>[4]細髄!E24</f>
        <v>0</v>
      </c>
      <c r="F28" s="18">
        <f>[4]細髄!F24</f>
        <v>0</v>
      </c>
      <c r="G28" s="18">
        <f>[4]細髄!G24</f>
        <v>0</v>
      </c>
      <c r="H28" s="18">
        <f>[4]細髄!H24</f>
        <v>0</v>
      </c>
      <c r="I28" s="18">
        <f>[4]細髄!I24</f>
        <v>0</v>
      </c>
      <c r="J28" s="18">
        <f>[4]細髄!J24</f>
        <v>0</v>
      </c>
      <c r="K28" s="18">
        <f>[4]細髄!K24</f>
        <v>0</v>
      </c>
      <c r="L28" s="18">
        <f>[4]細髄!L24</f>
        <v>0</v>
      </c>
      <c r="M28" s="18">
        <f>[4]細髄!M24</f>
        <v>0</v>
      </c>
      <c r="N28" s="18">
        <f>[4]細髄!N24</f>
        <v>0</v>
      </c>
      <c r="O28" s="18">
        <f>[4]細髄!O24</f>
        <v>0</v>
      </c>
      <c r="P28" s="18">
        <f>[4]細髄!P24</f>
        <v>0</v>
      </c>
      <c r="Q28" s="18">
        <f>[4]細髄!Q24</f>
        <v>0</v>
      </c>
      <c r="R28" s="18">
        <f>[4]細髄!R24</f>
        <v>0</v>
      </c>
      <c r="S28" s="18">
        <f>[4]細髄!S24</f>
        <v>0</v>
      </c>
      <c r="T28" s="22"/>
      <c r="U28" s="22">
        <f t="shared" si="0"/>
        <v>0</v>
      </c>
      <c r="V28" s="22" t="b">
        <f t="shared" si="1"/>
        <v>1</v>
      </c>
    </row>
    <row r="29" spans="2:22">
      <c r="B29" s="17">
        <v>24</v>
      </c>
      <c r="C29" s="17">
        <f>[4]細髄!C25</f>
        <v>0</v>
      </c>
      <c r="D29" s="17">
        <f>[4]細髄!D25</f>
        <v>0</v>
      </c>
      <c r="E29" s="17">
        <f>[4]細髄!E25</f>
        <v>0</v>
      </c>
      <c r="F29" s="17">
        <f>[4]細髄!F25</f>
        <v>0</v>
      </c>
      <c r="G29" s="17">
        <f>[4]細髄!G25</f>
        <v>0</v>
      </c>
      <c r="H29" s="17">
        <f>[4]細髄!H25</f>
        <v>0</v>
      </c>
      <c r="I29" s="17">
        <f>[4]細髄!I25</f>
        <v>0</v>
      </c>
      <c r="J29" s="17">
        <f>[4]細髄!J25</f>
        <v>0</v>
      </c>
      <c r="K29" s="17">
        <f>[4]細髄!K25</f>
        <v>0</v>
      </c>
      <c r="L29" s="17">
        <f>[4]細髄!L25</f>
        <v>0</v>
      </c>
      <c r="M29" s="17">
        <f>[4]細髄!M25</f>
        <v>0</v>
      </c>
      <c r="N29" s="17">
        <f>[4]細髄!N25</f>
        <v>0</v>
      </c>
      <c r="O29" s="17">
        <f>[4]細髄!O25</f>
        <v>0</v>
      </c>
      <c r="P29" s="17">
        <f>[4]細髄!P25</f>
        <v>0</v>
      </c>
      <c r="Q29" s="17">
        <f>[4]細髄!Q25</f>
        <v>0</v>
      </c>
      <c r="R29" s="17">
        <f>[4]細髄!R25</f>
        <v>0</v>
      </c>
      <c r="S29" s="17">
        <f>[4]細髄!S25</f>
        <v>0</v>
      </c>
      <c r="U29">
        <f t="shared" si="0"/>
        <v>0</v>
      </c>
      <c r="V29" t="b">
        <f t="shared" si="1"/>
        <v>1</v>
      </c>
    </row>
    <row r="30" spans="2:22">
      <c r="B30" s="18">
        <v>25</v>
      </c>
      <c r="C30" s="18">
        <f>[4]細髄!C26</f>
        <v>0</v>
      </c>
      <c r="D30" s="18">
        <f>[4]細髄!D26</f>
        <v>0</v>
      </c>
      <c r="E30" s="18">
        <f>[4]細髄!E26</f>
        <v>0</v>
      </c>
      <c r="F30" s="18">
        <f>[4]細髄!F26</f>
        <v>0</v>
      </c>
      <c r="G30" s="18">
        <f>[4]細髄!G26</f>
        <v>0</v>
      </c>
      <c r="H30" s="18">
        <f>[4]細髄!H26</f>
        <v>0</v>
      </c>
      <c r="I30" s="18">
        <f>[4]細髄!I26</f>
        <v>0</v>
      </c>
      <c r="J30" s="18">
        <f>[4]細髄!J26</f>
        <v>0</v>
      </c>
      <c r="K30" s="18">
        <f>[4]細髄!K26</f>
        <v>0</v>
      </c>
      <c r="L30" s="18">
        <f>[4]細髄!L26</f>
        <v>0</v>
      </c>
      <c r="M30" s="18">
        <f>[4]細髄!M26</f>
        <v>0</v>
      </c>
      <c r="N30" s="18">
        <f>[4]細髄!N26</f>
        <v>0</v>
      </c>
      <c r="O30" s="18">
        <f>[4]細髄!O26</f>
        <v>0</v>
      </c>
      <c r="P30" s="18">
        <f>[4]細髄!P26</f>
        <v>0</v>
      </c>
      <c r="Q30" s="18">
        <f>[4]細髄!Q26</f>
        <v>0</v>
      </c>
      <c r="R30" s="18">
        <f>[4]細髄!R26</f>
        <v>0</v>
      </c>
      <c r="S30" s="18">
        <f>[4]細髄!S26</f>
        <v>0</v>
      </c>
      <c r="T30" s="22"/>
      <c r="U30" s="22">
        <f>SUM(D30:S30)</f>
        <v>0</v>
      </c>
      <c r="V30" s="22" t="b">
        <f>IF(AND(ISERROR(C30),ISERROR(U30)),"-",C30=U30)</f>
        <v>1</v>
      </c>
    </row>
    <row r="31" spans="2:22">
      <c r="B31" s="17">
        <v>26</v>
      </c>
      <c r="C31" s="17">
        <f>[4]細髄!C27</f>
        <v>0</v>
      </c>
      <c r="D31" s="17">
        <f>[4]細髄!D27</f>
        <v>0</v>
      </c>
      <c r="E31" s="17">
        <f>[4]細髄!E27</f>
        <v>0</v>
      </c>
      <c r="F31" s="17">
        <f>[4]細髄!F27</f>
        <v>0</v>
      </c>
      <c r="G31" s="17">
        <f>[4]細髄!G27</f>
        <v>0</v>
      </c>
      <c r="H31" s="17">
        <f>[4]細髄!H27</f>
        <v>0</v>
      </c>
      <c r="I31" s="17">
        <f>[4]細髄!I27</f>
        <v>0</v>
      </c>
      <c r="J31" s="17">
        <f>[4]細髄!J27</f>
        <v>0</v>
      </c>
      <c r="K31" s="17">
        <f>[4]細髄!K27</f>
        <v>0</v>
      </c>
      <c r="L31" s="17">
        <f>[4]細髄!L27</f>
        <v>0</v>
      </c>
      <c r="M31" s="17">
        <f>[4]細髄!M27</f>
        <v>0</v>
      </c>
      <c r="N31" s="17">
        <f>[4]細髄!N27</f>
        <v>0</v>
      </c>
      <c r="O31" s="17">
        <f>[4]細髄!O27</f>
        <v>0</v>
      </c>
      <c r="P31" s="17">
        <f>[4]細髄!P27</f>
        <v>0</v>
      </c>
      <c r="Q31" s="17">
        <f>[4]細髄!Q27</f>
        <v>0</v>
      </c>
      <c r="R31" s="17">
        <f>[4]細髄!R27</f>
        <v>0</v>
      </c>
      <c r="S31" s="17">
        <f>[4]細髄!S27</f>
        <v>0</v>
      </c>
      <c r="U31">
        <f>SUM(D31:S31)</f>
        <v>0</v>
      </c>
      <c r="V31" t="b">
        <f>IF(AND(ISERROR(C31),ISERROR(U31)),"-",C31=U31)</f>
        <v>1</v>
      </c>
    </row>
    <row r="32" spans="2:22">
      <c r="B32" s="18">
        <v>27</v>
      </c>
      <c r="C32" s="18">
        <f>[4]細髄!C28</f>
        <v>0</v>
      </c>
      <c r="D32" s="18">
        <f>[4]細髄!D28</f>
        <v>0</v>
      </c>
      <c r="E32" s="18">
        <f>[4]細髄!E28</f>
        <v>0</v>
      </c>
      <c r="F32" s="18">
        <f>[4]細髄!F28</f>
        <v>0</v>
      </c>
      <c r="G32" s="18">
        <f>[4]細髄!G28</f>
        <v>0</v>
      </c>
      <c r="H32" s="18">
        <f>[4]細髄!H28</f>
        <v>0</v>
      </c>
      <c r="I32" s="18">
        <f>[4]細髄!I28</f>
        <v>0</v>
      </c>
      <c r="J32" s="18">
        <f>[4]細髄!J28</f>
        <v>0</v>
      </c>
      <c r="K32" s="18">
        <f>[4]細髄!K28</f>
        <v>0</v>
      </c>
      <c r="L32" s="18">
        <f>[4]細髄!L28</f>
        <v>0</v>
      </c>
      <c r="M32" s="18">
        <f>[4]細髄!M28</f>
        <v>0</v>
      </c>
      <c r="N32" s="18">
        <f>[4]細髄!N28</f>
        <v>0</v>
      </c>
      <c r="O32" s="18">
        <f>[4]細髄!O28</f>
        <v>0</v>
      </c>
      <c r="P32" s="18">
        <f>[4]細髄!P28</f>
        <v>0</v>
      </c>
      <c r="Q32" s="18">
        <f>[4]細髄!Q28</f>
        <v>0</v>
      </c>
      <c r="R32" s="18">
        <f>[4]細髄!R28</f>
        <v>0</v>
      </c>
      <c r="S32" s="18">
        <f>[4]細髄!S28</f>
        <v>0</v>
      </c>
      <c r="T32" s="22"/>
      <c r="U32" s="22">
        <f t="shared" ref="U32:U58" si="2">SUM(D32:S32)</f>
        <v>0</v>
      </c>
      <c r="V32" s="22" t="b">
        <f t="shared" ref="V32:V58" si="3">IF(AND(ISERROR(C32),ISERROR(U32)),"-",C32=U32)</f>
        <v>1</v>
      </c>
    </row>
    <row r="33" spans="2:22">
      <c r="B33" s="17">
        <v>28</v>
      </c>
      <c r="C33" s="17">
        <f>[4]細髄!C29</f>
        <v>0</v>
      </c>
      <c r="D33" s="17">
        <f>[4]細髄!D29</f>
        <v>0</v>
      </c>
      <c r="E33" s="17">
        <f>[4]細髄!E29</f>
        <v>0</v>
      </c>
      <c r="F33" s="17">
        <f>[4]細髄!F29</f>
        <v>0</v>
      </c>
      <c r="G33" s="17">
        <f>[4]細髄!G29</f>
        <v>0</v>
      </c>
      <c r="H33" s="17">
        <f>[4]細髄!H29</f>
        <v>0</v>
      </c>
      <c r="I33" s="17">
        <f>[4]細髄!I29</f>
        <v>0</v>
      </c>
      <c r="J33" s="17">
        <f>[4]細髄!J29</f>
        <v>0</v>
      </c>
      <c r="K33" s="17">
        <f>[4]細髄!K29</f>
        <v>0</v>
      </c>
      <c r="L33" s="17">
        <f>[4]細髄!L29</f>
        <v>0</v>
      </c>
      <c r="M33" s="17">
        <f>[4]細髄!M29</f>
        <v>0</v>
      </c>
      <c r="N33" s="17">
        <f>[4]細髄!N29</f>
        <v>0</v>
      </c>
      <c r="O33" s="17">
        <f>[4]細髄!O29</f>
        <v>0</v>
      </c>
      <c r="P33" s="17">
        <f>[4]細髄!P29</f>
        <v>0</v>
      </c>
      <c r="Q33" s="17">
        <f>[4]細髄!Q29</f>
        <v>0</v>
      </c>
      <c r="R33" s="17">
        <f>[4]細髄!R29</f>
        <v>0</v>
      </c>
      <c r="S33" s="17">
        <f>[4]細髄!S29</f>
        <v>0</v>
      </c>
      <c r="U33">
        <f t="shared" si="2"/>
        <v>0</v>
      </c>
      <c r="V33" t="b">
        <f t="shared" si="3"/>
        <v>1</v>
      </c>
    </row>
    <row r="34" spans="2:22">
      <c r="B34" s="18">
        <v>29</v>
      </c>
      <c r="C34" s="18">
        <f>[4]細髄!C30</f>
        <v>0</v>
      </c>
      <c r="D34" s="18">
        <f>[4]細髄!D30</f>
        <v>0</v>
      </c>
      <c r="E34" s="18">
        <f>[4]細髄!E30</f>
        <v>0</v>
      </c>
      <c r="F34" s="18">
        <f>[4]細髄!F30</f>
        <v>0</v>
      </c>
      <c r="G34" s="18">
        <f>[4]細髄!G30</f>
        <v>0</v>
      </c>
      <c r="H34" s="18">
        <f>[4]細髄!H30</f>
        <v>0</v>
      </c>
      <c r="I34" s="18">
        <f>[4]細髄!I30</f>
        <v>0</v>
      </c>
      <c r="J34" s="18">
        <f>[4]細髄!J30</f>
        <v>0</v>
      </c>
      <c r="K34" s="18">
        <f>[4]細髄!K30</f>
        <v>0</v>
      </c>
      <c r="L34" s="18">
        <f>[4]細髄!L30</f>
        <v>0</v>
      </c>
      <c r="M34" s="18">
        <f>[4]細髄!M30</f>
        <v>0</v>
      </c>
      <c r="N34" s="18">
        <f>[4]細髄!N30</f>
        <v>0</v>
      </c>
      <c r="O34" s="18">
        <f>[4]細髄!O30</f>
        <v>0</v>
      </c>
      <c r="P34" s="18">
        <f>[4]細髄!P30</f>
        <v>0</v>
      </c>
      <c r="Q34" s="18">
        <f>[4]細髄!Q30</f>
        <v>0</v>
      </c>
      <c r="R34" s="18">
        <f>[4]細髄!R30</f>
        <v>0</v>
      </c>
      <c r="S34" s="18">
        <f>[4]細髄!S30</f>
        <v>0</v>
      </c>
      <c r="T34" s="22"/>
      <c r="U34" s="22">
        <f t="shared" si="2"/>
        <v>0</v>
      </c>
      <c r="V34" s="22" t="b">
        <f t="shared" si="3"/>
        <v>1</v>
      </c>
    </row>
    <row r="35" spans="2:22">
      <c r="B35" s="17">
        <v>30</v>
      </c>
      <c r="C35" s="17">
        <f>[4]細髄!C31</f>
        <v>0</v>
      </c>
      <c r="D35" s="17">
        <f>[4]細髄!D31</f>
        <v>0</v>
      </c>
      <c r="E35" s="17">
        <f>[4]細髄!E31</f>
        <v>0</v>
      </c>
      <c r="F35" s="17">
        <f>[4]細髄!F31</f>
        <v>0</v>
      </c>
      <c r="G35" s="17">
        <f>[4]細髄!G31</f>
        <v>0</v>
      </c>
      <c r="H35" s="17">
        <f>[4]細髄!H31</f>
        <v>0</v>
      </c>
      <c r="I35" s="17">
        <f>[4]細髄!I31</f>
        <v>0</v>
      </c>
      <c r="J35" s="17">
        <f>[4]細髄!J31</f>
        <v>0</v>
      </c>
      <c r="K35" s="17">
        <f>[4]細髄!K31</f>
        <v>0</v>
      </c>
      <c r="L35" s="17">
        <f>[4]細髄!L31</f>
        <v>0</v>
      </c>
      <c r="M35" s="17">
        <f>[4]細髄!M31</f>
        <v>0</v>
      </c>
      <c r="N35" s="17">
        <f>[4]細髄!N31</f>
        <v>0</v>
      </c>
      <c r="O35" s="17">
        <f>[4]細髄!O31</f>
        <v>0</v>
      </c>
      <c r="P35" s="17">
        <f>[4]細髄!P31</f>
        <v>0</v>
      </c>
      <c r="Q35" s="17">
        <f>[4]細髄!Q31</f>
        <v>0</v>
      </c>
      <c r="R35" s="17">
        <f>[4]細髄!R31</f>
        <v>0</v>
      </c>
      <c r="S35" s="17">
        <f>[4]細髄!S31</f>
        <v>0</v>
      </c>
      <c r="U35">
        <f t="shared" si="2"/>
        <v>0</v>
      </c>
      <c r="V35" t="b">
        <f t="shared" si="3"/>
        <v>1</v>
      </c>
    </row>
    <row r="36" spans="2:22">
      <c r="B36" s="18">
        <v>31</v>
      </c>
      <c r="C36" s="18">
        <f>[4]細髄!C32</f>
        <v>0</v>
      </c>
      <c r="D36" s="18">
        <f>[4]細髄!D32</f>
        <v>0</v>
      </c>
      <c r="E36" s="18">
        <f>[4]細髄!E32</f>
        <v>0</v>
      </c>
      <c r="F36" s="18">
        <f>[4]細髄!F32</f>
        <v>0</v>
      </c>
      <c r="G36" s="18">
        <f>[4]細髄!G32</f>
        <v>0</v>
      </c>
      <c r="H36" s="18">
        <f>[4]細髄!H32</f>
        <v>0</v>
      </c>
      <c r="I36" s="18">
        <f>[4]細髄!I32</f>
        <v>0</v>
      </c>
      <c r="J36" s="18">
        <f>[4]細髄!J32</f>
        <v>0</v>
      </c>
      <c r="K36" s="18">
        <f>[4]細髄!K32</f>
        <v>0</v>
      </c>
      <c r="L36" s="18">
        <f>[4]細髄!L32</f>
        <v>0</v>
      </c>
      <c r="M36" s="18">
        <f>[4]細髄!M32</f>
        <v>0</v>
      </c>
      <c r="N36" s="18">
        <f>[4]細髄!N32</f>
        <v>0</v>
      </c>
      <c r="O36" s="18">
        <f>[4]細髄!O32</f>
        <v>0</v>
      </c>
      <c r="P36" s="18">
        <f>[4]細髄!P32</f>
        <v>0</v>
      </c>
      <c r="Q36" s="18">
        <f>[4]細髄!Q32</f>
        <v>0</v>
      </c>
      <c r="R36" s="18">
        <f>[4]細髄!R32</f>
        <v>0</v>
      </c>
      <c r="S36" s="18">
        <f>[4]細髄!S32</f>
        <v>0</v>
      </c>
      <c r="T36" s="22"/>
      <c r="U36" s="22">
        <f t="shared" si="2"/>
        <v>0</v>
      </c>
      <c r="V36" s="22" t="b">
        <f t="shared" si="3"/>
        <v>1</v>
      </c>
    </row>
    <row r="37" spans="2:22">
      <c r="B37" s="17">
        <v>32</v>
      </c>
      <c r="C37" s="17">
        <f>[4]細髄!C33</f>
        <v>0</v>
      </c>
      <c r="D37" s="17">
        <f>[4]細髄!D33</f>
        <v>0</v>
      </c>
      <c r="E37" s="17">
        <f>[4]細髄!E33</f>
        <v>0</v>
      </c>
      <c r="F37" s="17">
        <f>[4]細髄!F33</f>
        <v>0</v>
      </c>
      <c r="G37" s="17">
        <f>[4]細髄!G33</f>
        <v>0</v>
      </c>
      <c r="H37" s="17">
        <f>[4]細髄!H33</f>
        <v>0</v>
      </c>
      <c r="I37" s="17">
        <f>[4]細髄!I33</f>
        <v>0</v>
      </c>
      <c r="J37" s="17">
        <f>[4]細髄!J33</f>
        <v>0</v>
      </c>
      <c r="K37" s="17">
        <f>[4]細髄!K33</f>
        <v>0</v>
      </c>
      <c r="L37" s="17">
        <f>[4]細髄!L33</f>
        <v>0</v>
      </c>
      <c r="M37" s="17">
        <f>[4]細髄!M33</f>
        <v>0</v>
      </c>
      <c r="N37" s="17">
        <f>[4]細髄!N33</f>
        <v>0</v>
      </c>
      <c r="O37" s="17">
        <f>[4]細髄!O33</f>
        <v>0</v>
      </c>
      <c r="P37" s="17">
        <f>[4]細髄!P33</f>
        <v>0</v>
      </c>
      <c r="Q37" s="17">
        <f>[4]細髄!Q33</f>
        <v>0</v>
      </c>
      <c r="R37" s="17">
        <f>[4]細髄!R33</f>
        <v>0</v>
      </c>
      <c r="S37" s="17">
        <f>[4]細髄!S33</f>
        <v>0</v>
      </c>
      <c r="U37">
        <f t="shared" si="2"/>
        <v>0</v>
      </c>
      <c r="V37" t="b">
        <f t="shared" si="3"/>
        <v>1</v>
      </c>
    </row>
    <row r="38" spans="2:22">
      <c r="B38" s="18">
        <v>33</v>
      </c>
      <c r="C38" s="18">
        <f>[4]細髄!C34</f>
        <v>0</v>
      </c>
      <c r="D38" s="18">
        <f>[4]細髄!D34</f>
        <v>0</v>
      </c>
      <c r="E38" s="18">
        <f>[4]細髄!E34</f>
        <v>0</v>
      </c>
      <c r="F38" s="18">
        <f>[4]細髄!F34</f>
        <v>0</v>
      </c>
      <c r="G38" s="18">
        <f>[4]細髄!G34</f>
        <v>0</v>
      </c>
      <c r="H38" s="18">
        <f>[4]細髄!H34</f>
        <v>0</v>
      </c>
      <c r="I38" s="18">
        <f>[4]細髄!I34</f>
        <v>0</v>
      </c>
      <c r="J38" s="18">
        <f>[4]細髄!J34</f>
        <v>0</v>
      </c>
      <c r="K38" s="18">
        <f>[4]細髄!K34</f>
        <v>0</v>
      </c>
      <c r="L38" s="18">
        <f>[4]細髄!L34</f>
        <v>0</v>
      </c>
      <c r="M38" s="18">
        <f>[4]細髄!M34</f>
        <v>0</v>
      </c>
      <c r="N38" s="18">
        <f>[4]細髄!N34</f>
        <v>0</v>
      </c>
      <c r="O38" s="18">
        <f>[4]細髄!O34</f>
        <v>0</v>
      </c>
      <c r="P38" s="18">
        <f>[4]細髄!P34</f>
        <v>0</v>
      </c>
      <c r="Q38" s="18">
        <f>[4]細髄!Q34</f>
        <v>0</v>
      </c>
      <c r="R38" s="18">
        <f>[4]細髄!R34</f>
        <v>0</v>
      </c>
      <c r="S38" s="18">
        <f>[4]細髄!S34</f>
        <v>0</v>
      </c>
      <c r="T38" s="22"/>
      <c r="U38" s="22">
        <f t="shared" si="2"/>
        <v>0</v>
      </c>
      <c r="V38" s="22" t="b">
        <f t="shared" si="3"/>
        <v>1</v>
      </c>
    </row>
    <row r="39" spans="2:22">
      <c r="B39" s="17">
        <v>34</v>
      </c>
      <c r="C39" s="17">
        <f>[4]細髄!C35</f>
        <v>0</v>
      </c>
      <c r="D39" s="17">
        <f>[4]細髄!D35</f>
        <v>0</v>
      </c>
      <c r="E39" s="17">
        <f>[4]細髄!E35</f>
        <v>0</v>
      </c>
      <c r="F39" s="17">
        <f>[4]細髄!F35</f>
        <v>0</v>
      </c>
      <c r="G39" s="17">
        <f>[4]細髄!G35</f>
        <v>0</v>
      </c>
      <c r="H39" s="17">
        <f>[4]細髄!H35</f>
        <v>0</v>
      </c>
      <c r="I39" s="17">
        <f>[4]細髄!I35</f>
        <v>0</v>
      </c>
      <c r="J39" s="17">
        <f>[4]細髄!J35</f>
        <v>0</v>
      </c>
      <c r="K39" s="17">
        <f>[4]細髄!K35</f>
        <v>0</v>
      </c>
      <c r="L39" s="17">
        <f>[4]細髄!L35</f>
        <v>0</v>
      </c>
      <c r="M39" s="17">
        <f>[4]細髄!M35</f>
        <v>0</v>
      </c>
      <c r="N39" s="17">
        <f>[4]細髄!N35</f>
        <v>0</v>
      </c>
      <c r="O39" s="17">
        <f>[4]細髄!O35</f>
        <v>0</v>
      </c>
      <c r="P39" s="17">
        <f>[4]細髄!P35</f>
        <v>0</v>
      </c>
      <c r="Q39" s="17">
        <f>[4]細髄!Q35</f>
        <v>0</v>
      </c>
      <c r="R39" s="17">
        <f>[4]細髄!R35</f>
        <v>0</v>
      </c>
      <c r="S39" s="17">
        <f>[4]細髄!S35</f>
        <v>0</v>
      </c>
      <c r="U39">
        <f t="shared" si="2"/>
        <v>0</v>
      </c>
      <c r="V39" t="b">
        <f t="shared" si="3"/>
        <v>1</v>
      </c>
    </row>
    <row r="40" spans="2:22">
      <c r="B40" s="18">
        <v>35</v>
      </c>
      <c r="C40" s="18">
        <f>[4]細髄!C36</f>
        <v>0</v>
      </c>
      <c r="D40" s="18">
        <f>[4]細髄!D36</f>
        <v>0</v>
      </c>
      <c r="E40" s="18">
        <f>[4]細髄!E36</f>
        <v>0</v>
      </c>
      <c r="F40" s="18">
        <f>[4]細髄!F36</f>
        <v>0</v>
      </c>
      <c r="G40" s="18">
        <f>[4]細髄!G36</f>
        <v>0</v>
      </c>
      <c r="H40" s="18">
        <f>[4]細髄!H36</f>
        <v>0</v>
      </c>
      <c r="I40" s="18">
        <f>[4]細髄!I36</f>
        <v>0</v>
      </c>
      <c r="J40" s="18">
        <f>[4]細髄!J36</f>
        <v>0</v>
      </c>
      <c r="K40" s="18">
        <f>[4]細髄!K36</f>
        <v>0</v>
      </c>
      <c r="L40" s="18">
        <f>[4]細髄!L36</f>
        <v>0</v>
      </c>
      <c r="M40" s="18">
        <f>[4]細髄!M36</f>
        <v>0</v>
      </c>
      <c r="N40" s="18">
        <f>[4]細髄!N36</f>
        <v>0</v>
      </c>
      <c r="O40" s="18">
        <f>[4]細髄!O36</f>
        <v>0</v>
      </c>
      <c r="P40" s="18">
        <f>[4]細髄!P36</f>
        <v>0</v>
      </c>
      <c r="Q40" s="18">
        <f>[4]細髄!Q36</f>
        <v>0</v>
      </c>
      <c r="R40" s="18">
        <f>[4]細髄!R36</f>
        <v>0</v>
      </c>
      <c r="S40" s="18">
        <f>[4]細髄!S36</f>
        <v>0</v>
      </c>
      <c r="T40" s="22"/>
      <c r="U40" s="22">
        <f t="shared" si="2"/>
        <v>0</v>
      </c>
      <c r="V40" s="22" t="b">
        <f t="shared" si="3"/>
        <v>1</v>
      </c>
    </row>
    <row r="41" spans="2:22">
      <c r="B41" s="17">
        <v>36</v>
      </c>
      <c r="C41" s="17">
        <f>[4]細髄!C37</f>
        <v>0</v>
      </c>
      <c r="D41" s="17">
        <f>[4]細髄!D37</f>
        <v>0</v>
      </c>
      <c r="E41" s="17">
        <f>[4]細髄!E37</f>
        <v>0</v>
      </c>
      <c r="F41" s="17">
        <f>[4]細髄!F37</f>
        <v>0</v>
      </c>
      <c r="G41" s="17">
        <f>[4]細髄!G37</f>
        <v>0</v>
      </c>
      <c r="H41" s="17">
        <f>[4]細髄!H37</f>
        <v>0</v>
      </c>
      <c r="I41" s="17">
        <f>[4]細髄!I37</f>
        <v>0</v>
      </c>
      <c r="J41" s="17">
        <f>[4]細髄!J37</f>
        <v>0</v>
      </c>
      <c r="K41" s="17">
        <f>[4]細髄!K37</f>
        <v>0</v>
      </c>
      <c r="L41" s="17">
        <f>[4]細髄!L37</f>
        <v>0</v>
      </c>
      <c r="M41" s="17">
        <f>[4]細髄!M37</f>
        <v>0</v>
      </c>
      <c r="N41" s="17">
        <f>[4]細髄!N37</f>
        <v>0</v>
      </c>
      <c r="O41" s="17">
        <f>[4]細髄!O37</f>
        <v>0</v>
      </c>
      <c r="P41" s="17">
        <f>[4]細髄!P37</f>
        <v>0</v>
      </c>
      <c r="Q41" s="17">
        <f>[4]細髄!Q37</f>
        <v>0</v>
      </c>
      <c r="R41" s="17">
        <f>[4]細髄!R37</f>
        <v>0</v>
      </c>
      <c r="S41" s="17">
        <f>[4]細髄!S37</f>
        <v>0</v>
      </c>
      <c r="U41">
        <f t="shared" si="2"/>
        <v>0</v>
      </c>
      <c r="V41" t="b">
        <f t="shared" si="3"/>
        <v>1</v>
      </c>
    </row>
    <row r="42" spans="2:22">
      <c r="B42" s="18">
        <v>37</v>
      </c>
      <c r="C42" s="18">
        <f>[4]細髄!C38</f>
        <v>0</v>
      </c>
      <c r="D42" s="18">
        <f>[4]細髄!D38</f>
        <v>0</v>
      </c>
      <c r="E42" s="18">
        <f>[4]細髄!E38</f>
        <v>0</v>
      </c>
      <c r="F42" s="18">
        <f>[4]細髄!F38</f>
        <v>0</v>
      </c>
      <c r="G42" s="18">
        <f>[4]細髄!G38</f>
        <v>0</v>
      </c>
      <c r="H42" s="18">
        <f>[4]細髄!H38</f>
        <v>0</v>
      </c>
      <c r="I42" s="18">
        <f>[4]細髄!I38</f>
        <v>0</v>
      </c>
      <c r="J42" s="18">
        <f>[4]細髄!J38</f>
        <v>0</v>
      </c>
      <c r="K42" s="18">
        <f>[4]細髄!K38</f>
        <v>0</v>
      </c>
      <c r="L42" s="18">
        <f>[4]細髄!L38</f>
        <v>0</v>
      </c>
      <c r="M42" s="18">
        <f>[4]細髄!M38</f>
        <v>0</v>
      </c>
      <c r="N42" s="18">
        <f>[4]細髄!N38</f>
        <v>0</v>
      </c>
      <c r="O42" s="18">
        <f>[4]細髄!O38</f>
        <v>0</v>
      </c>
      <c r="P42" s="18">
        <f>[4]細髄!P38</f>
        <v>0</v>
      </c>
      <c r="Q42" s="18">
        <f>[4]細髄!Q38</f>
        <v>0</v>
      </c>
      <c r="R42" s="18">
        <f>[4]細髄!R38</f>
        <v>0</v>
      </c>
      <c r="S42" s="18">
        <f>[4]細髄!S38</f>
        <v>0</v>
      </c>
      <c r="T42" s="22"/>
      <c r="U42" s="22">
        <f t="shared" si="2"/>
        <v>0</v>
      </c>
      <c r="V42" s="22" t="b">
        <f t="shared" si="3"/>
        <v>1</v>
      </c>
    </row>
    <row r="43" spans="2:22">
      <c r="B43" s="17">
        <v>38</v>
      </c>
      <c r="C43" s="17">
        <f>[4]細髄!C39</f>
        <v>0</v>
      </c>
      <c r="D43" s="17">
        <f>[4]細髄!D39</f>
        <v>0</v>
      </c>
      <c r="E43" s="17">
        <f>[4]細髄!E39</f>
        <v>0</v>
      </c>
      <c r="F43" s="17">
        <f>[4]細髄!F39</f>
        <v>0</v>
      </c>
      <c r="G43" s="17">
        <f>[4]細髄!G39</f>
        <v>0</v>
      </c>
      <c r="H43" s="17">
        <f>[4]細髄!H39</f>
        <v>0</v>
      </c>
      <c r="I43" s="17">
        <f>[4]細髄!I39</f>
        <v>0</v>
      </c>
      <c r="J43" s="17">
        <f>[4]細髄!J39</f>
        <v>0</v>
      </c>
      <c r="K43" s="17">
        <f>[4]細髄!K39</f>
        <v>0</v>
      </c>
      <c r="L43" s="17">
        <f>[4]細髄!L39</f>
        <v>0</v>
      </c>
      <c r="M43" s="17">
        <f>[4]細髄!M39</f>
        <v>0</v>
      </c>
      <c r="N43" s="17">
        <f>[4]細髄!N39</f>
        <v>0</v>
      </c>
      <c r="O43" s="17">
        <f>[4]細髄!O39</f>
        <v>0</v>
      </c>
      <c r="P43" s="17">
        <f>[4]細髄!P39</f>
        <v>0</v>
      </c>
      <c r="Q43" s="17">
        <f>[4]細髄!Q39</f>
        <v>0</v>
      </c>
      <c r="R43" s="17">
        <f>[4]細髄!R39</f>
        <v>0</v>
      </c>
      <c r="S43" s="17">
        <f>[4]細髄!S39</f>
        <v>0</v>
      </c>
      <c r="U43">
        <f t="shared" si="2"/>
        <v>0</v>
      </c>
      <c r="V43" t="b">
        <f t="shared" si="3"/>
        <v>1</v>
      </c>
    </row>
    <row r="44" spans="2:22">
      <c r="B44" s="18">
        <v>39</v>
      </c>
      <c r="C44" s="18">
        <f>[4]細髄!C40</f>
        <v>0</v>
      </c>
      <c r="D44" s="18">
        <f>[4]細髄!D40</f>
        <v>0</v>
      </c>
      <c r="E44" s="18">
        <f>[4]細髄!E40</f>
        <v>0</v>
      </c>
      <c r="F44" s="18">
        <f>[4]細髄!F40</f>
        <v>0</v>
      </c>
      <c r="G44" s="18">
        <f>[4]細髄!G40</f>
        <v>0</v>
      </c>
      <c r="H44" s="18">
        <f>[4]細髄!H40</f>
        <v>0</v>
      </c>
      <c r="I44" s="18">
        <f>[4]細髄!I40</f>
        <v>0</v>
      </c>
      <c r="J44" s="18">
        <f>[4]細髄!J40</f>
        <v>0</v>
      </c>
      <c r="K44" s="18">
        <f>[4]細髄!K40</f>
        <v>0</v>
      </c>
      <c r="L44" s="18">
        <f>[4]細髄!L40</f>
        <v>0</v>
      </c>
      <c r="M44" s="18">
        <f>[4]細髄!M40</f>
        <v>0</v>
      </c>
      <c r="N44" s="18">
        <f>[4]細髄!N40</f>
        <v>0</v>
      </c>
      <c r="O44" s="18">
        <f>[4]細髄!O40</f>
        <v>0</v>
      </c>
      <c r="P44" s="18">
        <f>[4]細髄!P40</f>
        <v>0</v>
      </c>
      <c r="Q44" s="18">
        <f>[4]細髄!Q40</f>
        <v>0</v>
      </c>
      <c r="R44" s="18">
        <f>[4]細髄!R40</f>
        <v>0</v>
      </c>
      <c r="S44" s="18">
        <f>[4]細髄!S40</f>
        <v>0</v>
      </c>
      <c r="T44" s="22"/>
      <c r="U44" s="22">
        <f t="shared" si="2"/>
        <v>0</v>
      </c>
      <c r="V44" s="22" t="b">
        <f t="shared" si="3"/>
        <v>1</v>
      </c>
    </row>
    <row r="45" spans="2:22">
      <c r="B45" s="17">
        <v>40</v>
      </c>
      <c r="C45" s="17">
        <f>[4]細髄!C41</f>
        <v>0</v>
      </c>
      <c r="D45" s="17">
        <f>[4]細髄!D41</f>
        <v>0</v>
      </c>
      <c r="E45" s="17">
        <f>[4]細髄!E41</f>
        <v>0</v>
      </c>
      <c r="F45" s="17">
        <f>[4]細髄!F41</f>
        <v>0</v>
      </c>
      <c r="G45" s="17">
        <f>[4]細髄!G41</f>
        <v>0</v>
      </c>
      <c r="H45" s="17">
        <f>[4]細髄!H41</f>
        <v>0</v>
      </c>
      <c r="I45" s="17">
        <f>[4]細髄!I41</f>
        <v>0</v>
      </c>
      <c r="J45" s="17">
        <f>[4]細髄!J41</f>
        <v>0</v>
      </c>
      <c r="K45" s="17">
        <f>[4]細髄!K41</f>
        <v>0</v>
      </c>
      <c r="L45" s="17">
        <f>[4]細髄!L41</f>
        <v>0</v>
      </c>
      <c r="M45" s="17">
        <f>[4]細髄!M41</f>
        <v>0</v>
      </c>
      <c r="N45" s="17">
        <f>[4]細髄!N41</f>
        <v>0</v>
      </c>
      <c r="O45" s="17">
        <f>[4]細髄!O41</f>
        <v>0</v>
      </c>
      <c r="P45" s="17">
        <f>[4]細髄!P41</f>
        <v>0</v>
      </c>
      <c r="Q45" s="17">
        <f>[4]細髄!Q41</f>
        <v>0</v>
      </c>
      <c r="R45" s="17">
        <f>[4]細髄!R41</f>
        <v>0</v>
      </c>
      <c r="S45" s="17">
        <f>[4]細髄!S41</f>
        <v>0</v>
      </c>
      <c r="U45">
        <f t="shared" si="2"/>
        <v>0</v>
      </c>
      <c r="V45" t="b">
        <f t="shared" si="3"/>
        <v>1</v>
      </c>
    </row>
    <row r="46" spans="2:22">
      <c r="B46" s="18">
        <v>41</v>
      </c>
      <c r="C46" s="18">
        <f>[4]細髄!C42</f>
        <v>0</v>
      </c>
      <c r="D46" s="18">
        <f>[4]細髄!D42</f>
        <v>0</v>
      </c>
      <c r="E46" s="18">
        <f>[4]細髄!E42</f>
        <v>0</v>
      </c>
      <c r="F46" s="18">
        <f>[4]細髄!F42</f>
        <v>0</v>
      </c>
      <c r="G46" s="18">
        <f>[4]細髄!G42</f>
        <v>0</v>
      </c>
      <c r="H46" s="18">
        <f>[4]細髄!H42</f>
        <v>0</v>
      </c>
      <c r="I46" s="18">
        <f>[4]細髄!I42</f>
        <v>0</v>
      </c>
      <c r="J46" s="18">
        <f>[4]細髄!J42</f>
        <v>0</v>
      </c>
      <c r="K46" s="18">
        <f>[4]細髄!K42</f>
        <v>0</v>
      </c>
      <c r="L46" s="18">
        <f>[4]細髄!L42</f>
        <v>0</v>
      </c>
      <c r="M46" s="18">
        <f>[4]細髄!M42</f>
        <v>0</v>
      </c>
      <c r="N46" s="18">
        <f>[4]細髄!N42</f>
        <v>0</v>
      </c>
      <c r="O46" s="18">
        <f>[4]細髄!O42</f>
        <v>0</v>
      </c>
      <c r="P46" s="18">
        <f>[4]細髄!P42</f>
        <v>0</v>
      </c>
      <c r="Q46" s="18">
        <f>[4]細髄!Q42</f>
        <v>0</v>
      </c>
      <c r="R46" s="18">
        <f>[4]細髄!R42</f>
        <v>0</v>
      </c>
      <c r="S46" s="18">
        <f>[4]細髄!S42</f>
        <v>0</v>
      </c>
      <c r="T46" s="22"/>
      <c r="U46" s="22">
        <f t="shared" si="2"/>
        <v>0</v>
      </c>
      <c r="V46" s="22" t="b">
        <f t="shared" si="3"/>
        <v>1</v>
      </c>
    </row>
    <row r="47" spans="2:22">
      <c r="B47" s="17">
        <v>42</v>
      </c>
      <c r="C47" s="17">
        <f>[4]細髄!C43</f>
        <v>0</v>
      </c>
      <c r="D47" s="17">
        <f>[4]細髄!D43</f>
        <v>0</v>
      </c>
      <c r="E47" s="17">
        <f>[4]細髄!E43</f>
        <v>0</v>
      </c>
      <c r="F47" s="17">
        <f>[4]細髄!F43</f>
        <v>0</v>
      </c>
      <c r="G47" s="17">
        <f>[4]細髄!G43</f>
        <v>0</v>
      </c>
      <c r="H47" s="17">
        <f>[4]細髄!H43</f>
        <v>0</v>
      </c>
      <c r="I47" s="17">
        <f>[4]細髄!I43</f>
        <v>0</v>
      </c>
      <c r="J47" s="17">
        <f>[4]細髄!J43</f>
        <v>0</v>
      </c>
      <c r="K47" s="17">
        <f>[4]細髄!K43</f>
        <v>0</v>
      </c>
      <c r="L47" s="17">
        <f>[4]細髄!L43</f>
        <v>0</v>
      </c>
      <c r="M47" s="17">
        <f>[4]細髄!M43</f>
        <v>0</v>
      </c>
      <c r="N47" s="17">
        <f>[4]細髄!N43</f>
        <v>0</v>
      </c>
      <c r="O47" s="17">
        <f>[4]細髄!O43</f>
        <v>0</v>
      </c>
      <c r="P47" s="17">
        <f>[4]細髄!P43</f>
        <v>0</v>
      </c>
      <c r="Q47" s="17">
        <f>[4]細髄!Q43</f>
        <v>0</v>
      </c>
      <c r="R47" s="17">
        <f>[4]細髄!R43</f>
        <v>0</v>
      </c>
      <c r="S47" s="17">
        <f>[4]細髄!S43</f>
        <v>0</v>
      </c>
      <c r="U47">
        <f t="shared" si="2"/>
        <v>0</v>
      </c>
      <c r="V47" t="b">
        <f t="shared" si="3"/>
        <v>1</v>
      </c>
    </row>
    <row r="48" spans="2:22">
      <c r="B48" s="18">
        <v>43</v>
      </c>
      <c r="C48" s="18">
        <f>[4]細髄!C44</f>
        <v>0</v>
      </c>
      <c r="D48" s="18">
        <f>[4]細髄!D44</f>
        <v>0</v>
      </c>
      <c r="E48" s="18">
        <f>[4]細髄!E44</f>
        <v>0</v>
      </c>
      <c r="F48" s="18">
        <f>[4]細髄!F44</f>
        <v>0</v>
      </c>
      <c r="G48" s="18">
        <f>[4]細髄!G44</f>
        <v>0</v>
      </c>
      <c r="H48" s="18">
        <f>[4]細髄!H44</f>
        <v>0</v>
      </c>
      <c r="I48" s="18">
        <f>[4]細髄!I44</f>
        <v>0</v>
      </c>
      <c r="J48" s="18">
        <f>[4]細髄!J44</f>
        <v>0</v>
      </c>
      <c r="K48" s="18">
        <f>[4]細髄!K44</f>
        <v>0</v>
      </c>
      <c r="L48" s="18">
        <f>[4]細髄!L44</f>
        <v>0</v>
      </c>
      <c r="M48" s="18">
        <f>[4]細髄!M44</f>
        <v>0</v>
      </c>
      <c r="N48" s="18">
        <f>[4]細髄!N44</f>
        <v>0</v>
      </c>
      <c r="O48" s="18">
        <f>[4]細髄!O44</f>
        <v>0</v>
      </c>
      <c r="P48" s="18">
        <f>[4]細髄!P44</f>
        <v>0</v>
      </c>
      <c r="Q48" s="18">
        <f>[4]細髄!Q44</f>
        <v>0</v>
      </c>
      <c r="R48" s="18">
        <f>[4]細髄!R44</f>
        <v>0</v>
      </c>
      <c r="S48" s="18">
        <f>[4]細髄!S44</f>
        <v>0</v>
      </c>
      <c r="T48" s="22"/>
      <c r="U48" s="22">
        <f t="shared" si="2"/>
        <v>0</v>
      </c>
      <c r="V48" s="22" t="b">
        <f t="shared" si="3"/>
        <v>1</v>
      </c>
    </row>
    <row r="49" spans="2:22">
      <c r="B49" s="17">
        <v>44</v>
      </c>
      <c r="C49" s="17">
        <f>[4]細髄!C45</f>
        <v>1</v>
      </c>
      <c r="D49" s="17">
        <f>[4]細髄!D45</f>
        <v>0</v>
      </c>
      <c r="E49" s="17">
        <f>[4]細髄!E45</f>
        <v>0</v>
      </c>
      <c r="F49" s="17">
        <f>[4]細髄!F45</f>
        <v>0</v>
      </c>
      <c r="G49" s="17">
        <f>[4]細髄!G45</f>
        <v>0</v>
      </c>
      <c r="H49" s="17">
        <f>[4]細髄!H45</f>
        <v>0</v>
      </c>
      <c r="I49" s="17">
        <f>[4]細髄!I45</f>
        <v>0</v>
      </c>
      <c r="J49" s="17">
        <f>[4]細髄!J45</f>
        <v>0</v>
      </c>
      <c r="K49" s="17">
        <f>[4]細髄!K45</f>
        <v>0</v>
      </c>
      <c r="L49" s="17">
        <f>[4]細髄!L45</f>
        <v>0</v>
      </c>
      <c r="M49" s="17">
        <f>[4]細髄!M45</f>
        <v>0</v>
      </c>
      <c r="N49" s="17">
        <f>[4]細髄!N45</f>
        <v>0</v>
      </c>
      <c r="O49" s="17">
        <f>[4]細髄!O45</f>
        <v>0</v>
      </c>
      <c r="P49" s="17">
        <f>[4]細髄!P45</f>
        <v>0</v>
      </c>
      <c r="Q49" s="17">
        <f>[4]細髄!Q45</f>
        <v>0</v>
      </c>
      <c r="R49" s="17">
        <f>[4]細髄!R45</f>
        <v>0</v>
      </c>
      <c r="S49" s="17">
        <f>[4]細髄!S45</f>
        <v>1</v>
      </c>
      <c r="U49">
        <f t="shared" si="2"/>
        <v>1</v>
      </c>
      <c r="V49" t="b">
        <f t="shared" si="3"/>
        <v>1</v>
      </c>
    </row>
    <row r="50" spans="2:22">
      <c r="B50" s="18">
        <v>45</v>
      </c>
      <c r="C50" s="18">
        <f>[4]細髄!C46</f>
        <v>0</v>
      </c>
      <c r="D50" s="18">
        <f>[4]細髄!D46</f>
        <v>0</v>
      </c>
      <c r="E50" s="18">
        <f>[4]細髄!E46</f>
        <v>0</v>
      </c>
      <c r="F50" s="18">
        <f>[4]細髄!F46</f>
        <v>0</v>
      </c>
      <c r="G50" s="18">
        <f>[4]細髄!G46</f>
        <v>0</v>
      </c>
      <c r="H50" s="18">
        <f>[4]細髄!H46</f>
        <v>0</v>
      </c>
      <c r="I50" s="18">
        <f>[4]細髄!I46</f>
        <v>0</v>
      </c>
      <c r="J50" s="18">
        <f>[4]細髄!J46</f>
        <v>0</v>
      </c>
      <c r="K50" s="18">
        <f>[4]細髄!K46</f>
        <v>0</v>
      </c>
      <c r="L50" s="18">
        <f>[4]細髄!L46</f>
        <v>0</v>
      </c>
      <c r="M50" s="18">
        <f>[4]細髄!M46</f>
        <v>0</v>
      </c>
      <c r="N50" s="18">
        <f>[4]細髄!N46</f>
        <v>0</v>
      </c>
      <c r="O50" s="18">
        <f>[4]細髄!O46</f>
        <v>0</v>
      </c>
      <c r="P50" s="18">
        <f>[4]細髄!P46</f>
        <v>0</v>
      </c>
      <c r="Q50" s="18">
        <f>[4]細髄!Q46</f>
        <v>0</v>
      </c>
      <c r="R50" s="18">
        <f>[4]細髄!R46</f>
        <v>0</v>
      </c>
      <c r="S50" s="18">
        <f>[4]細髄!S46</f>
        <v>0</v>
      </c>
      <c r="T50" s="22"/>
      <c r="U50" s="22">
        <f t="shared" si="2"/>
        <v>0</v>
      </c>
      <c r="V50" s="22" t="b">
        <f t="shared" si="3"/>
        <v>1</v>
      </c>
    </row>
    <row r="51" spans="2:22">
      <c r="B51" s="17">
        <v>46</v>
      </c>
      <c r="C51" s="17">
        <f>[4]細髄!C47</f>
        <v>0</v>
      </c>
      <c r="D51" s="17">
        <f>[4]細髄!D47</f>
        <v>0</v>
      </c>
      <c r="E51" s="17">
        <f>[4]細髄!E47</f>
        <v>0</v>
      </c>
      <c r="F51" s="17">
        <f>[4]細髄!F47</f>
        <v>0</v>
      </c>
      <c r="G51" s="17">
        <f>[4]細髄!G47</f>
        <v>0</v>
      </c>
      <c r="H51" s="17">
        <f>[4]細髄!H47</f>
        <v>0</v>
      </c>
      <c r="I51" s="17">
        <f>[4]細髄!I47</f>
        <v>0</v>
      </c>
      <c r="J51" s="17">
        <f>[4]細髄!J47</f>
        <v>0</v>
      </c>
      <c r="K51" s="17">
        <f>[4]細髄!K47</f>
        <v>0</v>
      </c>
      <c r="L51" s="17">
        <f>[4]細髄!L47</f>
        <v>0</v>
      </c>
      <c r="M51" s="17">
        <f>[4]細髄!M47</f>
        <v>0</v>
      </c>
      <c r="N51" s="17">
        <f>[4]細髄!N47</f>
        <v>0</v>
      </c>
      <c r="O51" s="17">
        <f>[4]細髄!O47</f>
        <v>0</v>
      </c>
      <c r="P51" s="17">
        <f>[4]細髄!P47</f>
        <v>0</v>
      </c>
      <c r="Q51" s="17">
        <f>[4]細髄!Q47</f>
        <v>0</v>
      </c>
      <c r="R51" s="17">
        <f>[4]細髄!R47</f>
        <v>0</v>
      </c>
      <c r="S51" s="17">
        <f>[4]細髄!S47</f>
        <v>0</v>
      </c>
      <c r="U51">
        <f t="shared" si="2"/>
        <v>0</v>
      </c>
      <c r="V51" t="b">
        <f t="shared" si="3"/>
        <v>1</v>
      </c>
    </row>
    <row r="52" spans="2:22">
      <c r="B52" s="18">
        <v>47</v>
      </c>
      <c r="C52" s="18">
        <f>[4]細髄!C48</f>
        <v>0</v>
      </c>
      <c r="D52" s="18">
        <f>[4]細髄!D48</f>
        <v>0</v>
      </c>
      <c r="E52" s="18">
        <f>[4]細髄!E48</f>
        <v>0</v>
      </c>
      <c r="F52" s="18">
        <f>[4]細髄!F48</f>
        <v>0</v>
      </c>
      <c r="G52" s="18">
        <f>[4]細髄!G48</f>
        <v>0</v>
      </c>
      <c r="H52" s="18">
        <f>[4]細髄!H48</f>
        <v>0</v>
      </c>
      <c r="I52" s="18">
        <f>[4]細髄!I48</f>
        <v>0</v>
      </c>
      <c r="J52" s="18">
        <f>[4]細髄!J48</f>
        <v>0</v>
      </c>
      <c r="K52" s="18">
        <f>[4]細髄!K48</f>
        <v>0</v>
      </c>
      <c r="L52" s="18">
        <f>[4]細髄!L48</f>
        <v>0</v>
      </c>
      <c r="M52" s="18">
        <f>[4]細髄!M48</f>
        <v>0</v>
      </c>
      <c r="N52" s="18">
        <f>[4]細髄!N48</f>
        <v>0</v>
      </c>
      <c r="O52" s="18">
        <f>[4]細髄!O48</f>
        <v>0</v>
      </c>
      <c r="P52" s="18">
        <f>[4]細髄!P48</f>
        <v>0</v>
      </c>
      <c r="Q52" s="18">
        <f>[4]細髄!Q48</f>
        <v>0</v>
      </c>
      <c r="R52" s="18">
        <f>[4]細髄!R48</f>
        <v>0</v>
      </c>
      <c r="S52" s="18">
        <f>[4]細髄!S48</f>
        <v>0</v>
      </c>
      <c r="T52" s="22"/>
      <c r="U52" s="22">
        <f t="shared" si="2"/>
        <v>0</v>
      </c>
      <c r="V52" s="22" t="b">
        <f t="shared" si="3"/>
        <v>1</v>
      </c>
    </row>
    <row r="53" spans="2:22">
      <c r="B53" s="17">
        <v>48</v>
      </c>
      <c r="C53" s="17">
        <f>[4]細髄!C49</f>
        <v>1</v>
      </c>
      <c r="D53" s="17">
        <f>[4]細髄!D49</f>
        <v>0</v>
      </c>
      <c r="E53" s="17">
        <f>[4]細髄!E49</f>
        <v>0</v>
      </c>
      <c r="F53" s="17">
        <f>[4]細髄!F49</f>
        <v>0</v>
      </c>
      <c r="G53" s="17">
        <f>[4]細髄!G49</f>
        <v>0</v>
      </c>
      <c r="H53" s="17">
        <f>[4]細髄!H49</f>
        <v>0</v>
      </c>
      <c r="I53" s="17">
        <f>[4]細髄!I49</f>
        <v>0</v>
      </c>
      <c r="J53" s="17">
        <f>[4]細髄!J49</f>
        <v>0</v>
      </c>
      <c r="K53" s="17">
        <f>[4]細髄!K49</f>
        <v>0</v>
      </c>
      <c r="L53" s="17">
        <f>[4]細髄!L49</f>
        <v>0</v>
      </c>
      <c r="M53" s="17">
        <f>[4]細髄!M49</f>
        <v>0</v>
      </c>
      <c r="N53" s="17">
        <f>[4]細髄!N49</f>
        <v>1</v>
      </c>
      <c r="O53" s="17">
        <f>[4]細髄!O49</f>
        <v>0</v>
      </c>
      <c r="P53" s="17">
        <f>[4]細髄!P49</f>
        <v>0</v>
      </c>
      <c r="Q53" s="17">
        <f>[4]細髄!Q49</f>
        <v>0</v>
      </c>
      <c r="R53" s="17">
        <f>[4]細髄!R49</f>
        <v>0</v>
      </c>
      <c r="S53" s="17">
        <f>[4]細髄!S49</f>
        <v>0</v>
      </c>
      <c r="U53">
        <f t="shared" si="2"/>
        <v>1</v>
      </c>
      <c r="V53" t="b">
        <f t="shared" si="3"/>
        <v>1</v>
      </c>
    </row>
    <row r="54" spans="2:22">
      <c r="B54" s="18">
        <v>49</v>
      </c>
      <c r="C54" s="18">
        <f>[4]細髄!C50</f>
        <v>0</v>
      </c>
      <c r="D54" s="18">
        <f>[4]細髄!D50</f>
        <v>0</v>
      </c>
      <c r="E54" s="18">
        <f>[4]細髄!E50</f>
        <v>0</v>
      </c>
      <c r="F54" s="18">
        <f>[4]細髄!F50</f>
        <v>0</v>
      </c>
      <c r="G54" s="18">
        <f>[4]細髄!G50</f>
        <v>0</v>
      </c>
      <c r="H54" s="18">
        <f>[4]細髄!H50</f>
        <v>0</v>
      </c>
      <c r="I54" s="18">
        <f>[4]細髄!I50</f>
        <v>0</v>
      </c>
      <c r="J54" s="18">
        <f>[4]細髄!J50</f>
        <v>0</v>
      </c>
      <c r="K54" s="18">
        <f>[4]細髄!K50</f>
        <v>0</v>
      </c>
      <c r="L54" s="18">
        <f>[4]細髄!L50</f>
        <v>0</v>
      </c>
      <c r="M54" s="18">
        <f>[4]細髄!M50</f>
        <v>0</v>
      </c>
      <c r="N54" s="18">
        <f>[4]細髄!N50</f>
        <v>0</v>
      </c>
      <c r="O54" s="18">
        <f>[4]細髄!O50</f>
        <v>0</v>
      </c>
      <c r="P54" s="18">
        <f>[4]細髄!P50</f>
        <v>0</v>
      </c>
      <c r="Q54" s="18">
        <f>[4]細髄!Q50</f>
        <v>0</v>
      </c>
      <c r="R54" s="18">
        <f>[4]細髄!R50</f>
        <v>0</v>
      </c>
      <c r="S54" s="18">
        <f>[4]細髄!S50</f>
        <v>0</v>
      </c>
      <c r="T54" s="22"/>
      <c r="U54" s="22">
        <f t="shared" si="2"/>
        <v>0</v>
      </c>
      <c r="V54" s="22" t="b">
        <f t="shared" si="3"/>
        <v>1</v>
      </c>
    </row>
    <row r="55" spans="2:22">
      <c r="B55" s="17">
        <v>50</v>
      </c>
      <c r="C55" s="17" t="e">
        <f>[4]細髄!C51</f>
        <v>#N/A</v>
      </c>
      <c r="D55" s="17" t="e">
        <f>[4]細髄!D51</f>
        <v>#N/A</v>
      </c>
      <c r="E55" s="17" t="e">
        <f>[4]細髄!E51</f>
        <v>#N/A</v>
      </c>
      <c r="F55" s="17" t="e">
        <f>[4]細髄!F51</f>
        <v>#N/A</v>
      </c>
      <c r="G55" s="17" t="e">
        <f>[4]細髄!G51</f>
        <v>#N/A</v>
      </c>
      <c r="H55" s="17" t="e">
        <f>[4]細髄!H51</f>
        <v>#N/A</v>
      </c>
      <c r="I55" s="17" t="e">
        <f>[4]細髄!I51</f>
        <v>#N/A</v>
      </c>
      <c r="J55" s="17" t="e">
        <f>[4]細髄!J51</f>
        <v>#N/A</v>
      </c>
      <c r="K55" s="17" t="e">
        <f>[4]細髄!K51</f>
        <v>#N/A</v>
      </c>
      <c r="L55" s="17" t="e">
        <f>[4]細髄!L51</f>
        <v>#N/A</v>
      </c>
      <c r="M55" s="17" t="e">
        <f>[4]細髄!M51</f>
        <v>#N/A</v>
      </c>
      <c r="N55" s="17" t="e">
        <f>[4]細髄!N51</f>
        <v>#N/A</v>
      </c>
      <c r="O55" s="17" t="e">
        <f>[4]細髄!O51</f>
        <v>#N/A</v>
      </c>
      <c r="P55" s="17" t="e">
        <f>[4]細髄!P51</f>
        <v>#N/A</v>
      </c>
      <c r="Q55" s="17" t="e">
        <f>[4]細髄!Q51</f>
        <v>#N/A</v>
      </c>
      <c r="R55" s="17" t="e">
        <f>[4]細髄!R51</f>
        <v>#N/A</v>
      </c>
      <c r="S55" s="17" t="e">
        <f>[4]細髄!S51</f>
        <v>#N/A</v>
      </c>
      <c r="U55" t="e">
        <f t="shared" si="2"/>
        <v>#N/A</v>
      </c>
      <c r="V55" t="str">
        <f t="shared" si="3"/>
        <v>-</v>
      </c>
    </row>
    <row r="56" spans="2:22">
      <c r="B56" s="18">
        <v>51</v>
      </c>
      <c r="C56" s="18" t="e">
        <f>[4]細髄!C52</f>
        <v>#N/A</v>
      </c>
      <c r="D56" s="18" t="e">
        <f>[4]細髄!D52</f>
        <v>#N/A</v>
      </c>
      <c r="E56" s="18" t="e">
        <f>[4]細髄!E52</f>
        <v>#N/A</v>
      </c>
      <c r="F56" s="18" t="e">
        <f>[4]細髄!F52</f>
        <v>#N/A</v>
      </c>
      <c r="G56" s="18" t="e">
        <f>[4]細髄!G52</f>
        <v>#N/A</v>
      </c>
      <c r="H56" s="18" t="e">
        <f>[4]細髄!H52</f>
        <v>#N/A</v>
      </c>
      <c r="I56" s="18" t="e">
        <f>[4]細髄!I52</f>
        <v>#N/A</v>
      </c>
      <c r="J56" s="18" t="e">
        <f>[4]細髄!J52</f>
        <v>#N/A</v>
      </c>
      <c r="K56" s="18" t="e">
        <f>[4]細髄!K52</f>
        <v>#N/A</v>
      </c>
      <c r="L56" s="18" t="e">
        <f>[4]細髄!L52</f>
        <v>#N/A</v>
      </c>
      <c r="M56" s="18" t="e">
        <f>[4]細髄!M52</f>
        <v>#N/A</v>
      </c>
      <c r="N56" s="18" t="e">
        <f>[4]細髄!N52</f>
        <v>#N/A</v>
      </c>
      <c r="O56" s="18" t="e">
        <f>[4]細髄!O52</f>
        <v>#N/A</v>
      </c>
      <c r="P56" s="18" t="e">
        <f>[4]細髄!P52</f>
        <v>#N/A</v>
      </c>
      <c r="Q56" s="18" t="e">
        <f>[4]細髄!Q52</f>
        <v>#N/A</v>
      </c>
      <c r="R56" s="18" t="e">
        <f>[4]細髄!R52</f>
        <v>#N/A</v>
      </c>
      <c r="S56" s="18" t="e">
        <f>[4]細髄!S52</f>
        <v>#N/A</v>
      </c>
      <c r="T56" s="22"/>
      <c r="U56" s="22" t="e">
        <f t="shared" si="2"/>
        <v>#N/A</v>
      </c>
      <c r="V56" s="22" t="str">
        <f t="shared" si="3"/>
        <v>-</v>
      </c>
    </row>
    <row r="57" spans="2:22">
      <c r="B57" s="17">
        <v>52</v>
      </c>
      <c r="C57" s="17" t="e">
        <f>[4]細髄!C53</f>
        <v>#N/A</v>
      </c>
      <c r="D57" s="17" t="e">
        <f>[4]細髄!D53</f>
        <v>#N/A</v>
      </c>
      <c r="E57" s="17" t="e">
        <f>[4]細髄!E53</f>
        <v>#N/A</v>
      </c>
      <c r="F57" s="17" t="e">
        <f>[4]細髄!F53</f>
        <v>#N/A</v>
      </c>
      <c r="G57" s="17" t="e">
        <f>[4]細髄!G53</f>
        <v>#N/A</v>
      </c>
      <c r="H57" s="17" t="e">
        <f>[4]細髄!H53</f>
        <v>#N/A</v>
      </c>
      <c r="I57" s="17" t="e">
        <f>[4]細髄!I53</f>
        <v>#N/A</v>
      </c>
      <c r="J57" s="17" t="e">
        <f>[4]細髄!J53</f>
        <v>#N/A</v>
      </c>
      <c r="K57" s="17" t="e">
        <f>[4]細髄!K53</f>
        <v>#N/A</v>
      </c>
      <c r="L57" s="17" t="e">
        <f>[4]細髄!L53</f>
        <v>#N/A</v>
      </c>
      <c r="M57" s="17" t="e">
        <f>[4]細髄!M53</f>
        <v>#N/A</v>
      </c>
      <c r="N57" s="17" t="e">
        <f>[4]細髄!N53</f>
        <v>#N/A</v>
      </c>
      <c r="O57" s="17" t="e">
        <f>[4]細髄!O53</f>
        <v>#N/A</v>
      </c>
      <c r="P57" s="17" t="e">
        <f>[4]細髄!P53</f>
        <v>#N/A</v>
      </c>
      <c r="Q57" s="17" t="e">
        <f>[4]細髄!Q53</f>
        <v>#N/A</v>
      </c>
      <c r="R57" s="17" t="e">
        <f>[4]細髄!R53</f>
        <v>#N/A</v>
      </c>
      <c r="S57" s="17" t="e">
        <f>[4]細髄!S53</f>
        <v>#N/A</v>
      </c>
      <c r="U57" t="e">
        <f t="shared" si="2"/>
        <v>#N/A</v>
      </c>
      <c r="V57" t="str">
        <f t="shared" si="3"/>
        <v>-</v>
      </c>
    </row>
    <row r="58" spans="2:22">
      <c r="B58" s="24">
        <v>53</v>
      </c>
      <c r="C58" s="18" t="e">
        <f>[4]細髄!C54</f>
        <v>#N/A</v>
      </c>
      <c r="D58" s="18" t="e">
        <f>[4]細髄!D54</f>
        <v>#N/A</v>
      </c>
      <c r="E58" s="18" t="e">
        <f>[4]細髄!E54</f>
        <v>#N/A</v>
      </c>
      <c r="F58" s="18" t="e">
        <f>[4]細髄!F54</f>
        <v>#N/A</v>
      </c>
      <c r="G58" s="18" t="e">
        <f>[4]細髄!G54</f>
        <v>#N/A</v>
      </c>
      <c r="H58" s="18" t="e">
        <f>[4]細髄!H54</f>
        <v>#N/A</v>
      </c>
      <c r="I58" s="18" t="e">
        <f>[4]細髄!I54</f>
        <v>#N/A</v>
      </c>
      <c r="J58" s="18" t="e">
        <f>[4]細髄!J54</f>
        <v>#N/A</v>
      </c>
      <c r="K58" s="18" t="e">
        <f>[4]細髄!K54</f>
        <v>#N/A</v>
      </c>
      <c r="L58" s="18" t="e">
        <f>[4]細髄!L54</f>
        <v>#N/A</v>
      </c>
      <c r="M58" s="18" t="e">
        <f>[4]細髄!M54</f>
        <v>#N/A</v>
      </c>
      <c r="N58" s="18" t="e">
        <f>[4]細髄!N54</f>
        <v>#N/A</v>
      </c>
      <c r="O58" s="18" t="e">
        <f>[4]細髄!O54</f>
        <v>#N/A</v>
      </c>
      <c r="P58" s="18" t="e">
        <f>[4]細髄!P54</f>
        <v>#N/A</v>
      </c>
      <c r="Q58" s="18" t="e">
        <f>[4]細髄!Q54</f>
        <v>#N/A</v>
      </c>
      <c r="R58" s="18" t="e">
        <f>[4]細髄!R54</f>
        <v>#N/A</v>
      </c>
      <c r="S58" s="18" t="e">
        <f>[4]細髄!S54</f>
        <v>#N/A</v>
      </c>
      <c r="T58" s="22"/>
      <c r="U58" s="22" t="e">
        <f t="shared" si="2"/>
        <v>#N/A</v>
      </c>
      <c r="V58" s="22" t="str">
        <f t="shared" si="3"/>
        <v>-</v>
      </c>
    </row>
    <row r="60" spans="2:22">
      <c r="B60" s="2" t="s">
        <v>66</v>
      </c>
      <c r="C60" s="2">
        <f t="array" ref="C60">+SUM(IF(NOT(ISERROR(C6:C58)),C6:C58))</f>
        <v>6</v>
      </c>
      <c r="D60" s="2">
        <f t="array" ref="D60">+SUM(IF(NOT(ISERROR(D6:D58)),D6:D58))</f>
        <v>2</v>
      </c>
      <c r="E60" s="2">
        <f t="array" ref="E60">+SUM(IF(NOT(ISERROR(E6:E58)),E6:E58))</f>
        <v>0</v>
      </c>
      <c r="F60" s="2">
        <f t="array" ref="F60">+SUM(IF(NOT(ISERROR(F6:F58)),F6:F58))</f>
        <v>1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1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1</v>
      </c>
      <c r="R60" s="2">
        <f t="array" ref="R60">+SUM(IF(NOT(ISERROR(R6:R58)),R6:R58))</f>
        <v>0</v>
      </c>
      <c r="S60" s="2">
        <f t="array" ref="S60">+SUM(IF(NOT(ISERROR(S6:S58)),S6:S58))</f>
        <v>1</v>
      </c>
      <c r="T60" s="2"/>
      <c r="U60" s="2">
        <f>SUM(D60:S60)</f>
        <v>6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33.333333333333329</v>
      </c>
      <c r="E61" s="4">
        <f t="shared" si="4"/>
        <v>0</v>
      </c>
      <c r="F61" s="4">
        <f t="shared" si="4"/>
        <v>16.666666666666664</v>
      </c>
      <c r="G61" s="4">
        <f t="shared" si="4"/>
        <v>0</v>
      </c>
      <c r="H61" s="4">
        <f t="shared" si="4"/>
        <v>0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16.666666666666664</v>
      </c>
      <c r="O61" s="4">
        <f t="shared" si="4"/>
        <v>0</v>
      </c>
      <c r="P61" s="4">
        <f t="shared" si="4"/>
        <v>0</v>
      </c>
      <c r="Q61" s="4">
        <f t="shared" si="4"/>
        <v>16.666666666666664</v>
      </c>
      <c r="R61" s="4">
        <f t="shared" si="4"/>
        <v>0</v>
      </c>
      <c r="S61" s="4">
        <f t="shared" si="4"/>
        <v>16.666666666666664</v>
      </c>
      <c r="T61" s="4"/>
      <c r="U61" s="4">
        <f>SUM(D61:S61)</f>
        <v>99.999999999999972</v>
      </c>
      <c r="V61" s="4" t="b">
        <f>C61=U61</f>
        <v>1</v>
      </c>
    </row>
    <row r="63" spans="2:22">
      <c r="U63" s="5">
        <f t="array" ref="U63">SUM(IF(NOT(ISERROR(U6:U58)),U6:U58))</f>
        <v>6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B4:V63"/>
  <sheetViews>
    <sheetView showGridLines="0" topLeftCell="A19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117</v>
      </c>
      <c r="E5" s="6" t="s">
        <v>142</v>
      </c>
      <c r="F5" s="6" t="s">
        <v>140</v>
      </c>
      <c r="G5" s="1" t="s">
        <v>105</v>
      </c>
      <c r="H5" s="1" t="s">
        <v>107</v>
      </c>
      <c r="I5" s="1" t="s">
        <v>137</v>
      </c>
      <c r="J5" s="1" t="s">
        <v>135</v>
      </c>
      <c r="K5" s="1" t="s">
        <v>119</v>
      </c>
      <c r="L5" s="1" t="s">
        <v>121</v>
      </c>
      <c r="M5" s="1" t="s">
        <v>123</v>
      </c>
      <c r="N5" s="1" t="s">
        <v>125</v>
      </c>
      <c r="O5" s="6" t="s">
        <v>127</v>
      </c>
      <c r="P5" s="6" t="s">
        <v>129</v>
      </c>
      <c r="Q5" s="6" t="s">
        <v>131</v>
      </c>
      <c r="R5" s="6" t="s">
        <v>133</v>
      </c>
      <c r="S5" s="6" t="s">
        <v>74</v>
      </c>
      <c r="T5" s="6"/>
      <c r="U5" s="1" t="s">
        <v>67</v>
      </c>
      <c r="V5" s="1" t="s">
        <v>68</v>
      </c>
    </row>
    <row r="6" spans="2:22">
      <c r="B6" s="16">
        <v>1</v>
      </c>
      <c r="C6" s="18">
        <f>[4]無髄!C2</f>
        <v>0</v>
      </c>
      <c r="D6" s="18">
        <f>[4]無髄!D2</f>
        <v>0</v>
      </c>
      <c r="E6" s="18">
        <f>[4]無髄!E2</f>
        <v>0</v>
      </c>
      <c r="F6" s="18">
        <f>[4]無髄!F2</f>
        <v>0</v>
      </c>
      <c r="G6" s="18">
        <f>[4]無髄!G2</f>
        <v>0</v>
      </c>
      <c r="H6" s="18">
        <f>[4]無髄!H2</f>
        <v>0</v>
      </c>
      <c r="I6" s="18">
        <f>[4]無髄!I2</f>
        <v>0</v>
      </c>
      <c r="J6" s="18">
        <f>[4]無髄!J2</f>
        <v>0</v>
      </c>
      <c r="K6" s="18">
        <f>[4]無髄!K2</f>
        <v>0</v>
      </c>
      <c r="L6" s="18">
        <f>[4]無髄!L2</f>
        <v>0</v>
      </c>
      <c r="M6" s="18">
        <f>[4]無髄!M2</f>
        <v>0</v>
      </c>
      <c r="N6" s="18">
        <f>[4]無髄!N2</f>
        <v>0</v>
      </c>
      <c r="O6" s="18">
        <f>[4]無髄!O2</f>
        <v>0</v>
      </c>
      <c r="P6" s="18">
        <f>[4]無髄!P2</f>
        <v>0</v>
      </c>
      <c r="Q6" s="18">
        <f>[4]無髄!Q2</f>
        <v>0</v>
      </c>
      <c r="R6" s="18">
        <f>[4]無髄!R2</f>
        <v>0</v>
      </c>
      <c r="S6" s="18">
        <f>[4]無髄!S2</f>
        <v>0</v>
      </c>
      <c r="T6" s="21"/>
      <c r="U6" s="21">
        <f t="shared" ref="U6:U29" si="0">SUM(D6:S6)</f>
        <v>0</v>
      </c>
      <c r="V6" s="21" t="b">
        <f t="shared" ref="V6:V29" si="1">IF(AND(ISERROR(C6),ISERROR(U6)),"-",C6=U6)</f>
        <v>1</v>
      </c>
    </row>
    <row r="7" spans="2:22">
      <c r="B7" s="17">
        <v>2</v>
      </c>
      <c r="C7" s="17">
        <f>[4]無髄!C3</f>
        <v>0</v>
      </c>
      <c r="D7" s="17">
        <f>[4]無髄!D3</f>
        <v>0</v>
      </c>
      <c r="E7" s="17">
        <f>[4]無髄!E3</f>
        <v>0</v>
      </c>
      <c r="F7" s="17">
        <f>[4]無髄!F3</f>
        <v>0</v>
      </c>
      <c r="G7" s="17">
        <f>[4]無髄!G3</f>
        <v>0</v>
      </c>
      <c r="H7" s="17">
        <f>[4]無髄!H3</f>
        <v>0</v>
      </c>
      <c r="I7" s="17">
        <f>[4]無髄!I3</f>
        <v>0</v>
      </c>
      <c r="J7" s="17">
        <f>[4]無髄!J3</f>
        <v>0</v>
      </c>
      <c r="K7" s="17">
        <f>[4]無髄!K3</f>
        <v>0</v>
      </c>
      <c r="L7" s="17">
        <f>[4]無髄!L3</f>
        <v>0</v>
      </c>
      <c r="M7" s="17">
        <f>[4]無髄!M3</f>
        <v>0</v>
      </c>
      <c r="N7" s="17">
        <f>[4]無髄!N3</f>
        <v>0</v>
      </c>
      <c r="O7" s="17">
        <f>[4]無髄!O3</f>
        <v>0</v>
      </c>
      <c r="P7" s="17">
        <f>[4]無髄!P3</f>
        <v>0</v>
      </c>
      <c r="Q7" s="17">
        <f>[4]無髄!Q3</f>
        <v>0</v>
      </c>
      <c r="R7" s="17">
        <f>[4]無髄!R3</f>
        <v>0</v>
      </c>
      <c r="S7" s="17">
        <f>[4]無髄!S3</f>
        <v>0</v>
      </c>
      <c r="U7">
        <f t="shared" si="0"/>
        <v>0</v>
      </c>
      <c r="V7" t="b">
        <f t="shared" si="1"/>
        <v>1</v>
      </c>
    </row>
    <row r="8" spans="2:22">
      <c r="B8" s="18">
        <v>3</v>
      </c>
      <c r="C8" s="18">
        <f>[4]無髄!C4</f>
        <v>0</v>
      </c>
      <c r="D8" s="18">
        <f>[4]無髄!D4</f>
        <v>0</v>
      </c>
      <c r="E8" s="18">
        <f>[4]無髄!E4</f>
        <v>0</v>
      </c>
      <c r="F8" s="18">
        <f>[4]無髄!F4</f>
        <v>0</v>
      </c>
      <c r="G8" s="18">
        <f>[4]無髄!G4</f>
        <v>0</v>
      </c>
      <c r="H8" s="18">
        <f>[4]無髄!H4</f>
        <v>0</v>
      </c>
      <c r="I8" s="18">
        <f>[4]無髄!I4</f>
        <v>0</v>
      </c>
      <c r="J8" s="18">
        <f>[4]無髄!J4</f>
        <v>0</v>
      </c>
      <c r="K8" s="18">
        <f>[4]無髄!K4</f>
        <v>0</v>
      </c>
      <c r="L8" s="18">
        <f>[4]無髄!L4</f>
        <v>0</v>
      </c>
      <c r="M8" s="18">
        <f>[4]無髄!M4</f>
        <v>0</v>
      </c>
      <c r="N8" s="18">
        <f>[4]無髄!N4</f>
        <v>0</v>
      </c>
      <c r="O8" s="18">
        <f>[4]無髄!O4</f>
        <v>0</v>
      </c>
      <c r="P8" s="18">
        <f>[4]無髄!P4</f>
        <v>0</v>
      </c>
      <c r="Q8" s="18">
        <f>[4]無髄!Q4</f>
        <v>0</v>
      </c>
      <c r="R8" s="18">
        <f>[4]無髄!R4</f>
        <v>0</v>
      </c>
      <c r="S8" s="18">
        <f>[4]無髄!S4</f>
        <v>0</v>
      </c>
      <c r="T8" s="22"/>
      <c r="U8" s="22">
        <f t="shared" si="0"/>
        <v>0</v>
      </c>
      <c r="V8" s="22" t="b">
        <f t="shared" si="1"/>
        <v>1</v>
      </c>
    </row>
    <row r="9" spans="2:22">
      <c r="B9" s="17">
        <v>4</v>
      </c>
      <c r="C9" s="17">
        <f>[4]無髄!C5</f>
        <v>0</v>
      </c>
      <c r="D9" s="17">
        <f>[4]無髄!D5</f>
        <v>0</v>
      </c>
      <c r="E9" s="17">
        <f>[4]無髄!E5</f>
        <v>0</v>
      </c>
      <c r="F9" s="17">
        <f>[4]無髄!F5</f>
        <v>0</v>
      </c>
      <c r="G9" s="17">
        <f>[4]無髄!G5</f>
        <v>0</v>
      </c>
      <c r="H9" s="17">
        <f>[4]無髄!H5</f>
        <v>0</v>
      </c>
      <c r="I9" s="17">
        <f>[4]無髄!I5</f>
        <v>0</v>
      </c>
      <c r="J9" s="17">
        <f>[4]無髄!J5</f>
        <v>0</v>
      </c>
      <c r="K9" s="17">
        <f>[4]無髄!K5</f>
        <v>0</v>
      </c>
      <c r="L9" s="17">
        <f>[4]無髄!L5</f>
        <v>0</v>
      </c>
      <c r="M9" s="17">
        <f>[4]無髄!M5</f>
        <v>0</v>
      </c>
      <c r="N9" s="17">
        <f>[4]無髄!N5</f>
        <v>0</v>
      </c>
      <c r="O9" s="17">
        <f>[4]無髄!O5</f>
        <v>0</v>
      </c>
      <c r="P9" s="17">
        <f>[4]無髄!P5</f>
        <v>0</v>
      </c>
      <c r="Q9" s="17">
        <f>[4]無髄!Q5</f>
        <v>0</v>
      </c>
      <c r="R9" s="17">
        <f>[4]無髄!R5</f>
        <v>0</v>
      </c>
      <c r="S9" s="17">
        <f>[4]無髄!S5</f>
        <v>0</v>
      </c>
      <c r="U9">
        <f t="shared" si="0"/>
        <v>0</v>
      </c>
      <c r="V9" t="b">
        <f t="shared" si="1"/>
        <v>1</v>
      </c>
    </row>
    <row r="10" spans="2:22">
      <c r="B10" s="18">
        <v>5</v>
      </c>
      <c r="C10" s="18">
        <f>[4]無髄!C6</f>
        <v>0</v>
      </c>
      <c r="D10" s="18">
        <f>[4]無髄!D6</f>
        <v>0</v>
      </c>
      <c r="E10" s="18">
        <f>[4]無髄!E6</f>
        <v>0</v>
      </c>
      <c r="F10" s="18">
        <f>[4]無髄!F6</f>
        <v>0</v>
      </c>
      <c r="G10" s="18">
        <f>[4]無髄!G6</f>
        <v>0</v>
      </c>
      <c r="H10" s="18">
        <f>[4]無髄!H6</f>
        <v>0</v>
      </c>
      <c r="I10" s="18">
        <f>[4]無髄!I6</f>
        <v>0</v>
      </c>
      <c r="J10" s="18">
        <f>[4]無髄!J6</f>
        <v>0</v>
      </c>
      <c r="K10" s="18">
        <f>[4]無髄!K6</f>
        <v>0</v>
      </c>
      <c r="L10" s="18">
        <f>[4]無髄!L6</f>
        <v>0</v>
      </c>
      <c r="M10" s="18">
        <f>[4]無髄!M6</f>
        <v>0</v>
      </c>
      <c r="N10" s="18">
        <f>[4]無髄!N6</f>
        <v>0</v>
      </c>
      <c r="O10" s="18">
        <f>[4]無髄!O6</f>
        <v>0</v>
      </c>
      <c r="P10" s="18">
        <f>[4]無髄!P6</f>
        <v>0</v>
      </c>
      <c r="Q10" s="18">
        <f>[4]無髄!Q6</f>
        <v>0</v>
      </c>
      <c r="R10" s="18">
        <f>[4]無髄!R6</f>
        <v>0</v>
      </c>
      <c r="S10" s="18">
        <f>[4]無髄!S6</f>
        <v>0</v>
      </c>
      <c r="T10" s="22"/>
      <c r="U10" s="22">
        <f t="shared" si="0"/>
        <v>0</v>
      </c>
      <c r="V10" s="22" t="b">
        <f t="shared" si="1"/>
        <v>1</v>
      </c>
    </row>
    <row r="11" spans="2:22">
      <c r="B11" s="17">
        <v>6</v>
      </c>
      <c r="C11" s="17">
        <f>[4]無髄!C7</f>
        <v>1</v>
      </c>
      <c r="D11" s="17">
        <f>[4]無髄!D7</f>
        <v>0</v>
      </c>
      <c r="E11" s="17">
        <f>[4]無髄!E7</f>
        <v>0</v>
      </c>
      <c r="F11" s="17">
        <f>[4]無髄!F7</f>
        <v>0</v>
      </c>
      <c r="G11" s="17">
        <f>[4]無髄!G7</f>
        <v>0</v>
      </c>
      <c r="H11" s="17">
        <f>[4]無髄!H7</f>
        <v>0</v>
      </c>
      <c r="I11" s="17">
        <f>[4]無髄!I7</f>
        <v>0</v>
      </c>
      <c r="J11" s="17">
        <f>[4]無髄!J7</f>
        <v>0</v>
      </c>
      <c r="K11" s="17">
        <f>[4]無髄!K7</f>
        <v>0</v>
      </c>
      <c r="L11" s="17">
        <f>[4]無髄!L7</f>
        <v>0</v>
      </c>
      <c r="M11" s="17">
        <f>[4]無髄!M7</f>
        <v>0</v>
      </c>
      <c r="N11" s="17">
        <f>[4]無髄!N7</f>
        <v>0</v>
      </c>
      <c r="O11" s="17">
        <f>[4]無髄!O7</f>
        <v>0</v>
      </c>
      <c r="P11" s="17">
        <f>[4]無髄!P7</f>
        <v>0</v>
      </c>
      <c r="Q11" s="17">
        <f>[4]無髄!Q7</f>
        <v>0</v>
      </c>
      <c r="R11" s="17">
        <f>[4]無髄!R7</f>
        <v>0</v>
      </c>
      <c r="S11" s="17">
        <f>[4]無髄!S7</f>
        <v>1</v>
      </c>
      <c r="U11">
        <f t="shared" si="0"/>
        <v>1</v>
      </c>
      <c r="V11" t="b">
        <f t="shared" si="1"/>
        <v>1</v>
      </c>
    </row>
    <row r="12" spans="2:22">
      <c r="B12" s="18">
        <v>7</v>
      </c>
      <c r="C12" s="18">
        <f>[4]無髄!C8</f>
        <v>0</v>
      </c>
      <c r="D12" s="18">
        <f>[4]無髄!D8</f>
        <v>0</v>
      </c>
      <c r="E12" s="18">
        <f>[4]無髄!E8</f>
        <v>0</v>
      </c>
      <c r="F12" s="18">
        <f>[4]無髄!F8</f>
        <v>0</v>
      </c>
      <c r="G12" s="18">
        <f>[4]無髄!G8</f>
        <v>0</v>
      </c>
      <c r="H12" s="18">
        <f>[4]無髄!H8</f>
        <v>0</v>
      </c>
      <c r="I12" s="18">
        <f>[4]無髄!I8</f>
        <v>0</v>
      </c>
      <c r="J12" s="18">
        <f>[4]無髄!J8</f>
        <v>0</v>
      </c>
      <c r="K12" s="18">
        <f>[4]無髄!K8</f>
        <v>0</v>
      </c>
      <c r="L12" s="18">
        <f>[4]無髄!L8</f>
        <v>0</v>
      </c>
      <c r="M12" s="18">
        <f>[4]無髄!M8</f>
        <v>0</v>
      </c>
      <c r="N12" s="18">
        <f>[4]無髄!N8</f>
        <v>0</v>
      </c>
      <c r="O12" s="18">
        <f>[4]無髄!O8</f>
        <v>0</v>
      </c>
      <c r="P12" s="18">
        <f>[4]無髄!P8</f>
        <v>0</v>
      </c>
      <c r="Q12" s="18">
        <f>[4]無髄!Q8</f>
        <v>0</v>
      </c>
      <c r="R12" s="18">
        <f>[4]無髄!R8</f>
        <v>0</v>
      </c>
      <c r="S12" s="18">
        <f>[4]無髄!S8</f>
        <v>0</v>
      </c>
      <c r="T12" s="22"/>
      <c r="U12" s="22">
        <f t="shared" si="0"/>
        <v>0</v>
      </c>
      <c r="V12" s="22" t="b">
        <f t="shared" si="1"/>
        <v>1</v>
      </c>
    </row>
    <row r="13" spans="2:22">
      <c r="B13" s="17">
        <v>8</v>
      </c>
      <c r="C13" s="17">
        <f>[4]無髄!C9</f>
        <v>2</v>
      </c>
      <c r="D13" s="17">
        <f>[4]無髄!D9</f>
        <v>0</v>
      </c>
      <c r="E13" s="17">
        <f>[4]無髄!E9</f>
        <v>0</v>
      </c>
      <c r="F13" s="17">
        <f>[4]無髄!F9</f>
        <v>1</v>
      </c>
      <c r="G13" s="17">
        <f>[4]無髄!G9</f>
        <v>0</v>
      </c>
      <c r="H13" s="17">
        <f>[4]無髄!H9</f>
        <v>0</v>
      </c>
      <c r="I13" s="17">
        <f>[4]無髄!I9</f>
        <v>0</v>
      </c>
      <c r="J13" s="17">
        <f>[4]無髄!J9</f>
        <v>0</v>
      </c>
      <c r="K13" s="17">
        <f>[4]無髄!K9</f>
        <v>0</v>
      </c>
      <c r="L13" s="17">
        <f>[4]無髄!L9</f>
        <v>0</v>
      </c>
      <c r="M13" s="17">
        <f>[4]無髄!M9</f>
        <v>0</v>
      </c>
      <c r="N13" s="17">
        <f>[4]無髄!N9</f>
        <v>0</v>
      </c>
      <c r="O13" s="17">
        <f>[4]無髄!O9</f>
        <v>0</v>
      </c>
      <c r="P13" s="17">
        <f>[4]無髄!P9</f>
        <v>0</v>
      </c>
      <c r="Q13" s="17">
        <f>[4]無髄!Q9</f>
        <v>0</v>
      </c>
      <c r="R13" s="17">
        <f>[4]無髄!R9</f>
        <v>0</v>
      </c>
      <c r="S13" s="17">
        <f>[4]無髄!S9</f>
        <v>1</v>
      </c>
      <c r="U13">
        <f t="shared" si="0"/>
        <v>2</v>
      </c>
      <c r="V13" t="b">
        <f t="shared" si="1"/>
        <v>1</v>
      </c>
    </row>
    <row r="14" spans="2:22">
      <c r="B14" s="18">
        <v>9</v>
      </c>
      <c r="C14" s="18">
        <f>[4]無髄!C10</f>
        <v>1</v>
      </c>
      <c r="D14" s="18">
        <f>[4]無髄!D10</f>
        <v>0</v>
      </c>
      <c r="E14" s="18">
        <f>[4]無髄!E10</f>
        <v>0</v>
      </c>
      <c r="F14" s="18">
        <f>[4]無髄!F10</f>
        <v>0</v>
      </c>
      <c r="G14" s="18">
        <f>[4]無髄!G10</f>
        <v>0</v>
      </c>
      <c r="H14" s="18">
        <f>[4]無髄!H10</f>
        <v>0</v>
      </c>
      <c r="I14" s="18">
        <f>[4]無髄!I10</f>
        <v>0</v>
      </c>
      <c r="J14" s="18">
        <f>[4]無髄!J10</f>
        <v>0</v>
      </c>
      <c r="K14" s="18">
        <f>[4]無髄!K10</f>
        <v>0</v>
      </c>
      <c r="L14" s="18">
        <f>[4]無髄!L10</f>
        <v>0</v>
      </c>
      <c r="M14" s="18">
        <f>[4]無髄!M10</f>
        <v>0</v>
      </c>
      <c r="N14" s="18">
        <f>[4]無髄!N10</f>
        <v>0</v>
      </c>
      <c r="O14" s="18">
        <f>[4]無髄!O10</f>
        <v>0</v>
      </c>
      <c r="P14" s="18">
        <f>[4]無髄!P10</f>
        <v>0</v>
      </c>
      <c r="Q14" s="18">
        <f>[4]無髄!Q10</f>
        <v>0</v>
      </c>
      <c r="R14" s="18">
        <f>[4]無髄!R10</f>
        <v>0</v>
      </c>
      <c r="S14" s="18">
        <f>[4]無髄!S10</f>
        <v>1</v>
      </c>
      <c r="T14" s="22"/>
      <c r="U14" s="22">
        <f t="shared" si="0"/>
        <v>1</v>
      </c>
      <c r="V14" s="22" t="b">
        <f t="shared" si="1"/>
        <v>1</v>
      </c>
    </row>
    <row r="15" spans="2:22">
      <c r="B15" s="17">
        <v>10</v>
      </c>
      <c r="C15" s="17">
        <f>[4]無髄!C11</f>
        <v>0</v>
      </c>
      <c r="D15" s="17">
        <f>[4]無髄!D11</f>
        <v>0</v>
      </c>
      <c r="E15" s="17">
        <f>[4]無髄!E11</f>
        <v>0</v>
      </c>
      <c r="F15" s="17">
        <f>[4]無髄!F11</f>
        <v>0</v>
      </c>
      <c r="G15" s="17">
        <f>[4]無髄!G11</f>
        <v>0</v>
      </c>
      <c r="H15" s="17">
        <f>[4]無髄!H11</f>
        <v>0</v>
      </c>
      <c r="I15" s="17">
        <f>[4]無髄!I11</f>
        <v>0</v>
      </c>
      <c r="J15" s="17">
        <f>[4]無髄!J11</f>
        <v>0</v>
      </c>
      <c r="K15" s="17">
        <f>[4]無髄!K11</f>
        <v>0</v>
      </c>
      <c r="L15" s="17">
        <f>[4]無髄!L11</f>
        <v>0</v>
      </c>
      <c r="M15" s="17">
        <f>[4]無髄!M11</f>
        <v>0</v>
      </c>
      <c r="N15" s="17">
        <f>[4]無髄!N11</f>
        <v>0</v>
      </c>
      <c r="O15" s="17">
        <f>[4]無髄!O11</f>
        <v>0</v>
      </c>
      <c r="P15" s="17">
        <f>[4]無髄!P11</f>
        <v>0</v>
      </c>
      <c r="Q15" s="17">
        <f>[4]無髄!Q11</f>
        <v>0</v>
      </c>
      <c r="R15" s="17">
        <f>[4]無髄!R11</f>
        <v>0</v>
      </c>
      <c r="S15" s="17">
        <f>[4]無髄!S11</f>
        <v>0</v>
      </c>
      <c r="U15">
        <f t="shared" si="0"/>
        <v>0</v>
      </c>
      <c r="V15" t="b">
        <f t="shared" si="1"/>
        <v>1</v>
      </c>
    </row>
    <row r="16" spans="2:22">
      <c r="B16" s="18">
        <v>11</v>
      </c>
      <c r="C16" s="18">
        <f>[4]無髄!C12</f>
        <v>1</v>
      </c>
      <c r="D16" s="18">
        <f>[4]無髄!D12</f>
        <v>0</v>
      </c>
      <c r="E16" s="18">
        <f>[4]無髄!E12</f>
        <v>0</v>
      </c>
      <c r="F16" s="18">
        <f>[4]無髄!F12</f>
        <v>0</v>
      </c>
      <c r="G16" s="18">
        <f>[4]無髄!G12</f>
        <v>0</v>
      </c>
      <c r="H16" s="18">
        <f>[4]無髄!H12</f>
        <v>0</v>
      </c>
      <c r="I16" s="18">
        <f>[4]無髄!I12</f>
        <v>0</v>
      </c>
      <c r="J16" s="18">
        <f>[4]無髄!J12</f>
        <v>0</v>
      </c>
      <c r="K16" s="18">
        <f>[4]無髄!K12</f>
        <v>0</v>
      </c>
      <c r="L16" s="18">
        <f>[4]無髄!L12</f>
        <v>0</v>
      </c>
      <c r="M16" s="18">
        <f>[4]無髄!M12</f>
        <v>0</v>
      </c>
      <c r="N16" s="18">
        <f>[4]無髄!N12</f>
        <v>0</v>
      </c>
      <c r="O16" s="18">
        <f>[4]無髄!O12</f>
        <v>0</v>
      </c>
      <c r="P16" s="18">
        <f>[4]無髄!P12</f>
        <v>0</v>
      </c>
      <c r="Q16" s="18">
        <f>[4]無髄!Q12</f>
        <v>0</v>
      </c>
      <c r="R16" s="18">
        <f>[4]無髄!R12</f>
        <v>0</v>
      </c>
      <c r="S16" s="18">
        <f>[4]無髄!S12</f>
        <v>1</v>
      </c>
      <c r="T16" s="22"/>
      <c r="U16" s="22">
        <f t="shared" si="0"/>
        <v>1</v>
      </c>
      <c r="V16" s="22" t="b">
        <f t="shared" si="1"/>
        <v>1</v>
      </c>
    </row>
    <row r="17" spans="2:22">
      <c r="B17" s="17">
        <v>12</v>
      </c>
      <c r="C17" s="17">
        <f>[4]無髄!C13</f>
        <v>2</v>
      </c>
      <c r="D17" s="17">
        <f>[4]無髄!D13</f>
        <v>0</v>
      </c>
      <c r="E17" s="17">
        <f>[4]無髄!E13</f>
        <v>0</v>
      </c>
      <c r="F17" s="17">
        <f>[4]無髄!F13</f>
        <v>0</v>
      </c>
      <c r="G17" s="17">
        <f>[4]無髄!G13</f>
        <v>0</v>
      </c>
      <c r="H17" s="17">
        <f>[4]無髄!H13</f>
        <v>0</v>
      </c>
      <c r="I17" s="17">
        <f>[4]無髄!I13</f>
        <v>0</v>
      </c>
      <c r="J17" s="17">
        <f>[4]無髄!J13</f>
        <v>0</v>
      </c>
      <c r="K17" s="17">
        <f>[4]無髄!K13</f>
        <v>0</v>
      </c>
      <c r="L17" s="17">
        <f>[4]無髄!L13</f>
        <v>0</v>
      </c>
      <c r="M17" s="17">
        <f>[4]無髄!M13</f>
        <v>0</v>
      </c>
      <c r="N17" s="17">
        <f>[4]無髄!N13</f>
        <v>0</v>
      </c>
      <c r="O17" s="17">
        <f>[4]無髄!O13</f>
        <v>1</v>
      </c>
      <c r="P17" s="17">
        <f>[4]無髄!P13</f>
        <v>0</v>
      </c>
      <c r="Q17" s="17">
        <f>[4]無髄!Q13</f>
        <v>0</v>
      </c>
      <c r="R17" s="17">
        <f>[4]無髄!R13</f>
        <v>0</v>
      </c>
      <c r="S17" s="17">
        <f>[4]無髄!S13</f>
        <v>1</v>
      </c>
      <c r="U17">
        <f t="shared" si="0"/>
        <v>2</v>
      </c>
      <c r="V17" t="b">
        <f t="shared" si="1"/>
        <v>1</v>
      </c>
    </row>
    <row r="18" spans="2:22">
      <c r="B18" s="18">
        <v>13</v>
      </c>
      <c r="C18" s="18">
        <f>[4]無髄!C14</f>
        <v>0</v>
      </c>
      <c r="D18" s="18">
        <f>[4]無髄!D14</f>
        <v>0</v>
      </c>
      <c r="E18" s="18">
        <f>[4]無髄!E14</f>
        <v>0</v>
      </c>
      <c r="F18" s="18">
        <f>[4]無髄!F14</f>
        <v>0</v>
      </c>
      <c r="G18" s="18">
        <f>[4]無髄!G14</f>
        <v>0</v>
      </c>
      <c r="H18" s="18">
        <f>[4]無髄!H14</f>
        <v>0</v>
      </c>
      <c r="I18" s="18">
        <f>[4]無髄!I14</f>
        <v>0</v>
      </c>
      <c r="J18" s="18">
        <f>[4]無髄!J14</f>
        <v>0</v>
      </c>
      <c r="K18" s="18">
        <f>[4]無髄!K14</f>
        <v>0</v>
      </c>
      <c r="L18" s="18">
        <f>[4]無髄!L14</f>
        <v>0</v>
      </c>
      <c r="M18" s="18">
        <f>[4]無髄!M14</f>
        <v>0</v>
      </c>
      <c r="N18" s="18">
        <f>[4]無髄!N14</f>
        <v>0</v>
      </c>
      <c r="O18" s="18">
        <f>[4]無髄!O14</f>
        <v>0</v>
      </c>
      <c r="P18" s="18">
        <f>[4]無髄!P14</f>
        <v>0</v>
      </c>
      <c r="Q18" s="18">
        <f>[4]無髄!Q14</f>
        <v>0</v>
      </c>
      <c r="R18" s="18">
        <f>[4]無髄!R14</f>
        <v>0</v>
      </c>
      <c r="S18" s="18">
        <f>[4]無髄!S14</f>
        <v>0</v>
      </c>
      <c r="T18" s="22"/>
      <c r="U18" s="22">
        <f t="shared" si="0"/>
        <v>0</v>
      </c>
      <c r="V18" s="22" t="b">
        <f t="shared" si="1"/>
        <v>1</v>
      </c>
    </row>
    <row r="19" spans="2:22">
      <c r="B19" s="17">
        <v>14</v>
      </c>
      <c r="C19" s="17">
        <f>[4]無髄!C15</f>
        <v>0</v>
      </c>
      <c r="D19" s="17">
        <f>[4]無髄!D15</f>
        <v>0</v>
      </c>
      <c r="E19" s="17">
        <f>[4]無髄!E15</f>
        <v>0</v>
      </c>
      <c r="F19" s="17">
        <f>[4]無髄!F15</f>
        <v>0</v>
      </c>
      <c r="G19" s="17">
        <f>[4]無髄!G15</f>
        <v>0</v>
      </c>
      <c r="H19" s="17">
        <f>[4]無髄!H15</f>
        <v>0</v>
      </c>
      <c r="I19" s="17">
        <f>[4]無髄!I15</f>
        <v>0</v>
      </c>
      <c r="J19" s="17">
        <f>[4]無髄!J15</f>
        <v>0</v>
      </c>
      <c r="K19" s="17">
        <f>[4]無髄!K15</f>
        <v>0</v>
      </c>
      <c r="L19" s="17">
        <f>[4]無髄!L15</f>
        <v>0</v>
      </c>
      <c r="M19" s="17">
        <f>[4]無髄!M15</f>
        <v>0</v>
      </c>
      <c r="N19" s="17">
        <f>[4]無髄!N15</f>
        <v>0</v>
      </c>
      <c r="O19" s="17">
        <f>[4]無髄!O15</f>
        <v>0</v>
      </c>
      <c r="P19" s="17">
        <f>[4]無髄!P15</f>
        <v>0</v>
      </c>
      <c r="Q19" s="17">
        <f>[4]無髄!Q15</f>
        <v>0</v>
      </c>
      <c r="R19" s="17">
        <f>[4]無髄!R15</f>
        <v>0</v>
      </c>
      <c r="S19" s="17">
        <f>[4]無髄!S15</f>
        <v>0</v>
      </c>
      <c r="U19">
        <f t="shared" si="0"/>
        <v>0</v>
      </c>
      <c r="V19" t="b">
        <f t="shared" si="1"/>
        <v>1</v>
      </c>
    </row>
    <row r="20" spans="2:22">
      <c r="B20" s="18">
        <v>15</v>
      </c>
      <c r="C20" s="18">
        <f>[4]無髄!C16</f>
        <v>0</v>
      </c>
      <c r="D20" s="18">
        <f>[4]無髄!D16</f>
        <v>0</v>
      </c>
      <c r="E20" s="18">
        <f>[4]無髄!E16</f>
        <v>0</v>
      </c>
      <c r="F20" s="18">
        <f>[4]無髄!F16</f>
        <v>0</v>
      </c>
      <c r="G20" s="18">
        <f>[4]無髄!G16</f>
        <v>0</v>
      </c>
      <c r="H20" s="18">
        <f>[4]無髄!H16</f>
        <v>0</v>
      </c>
      <c r="I20" s="18">
        <f>[4]無髄!I16</f>
        <v>0</v>
      </c>
      <c r="J20" s="18">
        <f>[4]無髄!J16</f>
        <v>0</v>
      </c>
      <c r="K20" s="18">
        <f>[4]無髄!K16</f>
        <v>0</v>
      </c>
      <c r="L20" s="18">
        <f>[4]無髄!L16</f>
        <v>0</v>
      </c>
      <c r="M20" s="18">
        <f>[4]無髄!M16</f>
        <v>0</v>
      </c>
      <c r="N20" s="18">
        <f>[4]無髄!N16</f>
        <v>0</v>
      </c>
      <c r="O20" s="18">
        <f>[4]無髄!O16</f>
        <v>0</v>
      </c>
      <c r="P20" s="18">
        <f>[4]無髄!P16</f>
        <v>0</v>
      </c>
      <c r="Q20" s="18">
        <f>[4]無髄!Q16</f>
        <v>0</v>
      </c>
      <c r="R20" s="18">
        <f>[4]無髄!R16</f>
        <v>0</v>
      </c>
      <c r="S20" s="18">
        <f>[4]無髄!S16</f>
        <v>0</v>
      </c>
      <c r="T20" s="22"/>
      <c r="U20" s="22">
        <f t="shared" si="0"/>
        <v>0</v>
      </c>
      <c r="V20" s="22" t="b">
        <f t="shared" si="1"/>
        <v>1</v>
      </c>
    </row>
    <row r="21" spans="2:22">
      <c r="B21" s="17">
        <v>16</v>
      </c>
      <c r="C21" s="17">
        <f>[4]無髄!C17</f>
        <v>0</v>
      </c>
      <c r="D21" s="17">
        <f>[4]無髄!D17</f>
        <v>0</v>
      </c>
      <c r="E21" s="17">
        <f>[4]無髄!E17</f>
        <v>0</v>
      </c>
      <c r="F21" s="17">
        <f>[4]無髄!F17</f>
        <v>0</v>
      </c>
      <c r="G21" s="17">
        <f>[4]無髄!G17</f>
        <v>0</v>
      </c>
      <c r="H21" s="17">
        <f>[4]無髄!H17</f>
        <v>0</v>
      </c>
      <c r="I21" s="17">
        <f>[4]無髄!I17</f>
        <v>0</v>
      </c>
      <c r="J21" s="17">
        <f>[4]無髄!J17</f>
        <v>0</v>
      </c>
      <c r="K21" s="17">
        <f>[4]無髄!K17</f>
        <v>0</v>
      </c>
      <c r="L21" s="17">
        <f>[4]無髄!L17</f>
        <v>0</v>
      </c>
      <c r="M21" s="17">
        <f>[4]無髄!M17</f>
        <v>0</v>
      </c>
      <c r="N21" s="17">
        <f>[4]無髄!N17</f>
        <v>0</v>
      </c>
      <c r="O21" s="17">
        <f>[4]無髄!O17</f>
        <v>0</v>
      </c>
      <c r="P21" s="17">
        <f>[4]無髄!P17</f>
        <v>0</v>
      </c>
      <c r="Q21" s="17">
        <f>[4]無髄!Q17</f>
        <v>0</v>
      </c>
      <c r="R21" s="17">
        <f>[4]無髄!R17</f>
        <v>0</v>
      </c>
      <c r="S21" s="17">
        <f>[4]無髄!S17</f>
        <v>0</v>
      </c>
      <c r="U21">
        <f t="shared" si="0"/>
        <v>0</v>
      </c>
      <c r="V21" t="b">
        <f t="shared" si="1"/>
        <v>1</v>
      </c>
    </row>
    <row r="22" spans="2:22">
      <c r="B22" s="18">
        <v>17</v>
      </c>
      <c r="C22" s="18">
        <f>[4]無髄!C18</f>
        <v>0</v>
      </c>
      <c r="D22" s="18">
        <f>[4]無髄!D18</f>
        <v>0</v>
      </c>
      <c r="E22" s="18">
        <f>[4]無髄!E18</f>
        <v>0</v>
      </c>
      <c r="F22" s="18">
        <f>[4]無髄!F18</f>
        <v>0</v>
      </c>
      <c r="G22" s="18">
        <f>[4]無髄!G18</f>
        <v>0</v>
      </c>
      <c r="H22" s="18">
        <f>[4]無髄!H18</f>
        <v>0</v>
      </c>
      <c r="I22" s="18">
        <f>[4]無髄!I18</f>
        <v>0</v>
      </c>
      <c r="J22" s="18">
        <f>[4]無髄!J18</f>
        <v>0</v>
      </c>
      <c r="K22" s="18">
        <f>[4]無髄!K18</f>
        <v>0</v>
      </c>
      <c r="L22" s="18">
        <f>[4]無髄!L18</f>
        <v>0</v>
      </c>
      <c r="M22" s="18">
        <f>[4]無髄!M18</f>
        <v>0</v>
      </c>
      <c r="N22" s="18">
        <f>[4]無髄!N18</f>
        <v>0</v>
      </c>
      <c r="O22" s="18">
        <f>[4]無髄!O18</f>
        <v>0</v>
      </c>
      <c r="P22" s="18">
        <f>[4]無髄!P18</f>
        <v>0</v>
      </c>
      <c r="Q22" s="18">
        <f>[4]無髄!Q18</f>
        <v>0</v>
      </c>
      <c r="R22" s="18">
        <f>[4]無髄!R18</f>
        <v>0</v>
      </c>
      <c r="S22" s="18">
        <f>[4]無髄!S18</f>
        <v>0</v>
      </c>
      <c r="T22" s="22"/>
      <c r="U22" s="22">
        <f t="shared" si="0"/>
        <v>0</v>
      </c>
      <c r="V22" s="22" t="b">
        <f t="shared" si="1"/>
        <v>1</v>
      </c>
    </row>
    <row r="23" spans="2:22">
      <c r="B23" s="17">
        <v>18</v>
      </c>
      <c r="C23" s="17">
        <f>[4]無髄!C19</f>
        <v>0</v>
      </c>
      <c r="D23" s="17">
        <f>[4]無髄!D19</f>
        <v>0</v>
      </c>
      <c r="E23" s="17">
        <f>[4]無髄!E19</f>
        <v>0</v>
      </c>
      <c r="F23" s="17">
        <f>[4]無髄!F19</f>
        <v>0</v>
      </c>
      <c r="G23" s="17">
        <f>[4]無髄!G19</f>
        <v>0</v>
      </c>
      <c r="H23" s="17">
        <f>[4]無髄!H19</f>
        <v>0</v>
      </c>
      <c r="I23" s="17">
        <f>[4]無髄!I19</f>
        <v>0</v>
      </c>
      <c r="J23" s="17">
        <f>[4]無髄!J19</f>
        <v>0</v>
      </c>
      <c r="K23" s="17">
        <f>[4]無髄!K19</f>
        <v>0</v>
      </c>
      <c r="L23" s="17">
        <f>[4]無髄!L19</f>
        <v>0</v>
      </c>
      <c r="M23" s="17">
        <f>[4]無髄!M19</f>
        <v>0</v>
      </c>
      <c r="N23" s="17">
        <f>[4]無髄!N19</f>
        <v>0</v>
      </c>
      <c r="O23" s="17">
        <f>[4]無髄!O19</f>
        <v>0</v>
      </c>
      <c r="P23" s="17">
        <f>[4]無髄!P19</f>
        <v>0</v>
      </c>
      <c r="Q23" s="17">
        <f>[4]無髄!Q19</f>
        <v>0</v>
      </c>
      <c r="R23" s="17">
        <f>[4]無髄!R19</f>
        <v>0</v>
      </c>
      <c r="S23" s="17">
        <f>[4]無髄!S19</f>
        <v>0</v>
      </c>
      <c r="U23">
        <f t="shared" si="0"/>
        <v>0</v>
      </c>
      <c r="V23" t="b">
        <f t="shared" si="1"/>
        <v>1</v>
      </c>
    </row>
    <row r="24" spans="2:22">
      <c r="B24" s="18">
        <v>19</v>
      </c>
      <c r="C24" s="18">
        <f>[4]無髄!C20</f>
        <v>0</v>
      </c>
      <c r="D24" s="18">
        <f>[4]無髄!D20</f>
        <v>0</v>
      </c>
      <c r="E24" s="18">
        <f>[4]無髄!E20</f>
        <v>0</v>
      </c>
      <c r="F24" s="18">
        <f>[4]無髄!F20</f>
        <v>0</v>
      </c>
      <c r="G24" s="18">
        <f>[4]無髄!G20</f>
        <v>0</v>
      </c>
      <c r="H24" s="18">
        <f>[4]無髄!H20</f>
        <v>0</v>
      </c>
      <c r="I24" s="18">
        <f>[4]無髄!I20</f>
        <v>0</v>
      </c>
      <c r="J24" s="18">
        <f>[4]無髄!J20</f>
        <v>0</v>
      </c>
      <c r="K24" s="18">
        <f>[4]無髄!K20</f>
        <v>0</v>
      </c>
      <c r="L24" s="18">
        <f>[4]無髄!L20</f>
        <v>0</v>
      </c>
      <c r="M24" s="18">
        <f>[4]無髄!M20</f>
        <v>0</v>
      </c>
      <c r="N24" s="18">
        <f>[4]無髄!N20</f>
        <v>0</v>
      </c>
      <c r="O24" s="18">
        <f>[4]無髄!O20</f>
        <v>0</v>
      </c>
      <c r="P24" s="18">
        <f>[4]無髄!P20</f>
        <v>0</v>
      </c>
      <c r="Q24" s="18">
        <f>[4]無髄!Q20</f>
        <v>0</v>
      </c>
      <c r="R24" s="18">
        <f>[4]無髄!R20</f>
        <v>0</v>
      </c>
      <c r="S24" s="18">
        <f>[4]無髄!S20</f>
        <v>0</v>
      </c>
      <c r="T24" s="22"/>
      <c r="U24" s="22">
        <f t="shared" si="0"/>
        <v>0</v>
      </c>
      <c r="V24" s="22" t="b">
        <f t="shared" si="1"/>
        <v>1</v>
      </c>
    </row>
    <row r="25" spans="2:22">
      <c r="B25" s="17">
        <v>20</v>
      </c>
      <c r="C25" s="17">
        <f>[4]無髄!C21</f>
        <v>1</v>
      </c>
      <c r="D25" s="17">
        <f>[4]無髄!D21</f>
        <v>0</v>
      </c>
      <c r="E25" s="17">
        <f>[4]無髄!E21</f>
        <v>0</v>
      </c>
      <c r="F25" s="17">
        <f>[4]無髄!F21</f>
        <v>0</v>
      </c>
      <c r="G25" s="17">
        <f>[4]無髄!G21</f>
        <v>0</v>
      </c>
      <c r="H25" s="17">
        <f>[4]無髄!H21</f>
        <v>1</v>
      </c>
      <c r="I25" s="17">
        <f>[4]無髄!I21</f>
        <v>0</v>
      </c>
      <c r="J25" s="17">
        <f>[4]無髄!J21</f>
        <v>0</v>
      </c>
      <c r="K25" s="17">
        <f>[4]無髄!K21</f>
        <v>0</v>
      </c>
      <c r="L25" s="17">
        <f>[4]無髄!L21</f>
        <v>0</v>
      </c>
      <c r="M25" s="17">
        <f>[4]無髄!M21</f>
        <v>0</v>
      </c>
      <c r="N25" s="17">
        <f>[4]無髄!N21</f>
        <v>0</v>
      </c>
      <c r="O25" s="17">
        <f>[4]無髄!O21</f>
        <v>0</v>
      </c>
      <c r="P25" s="17">
        <f>[4]無髄!P21</f>
        <v>0</v>
      </c>
      <c r="Q25" s="17">
        <f>[4]無髄!Q21</f>
        <v>0</v>
      </c>
      <c r="R25" s="17">
        <f>[4]無髄!R21</f>
        <v>0</v>
      </c>
      <c r="S25" s="17">
        <f>[4]無髄!S21</f>
        <v>0</v>
      </c>
      <c r="U25">
        <f t="shared" si="0"/>
        <v>1</v>
      </c>
      <c r="V25" t="b">
        <f t="shared" si="1"/>
        <v>1</v>
      </c>
    </row>
    <row r="26" spans="2:22">
      <c r="B26" s="18">
        <v>21</v>
      </c>
      <c r="C26" s="18">
        <f>[4]無髄!C22</f>
        <v>1</v>
      </c>
      <c r="D26" s="18">
        <f>[4]無髄!D22</f>
        <v>0</v>
      </c>
      <c r="E26" s="18">
        <f>[4]無髄!E22</f>
        <v>0</v>
      </c>
      <c r="F26" s="18">
        <f>[4]無髄!F22</f>
        <v>0</v>
      </c>
      <c r="G26" s="18">
        <f>[4]無髄!G22</f>
        <v>0</v>
      </c>
      <c r="H26" s="18">
        <f>[4]無髄!H22</f>
        <v>1</v>
      </c>
      <c r="I26" s="18">
        <f>[4]無髄!I22</f>
        <v>0</v>
      </c>
      <c r="J26" s="18">
        <f>[4]無髄!J22</f>
        <v>0</v>
      </c>
      <c r="K26" s="18">
        <f>[4]無髄!K22</f>
        <v>0</v>
      </c>
      <c r="L26" s="18">
        <f>[4]無髄!L22</f>
        <v>0</v>
      </c>
      <c r="M26" s="18">
        <f>[4]無髄!M22</f>
        <v>0</v>
      </c>
      <c r="N26" s="18">
        <f>[4]無髄!N22</f>
        <v>0</v>
      </c>
      <c r="O26" s="18">
        <f>[4]無髄!O22</f>
        <v>0</v>
      </c>
      <c r="P26" s="18">
        <f>[4]無髄!P22</f>
        <v>0</v>
      </c>
      <c r="Q26" s="18">
        <f>[4]無髄!Q22</f>
        <v>0</v>
      </c>
      <c r="R26" s="18">
        <f>[4]無髄!R22</f>
        <v>0</v>
      </c>
      <c r="S26" s="18">
        <f>[4]無髄!S22</f>
        <v>0</v>
      </c>
      <c r="T26" s="22"/>
      <c r="U26" s="22">
        <f t="shared" si="0"/>
        <v>1</v>
      </c>
      <c r="V26" s="22" t="b">
        <f t="shared" si="1"/>
        <v>1</v>
      </c>
    </row>
    <row r="27" spans="2:22">
      <c r="B27" s="17">
        <v>22</v>
      </c>
      <c r="C27" s="17">
        <f>[4]無髄!C23</f>
        <v>0</v>
      </c>
      <c r="D27" s="17">
        <f>[4]無髄!D23</f>
        <v>0</v>
      </c>
      <c r="E27" s="17">
        <f>[4]無髄!E23</f>
        <v>0</v>
      </c>
      <c r="F27" s="17">
        <f>[4]無髄!F23</f>
        <v>0</v>
      </c>
      <c r="G27" s="17">
        <f>[4]無髄!G23</f>
        <v>0</v>
      </c>
      <c r="H27" s="17">
        <f>[4]無髄!H23</f>
        <v>0</v>
      </c>
      <c r="I27" s="17">
        <f>[4]無髄!I23</f>
        <v>0</v>
      </c>
      <c r="J27" s="17">
        <f>[4]無髄!J23</f>
        <v>0</v>
      </c>
      <c r="K27" s="17">
        <f>[4]無髄!K23</f>
        <v>0</v>
      </c>
      <c r="L27" s="17">
        <f>[4]無髄!L23</f>
        <v>0</v>
      </c>
      <c r="M27" s="17">
        <f>[4]無髄!M23</f>
        <v>0</v>
      </c>
      <c r="N27" s="17">
        <f>[4]無髄!N23</f>
        <v>0</v>
      </c>
      <c r="O27" s="17">
        <f>[4]無髄!O23</f>
        <v>0</v>
      </c>
      <c r="P27" s="17">
        <f>[4]無髄!P23</f>
        <v>0</v>
      </c>
      <c r="Q27" s="17">
        <f>[4]無髄!Q23</f>
        <v>0</v>
      </c>
      <c r="R27" s="17">
        <f>[4]無髄!R23</f>
        <v>0</v>
      </c>
      <c r="S27" s="17">
        <f>[4]無髄!S23</f>
        <v>0</v>
      </c>
      <c r="U27">
        <f t="shared" si="0"/>
        <v>0</v>
      </c>
      <c r="V27" t="b">
        <f t="shared" si="1"/>
        <v>1</v>
      </c>
    </row>
    <row r="28" spans="2:22">
      <c r="B28" s="18">
        <v>23</v>
      </c>
      <c r="C28" s="18">
        <f>[4]無髄!C24</f>
        <v>1</v>
      </c>
      <c r="D28" s="18">
        <f>[4]無髄!D24</f>
        <v>0</v>
      </c>
      <c r="E28" s="18">
        <f>[4]無髄!E24</f>
        <v>0</v>
      </c>
      <c r="F28" s="18">
        <f>[4]無髄!F24</f>
        <v>0</v>
      </c>
      <c r="G28" s="18">
        <f>[4]無髄!G24</f>
        <v>0</v>
      </c>
      <c r="H28" s="18">
        <f>[4]無髄!H24</f>
        <v>0</v>
      </c>
      <c r="I28" s="18">
        <f>[4]無髄!I24</f>
        <v>0</v>
      </c>
      <c r="J28" s="18">
        <f>[4]無髄!J24</f>
        <v>0</v>
      </c>
      <c r="K28" s="18">
        <f>[4]無髄!K24</f>
        <v>0</v>
      </c>
      <c r="L28" s="18">
        <f>[4]無髄!L24</f>
        <v>0</v>
      </c>
      <c r="M28" s="18">
        <f>[4]無髄!M24</f>
        <v>0</v>
      </c>
      <c r="N28" s="18">
        <f>[4]無髄!N24</f>
        <v>0</v>
      </c>
      <c r="O28" s="18">
        <f>[4]無髄!O24</f>
        <v>0</v>
      </c>
      <c r="P28" s="18">
        <f>[4]無髄!P24</f>
        <v>0</v>
      </c>
      <c r="Q28" s="18">
        <f>[4]無髄!Q24</f>
        <v>0</v>
      </c>
      <c r="R28" s="18">
        <f>[4]無髄!R24</f>
        <v>0</v>
      </c>
      <c r="S28" s="18">
        <f>[4]無髄!S24</f>
        <v>1</v>
      </c>
      <c r="T28" s="22"/>
      <c r="U28" s="22">
        <f t="shared" si="0"/>
        <v>1</v>
      </c>
      <c r="V28" s="22" t="b">
        <f t="shared" si="1"/>
        <v>1</v>
      </c>
    </row>
    <row r="29" spans="2:22">
      <c r="B29" s="17">
        <v>24</v>
      </c>
      <c r="C29" s="17">
        <f>[4]無髄!C25</f>
        <v>1</v>
      </c>
      <c r="D29" s="17">
        <f>[4]無髄!D25</f>
        <v>0</v>
      </c>
      <c r="E29" s="17">
        <f>[4]無髄!E25</f>
        <v>0</v>
      </c>
      <c r="F29" s="17">
        <f>[4]無髄!F25</f>
        <v>0</v>
      </c>
      <c r="G29" s="17">
        <f>[4]無髄!G25</f>
        <v>0</v>
      </c>
      <c r="H29" s="17">
        <f>[4]無髄!H25</f>
        <v>0</v>
      </c>
      <c r="I29" s="17">
        <f>[4]無髄!I25</f>
        <v>0</v>
      </c>
      <c r="J29" s="17">
        <f>[4]無髄!J25</f>
        <v>0</v>
      </c>
      <c r="K29" s="17">
        <f>[4]無髄!K25</f>
        <v>0</v>
      </c>
      <c r="L29" s="17">
        <f>[4]無髄!L25</f>
        <v>0</v>
      </c>
      <c r="M29" s="17">
        <f>[4]無髄!M25</f>
        <v>0</v>
      </c>
      <c r="N29" s="17">
        <f>[4]無髄!N25</f>
        <v>1</v>
      </c>
      <c r="O29" s="17">
        <f>[4]無髄!O25</f>
        <v>0</v>
      </c>
      <c r="P29" s="17">
        <f>[4]無髄!P25</f>
        <v>0</v>
      </c>
      <c r="Q29" s="17">
        <f>[4]無髄!Q25</f>
        <v>0</v>
      </c>
      <c r="R29" s="17">
        <f>[4]無髄!R25</f>
        <v>0</v>
      </c>
      <c r="S29" s="17">
        <f>[4]無髄!S25</f>
        <v>0</v>
      </c>
      <c r="U29">
        <f t="shared" si="0"/>
        <v>1</v>
      </c>
      <c r="V29" t="b">
        <f t="shared" si="1"/>
        <v>1</v>
      </c>
    </row>
    <row r="30" spans="2:22">
      <c r="B30" s="18">
        <v>25</v>
      </c>
      <c r="C30" s="18">
        <f>[4]無髄!C26</f>
        <v>1</v>
      </c>
      <c r="D30" s="18">
        <f>[4]無髄!D26</f>
        <v>0</v>
      </c>
      <c r="E30" s="18">
        <f>[4]無髄!E26</f>
        <v>0</v>
      </c>
      <c r="F30" s="18">
        <f>[4]無髄!F26</f>
        <v>0</v>
      </c>
      <c r="G30" s="18">
        <f>[4]無髄!G26</f>
        <v>0</v>
      </c>
      <c r="H30" s="18">
        <f>[4]無髄!H26</f>
        <v>0</v>
      </c>
      <c r="I30" s="18">
        <f>[4]無髄!I26</f>
        <v>0</v>
      </c>
      <c r="J30" s="18">
        <f>[4]無髄!J26</f>
        <v>0</v>
      </c>
      <c r="K30" s="18">
        <f>[4]無髄!K26</f>
        <v>0</v>
      </c>
      <c r="L30" s="18">
        <f>[4]無髄!L26</f>
        <v>0</v>
      </c>
      <c r="M30" s="18">
        <f>[4]無髄!M26</f>
        <v>0</v>
      </c>
      <c r="N30" s="18">
        <f>[4]無髄!N26</f>
        <v>0</v>
      </c>
      <c r="O30" s="18">
        <f>[4]無髄!O26</f>
        <v>0</v>
      </c>
      <c r="P30" s="18">
        <f>[4]無髄!P26</f>
        <v>0</v>
      </c>
      <c r="Q30" s="18">
        <f>[4]無髄!Q26</f>
        <v>0</v>
      </c>
      <c r="R30" s="18">
        <f>[4]無髄!R26</f>
        <v>0</v>
      </c>
      <c r="S30" s="18">
        <f>[4]無髄!S26</f>
        <v>1</v>
      </c>
      <c r="T30" s="22"/>
      <c r="U30" s="22">
        <f>SUM(D30:S30)</f>
        <v>1</v>
      </c>
      <c r="V30" s="22" t="b">
        <f>IF(AND(ISERROR(C30),ISERROR(U30)),"-",C30=U30)</f>
        <v>1</v>
      </c>
    </row>
    <row r="31" spans="2:22">
      <c r="B31" s="17">
        <v>26</v>
      </c>
      <c r="C31" s="17">
        <f>[4]無髄!C27</f>
        <v>0</v>
      </c>
      <c r="D31" s="17">
        <f>[4]無髄!D27</f>
        <v>0</v>
      </c>
      <c r="E31" s="17">
        <f>[4]無髄!E27</f>
        <v>0</v>
      </c>
      <c r="F31" s="17">
        <f>[4]無髄!F27</f>
        <v>0</v>
      </c>
      <c r="G31" s="17">
        <f>[4]無髄!G27</f>
        <v>0</v>
      </c>
      <c r="H31" s="17">
        <f>[4]無髄!H27</f>
        <v>0</v>
      </c>
      <c r="I31" s="17">
        <f>[4]無髄!I27</f>
        <v>0</v>
      </c>
      <c r="J31" s="17">
        <f>[4]無髄!J27</f>
        <v>0</v>
      </c>
      <c r="K31" s="17">
        <f>[4]無髄!K27</f>
        <v>0</v>
      </c>
      <c r="L31" s="17">
        <f>[4]無髄!L27</f>
        <v>0</v>
      </c>
      <c r="M31" s="17">
        <f>[4]無髄!M27</f>
        <v>0</v>
      </c>
      <c r="N31" s="17">
        <f>[4]無髄!N27</f>
        <v>0</v>
      </c>
      <c r="O31" s="17">
        <f>[4]無髄!O27</f>
        <v>0</v>
      </c>
      <c r="P31" s="17">
        <f>[4]無髄!P27</f>
        <v>0</v>
      </c>
      <c r="Q31" s="17">
        <f>[4]無髄!Q27</f>
        <v>0</v>
      </c>
      <c r="R31" s="17">
        <f>[4]無髄!R27</f>
        <v>0</v>
      </c>
      <c r="S31" s="17">
        <f>[4]無髄!S27</f>
        <v>0</v>
      </c>
      <c r="U31">
        <f>SUM(D31:S31)</f>
        <v>0</v>
      </c>
      <c r="V31" t="b">
        <f>IF(AND(ISERROR(C31),ISERROR(U31)),"-",C31=U31)</f>
        <v>1</v>
      </c>
    </row>
    <row r="32" spans="2:22">
      <c r="B32" s="18">
        <v>27</v>
      </c>
      <c r="C32" s="18">
        <f>[4]無髄!C28</f>
        <v>1</v>
      </c>
      <c r="D32" s="18">
        <f>[4]無髄!D28</f>
        <v>1</v>
      </c>
      <c r="E32" s="18">
        <f>[4]無髄!E28</f>
        <v>0</v>
      </c>
      <c r="F32" s="18">
        <f>[4]無髄!F28</f>
        <v>0</v>
      </c>
      <c r="G32" s="18">
        <f>[4]無髄!G28</f>
        <v>0</v>
      </c>
      <c r="H32" s="18">
        <f>[4]無髄!H28</f>
        <v>0</v>
      </c>
      <c r="I32" s="18">
        <f>[4]無髄!I28</f>
        <v>0</v>
      </c>
      <c r="J32" s="18">
        <f>[4]無髄!J28</f>
        <v>0</v>
      </c>
      <c r="K32" s="18">
        <f>[4]無髄!K28</f>
        <v>0</v>
      </c>
      <c r="L32" s="18">
        <f>[4]無髄!L28</f>
        <v>0</v>
      </c>
      <c r="M32" s="18">
        <f>[4]無髄!M28</f>
        <v>0</v>
      </c>
      <c r="N32" s="18">
        <f>[4]無髄!N28</f>
        <v>0</v>
      </c>
      <c r="O32" s="18">
        <f>[4]無髄!O28</f>
        <v>0</v>
      </c>
      <c r="P32" s="18">
        <f>[4]無髄!P28</f>
        <v>0</v>
      </c>
      <c r="Q32" s="18">
        <f>[4]無髄!Q28</f>
        <v>0</v>
      </c>
      <c r="R32" s="18">
        <f>[4]無髄!R28</f>
        <v>0</v>
      </c>
      <c r="S32" s="18">
        <f>[4]無髄!S28</f>
        <v>0</v>
      </c>
      <c r="T32" s="22"/>
      <c r="U32" s="22">
        <f t="shared" ref="U32:U58" si="2">SUM(D32:S32)</f>
        <v>1</v>
      </c>
      <c r="V32" s="22" t="b">
        <f t="shared" ref="V32:V58" si="3">IF(AND(ISERROR(C32),ISERROR(U32)),"-",C32=U32)</f>
        <v>1</v>
      </c>
    </row>
    <row r="33" spans="2:22">
      <c r="B33" s="17">
        <v>28</v>
      </c>
      <c r="C33" s="17">
        <f>[4]無髄!C29</f>
        <v>0</v>
      </c>
      <c r="D33" s="17">
        <f>[4]無髄!D29</f>
        <v>0</v>
      </c>
      <c r="E33" s="17">
        <f>[4]無髄!E29</f>
        <v>0</v>
      </c>
      <c r="F33" s="17">
        <f>[4]無髄!F29</f>
        <v>0</v>
      </c>
      <c r="G33" s="17">
        <f>[4]無髄!G29</f>
        <v>0</v>
      </c>
      <c r="H33" s="17">
        <f>[4]無髄!H29</f>
        <v>0</v>
      </c>
      <c r="I33" s="17">
        <f>[4]無髄!I29</f>
        <v>0</v>
      </c>
      <c r="J33" s="17">
        <f>[4]無髄!J29</f>
        <v>0</v>
      </c>
      <c r="K33" s="17">
        <f>[4]無髄!K29</f>
        <v>0</v>
      </c>
      <c r="L33" s="17">
        <f>[4]無髄!L29</f>
        <v>0</v>
      </c>
      <c r="M33" s="17">
        <f>[4]無髄!M29</f>
        <v>0</v>
      </c>
      <c r="N33" s="17">
        <f>[4]無髄!N29</f>
        <v>0</v>
      </c>
      <c r="O33" s="17">
        <f>[4]無髄!O29</f>
        <v>0</v>
      </c>
      <c r="P33" s="17">
        <f>[4]無髄!P29</f>
        <v>0</v>
      </c>
      <c r="Q33" s="17">
        <f>[4]無髄!Q29</f>
        <v>0</v>
      </c>
      <c r="R33" s="17">
        <f>[4]無髄!R29</f>
        <v>0</v>
      </c>
      <c r="S33" s="17">
        <f>[4]無髄!S29</f>
        <v>0</v>
      </c>
      <c r="U33">
        <f t="shared" si="2"/>
        <v>0</v>
      </c>
      <c r="V33" t="b">
        <f t="shared" si="3"/>
        <v>1</v>
      </c>
    </row>
    <row r="34" spans="2:22">
      <c r="B34" s="18">
        <v>29</v>
      </c>
      <c r="C34" s="18">
        <f>[4]無髄!C30</f>
        <v>1</v>
      </c>
      <c r="D34" s="18">
        <f>[4]無髄!D30</f>
        <v>0</v>
      </c>
      <c r="E34" s="18">
        <f>[4]無髄!E30</f>
        <v>0</v>
      </c>
      <c r="F34" s="18">
        <f>[4]無髄!F30</f>
        <v>0</v>
      </c>
      <c r="G34" s="18">
        <f>[4]無髄!G30</f>
        <v>0</v>
      </c>
      <c r="H34" s="18">
        <f>[4]無髄!H30</f>
        <v>0</v>
      </c>
      <c r="I34" s="18">
        <f>[4]無髄!I30</f>
        <v>0</v>
      </c>
      <c r="J34" s="18">
        <f>[4]無髄!J30</f>
        <v>0</v>
      </c>
      <c r="K34" s="18">
        <f>[4]無髄!K30</f>
        <v>0</v>
      </c>
      <c r="L34" s="18">
        <f>[4]無髄!L30</f>
        <v>0</v>
      </c>
      <c r="M34" s="18">
        <f>[4]無髄!M30</f>
        <v>0</v>
      </c>
      <c r="N34" s="18">
        <f>[4]無髄!N30</f>
        <v>1</v>
      </c>
      <c r="O34" s="18">
        <f>[4]無髄!O30</f>
        <v>0</v>
      </c>
      <c r="P34" s="18">
        <f>[4]無髄!P30</f>
        <v>0</v>
      </c>
      <c r="Q34" s="18">
        <f>[4]無髄!Q30</f>
        <v>0</v>
      </c>
      <c r="R34" s="18">
        <f>[4]無髄!R30</f>
        <v>0</v>
      </c>
      <c r="S34" s="18">
        <f>[4]無髄!S30</f>
        <v>0</v>
      </c>
      <c r="T34" s="22"/>
      <c r="U34" s="22">
        <f t="shared" si="2"/>
        <v>1</v>
      </c>
      <c r="V34" s="22" t="b">
        <f t="shared" si="3"/>
        <v>1</v>
      </c>
    </row>
    <row r="35" spans="2:22">
      <c r="B35" s="17">
        <v>30</v>
      </c>
      <c r="C35" s="17">
        <f>[4]無髄!C31</f>
        <v>0</v>
      </c>
      <c r="D35" s="17">
        <f>[4]無髄!D31</f>
        <v>0</v>
      </c>
      <c r="E35" s="17">
        <f>[4]無髄!E31</f>
        <v>0</v>
      </c>
      <c r="F35" s="17">
        <f>[4]無髄!F31</f>
        <v>0</v>
      </c>
      <c r="G35" s="17">
        <f>[4]無髄!G31</f>
        <v>0</v>
      </c>
      <c r="H35" s="17">
        <f>[4]無髄!H31</f>
        <v>0</v>
      </c>
      <c r="I35" s="17">
        <f>[4]無髄!I31</f>
        <v>0</v>
      </c>
      <c r="J35" s="17">
        <f>[4]無髄!J31</f>
        <v>0</v>
      </c>
      <c r="K35" s="17">
        <f>[4]無髄!K31</f>
        <v>0</v>
      </c>
      <c r="L35" s="17">
        <f>[4]無髄!L31</f>
        <v>0</v>
      </c>
      <c r="M35" s="17">
        <f>[4]無髄!M31</f>
        <v>0</v>
      </c>
      <c r="N35" s="17">
        <f>[4]無髄!N31</f>
        <v>0</v>
      </c>
      <c r="O35" s="17">
        <f>[4]無髄!O31</f>
        <v>0</v>
      </c>
      <c r="P35" s="17">
        <f>[4]無髄!P31</f>
        <v>0</v>
      </c>
      <c r="Q35" s="17">
        <f>[4]無髄!Q31</f>
        <v>0</v>
      </c>
      <c r="R35" s="17">
        <f>[4]無髄!R31</f>
        <v>0</v>
      </c>
      <c r="S35" s="17">
        <f>[4]無髄!S31</f>
        <v>0</v>
      </c>
      <c r="U35">
        <f t="shared" si="2"/>
        <v>0</v>
      </c>
      <c r="V35" t="b">
        <f t="shared" si="3"/>
        <v>1</v>
      </c>
    </row>
    <row r="36" spans="2:22">
      <c r="B36" s="18">
        <v>31</v>
      </c>
      <c r="C36" s="18">
        <f>[4]無髄!C32</f>
        <v>1</v>
      </c>
      <c r="D36" s="18">
        <f>[4]無髄!D32</f>
        <v>0</v>
      </c>
      <c r="E36" s="18">
        <f>[4]無髄!E32</f>
        <v>0</v>
      </c>
      <c r="F36" s="18">
        <f>[4]無髄!F32</f>
        <v>0</v>
      </c>
      <c r="G36" s="18">
        <f>[4]無髄!G32</f>
        <v>0</v>
      </c>
      <c r="H36" s="18">
        <f>[4]無髄!H32</f>
        <v>0</v>
      </c>
      <c r="I36" s="18">
        <f>[4]無髄!I32</f>
        <v>0</v>
      </c>
      <c r="J36" s="18">
        <f>[4]無髄!J32</f>
        <v>0</v>
      </c>
      <c r="K36" s="18">
        <f>[4]無髄!K32</f>
        <v>0</v>
      </c>
      <c r="L36" s="18">
        <f>[4]無髄!L32</f>
        <v>0</v>
      </c>
      <c r="M36" s="18">
        <f>[4]無髄!M32</f>
        <v>0</v>
      </c>
      <c r="N36" s="18">
        <f>[4]無髄!N32</f>
        <v>0</v>
      </c>
      <c r="O36" s="18">
        <f>[4]無髄!O32</f>
        <v>0</v>
      </c>
      <c r="P36" s="18">
        <f>[4]無髄!P32</f>
        <v>0</v>
      </c>
      <c r="Q36" s="18">
        <f>[4]無髄!Q32</f>
        <v>0</v>
      </c>
      <c r="R36" s="18">
        <f>[4]無髄!R32</f>
        <v>0</v>
      </c>
      <c r="S36" s="18">
        <f>[4]無髄!S32</f>
        <v>1</v>
      </c>
      <c r="T36" s="22"/>
      <c r="U36" s="22">
        <f t="shared" si="2"/>
        <v>1</v>
      </c>
      <c r="V36" s="22" t="b">
        <f t="shared" si="3"/>
        <v>1</v>
      </c>
    </row>
    <row r="37" spans="2:22">
      <c r="B37" s="17">
        <v>32</v>
      </c>
      <c r="C37" s="17">
        <f>[4]無髄!C33</f>
        <v>1</v>
      </c>
      <c r="D37" s="17">
        <f>[4]無髄!D33</f>
        <v>0</v>
      </c>
      <c r="E37" s="17">
        <f>[4]無髄!E33</f>
        <v>0</v>
      </c>
      <c r="F37" s="17">
        <f>[4]無髄!F33</f>
        <v>0</v>
      </c>
      <c r="G37" s="17">
        <f>[4]無髄!G33</f>
        <v>0</v>
      </c>
      <c r="H37" s="17">
        <f>[4]無髄!H33</f>
        <v>0</v>
      </c>
      <c r="I37" s="17">
        <f>[4]無髄!I33</f>
        <v>0</v>
      </c>
      <c r="J37" s="17">
        <f>[4]無髄!J33</f>
        <v>0</v>
      </c>
      <c r="K37" s="17">
        <f>[4]無髄!K33</f>
        <v>0</v>
      </c>
      <c r="L37" s="17">
        <f>[4]無髄!L33</f>
        <v>0</v>
      </c>
      <c r="M37" s="17">
        <f>[4]無髄!M33</f>
        <v>0</v>
      </c>
      <c r="N37" s="17">
        <f>[4]無髄!N33</f>
        <v>0</v>
      </c>
      <c r="O37" s="17">
        <f>[4]無髄!O33</f>
        <v>0</v>
      </c>
      <c r="P37" s="17">
        <f>[4]無髄!P33</f>
        <v>0</v>
      </c>
      <c r="Q37" s="17">
        <f>[4]無髄!Q33</f>
        <v>0</v>
      </c>
      <c r="R37" s="17">
        <f>[4]無髄!R33</f>
        <v>0</v>
      </c>
      <c r="S37" s="17">
        <f>[4]無髄!S33</f>
        <v>1</v>
      </c>
      <c r="U37">
        <f t="shared" si="2"/>
        <v>1</v>
      </c>
      <c r="V37" t="b">
        <f t="shared" si="3"/>
        <v>1</v>
      </c>
    </row>
    <row r="38" spans="2:22">
      <c r="B38" s="18">
        <v>33</v>
      </c>
      <c r="C38" s="18">
        <f>[4]無髄!C34</f>
        <v>1</v>
      </c>
      <c r="D38" s="18">
        <f>[4]無髄!D34</f>
        <v>0</v>
      </c>
      <c r="E38" s="18">
        <f>[4]無髄!E34</f>
        <v>0</v>
      </c>
      <c r="F38" s="18">
        <f>[4]無髄!F34</f>
        <v>0</v>
      </c>
      <c r="G38" s="18">
        <f>[4]無髄!G34</f>
        <v>0</v>
      </c>
      <c r="H38" s="18">
        <f>[4]無髄!H34</f>
        <v>0</v>
      </c>
      <c r="I38" s="18">
        <f>[4]無髄!I34</f>
        <v>0</v>
      </c>
      <c r="J38" s="18">
        <f>[4]無髄!J34</f>
        <v>1</v>
      </c>
      <c r="K38" s="18">
        <f>[4]無髄!K34</f>
        <v>0</v>
      </c>
      <c r="L38" s="18">
        <f>[4]無髄!L34</f>
        <v>0</v>
      </c>
      <c r="M38" s="18">
        <f>[4]無髄!M34</f>
        <v>0</v>
      </c>
      <c r="N38" s="18">
        <f>[4]無髄!N34</f>
        <v>0</v>
      </c>
      <c r="O38" s="18">
        <f>[4]無髄!O34</f>
        <v>0</v>
      </c>
      <c r="P38" s="18">
        <f>[4]無髄!P34</f>
        <v>0</v>
      </c>
      <c r="Q38" s="18">
        <f>[4]無髄!Q34</f>
        <v>0</v>
      </c>
      <c r="R38" s="18">
        <f>[4]無髄!R34</f>
        <v>0</v>
      </c>
      <c r="S38" s="18">
        <f>[4]無髄!S34</f>
        <v>0</v>
      </c>
      <c r="T38" s="22"/>
      <c r="U38" s="22">
        <f t="shared" si="2"/>
        <v>1</v>
      </c>
      <c r="V38" s="22" t="b">
        <f t="shared" si="3"/>
        <v>1</v>
      </c>
    </row>
    <row r="39" spans="2:22">
      <c r="B39" s="17">
        <v>34</v>
      </c>
      <c r="C39" s="17">
        <f>[4]無髄!C35</f>
        <v>0</v>
      </c>
      <c r="D39" s="17">
        <f>[4]無髄!D35</f>
        <v>0</v>
      </c>
      <c r="E39" s="17">
        <f>[4]無髄!E35</f>
        <v>0</v>
      </c>
      <c r="F39" s="17">
        <f>[4]無髄!F35</f>
        <v>0</v>
      </c>
      <c r="G39" s="17">
        <f>[4]無髄!G35</f>
        <v>0</v>
      </c>
      <c r="H39" s="17">
        <f>[4]無髄!H35</f>
        <v>0</v>
      </c>
      <c r="I39" s="17">
        <f>[4]無髄!I35</f>
        <v>0</v>
      </c>
      <c r="J39" s="17">
        <f>[4]無髄!J35</f>
        <v>0</v>
      </c>
      <c r="K39" s="17">
        <f>[4]無髄!K35</f>
        <v>0</v>
      </c>
      <c r="L39" s="17">
        <f>[4]無髄!L35</f>
        <v>0</v>
      </c>
      <c r="M39" s="17">
        <f>[4]無髄!M35</f>
        <v>0</v>
      </c>
      <c r="N39" s="17">
        <f>[4]無髄!N35</f>
        <v>0</v>
      </c>
      <c r="O39" s="17">
        <f>[4]無髄!O35</f>
        <v>0</v>
      </c>
      <c r="P39" s="17">
        <f>[4]無髄!P35</f>
        <v>0</v>
      </c>
      <c r="Q39" s="17">
        <f>[4]無髄!Q35</f>
        <v>0</v>
      </c>
      <c r="R39" s="17">
        <f>[4]無髄!R35</f>
        <v>0</v>
      </c>
      <c r="S39" s="17">
        <f>[4]無髄!S35</f>
        <v>0</v>
      </c>
      <c r="U39">
        <f t="shared" si="2"/>
        <v>0</v>
      </c>
      <c r="V39" t="b">
        <f t="shared" si="3"/>
        <v>1</v>
      </c>
    </row>
    <row r="40" spans="2:22">
      <c r="B40" s="18">
        <v>35</v>
      </c>
      <c r="C40" s="18">
        <f>[4]無髄!C36</f>
        <v>1</v>
      </c>
      <c r="D40" s="18">
        <f>[4]無髄!D36</f>
        <v>1</v>
      </c>
      <c r="E40" s="18">
        <f>[4]無髄!E36</f>
        <v>0</v>
      </c>
      <c r="F40" s="18">
        <f>[4]無髄!F36</f>
        <v>0</v>
      </c>
      <c r="G40" s="18">
        <f>[4]無髄!G36</f>
        <v>0</v>
      </c>
      <c r="H40" s="18">
        <f>[4]無髄!H36</f>
        <v>0</v>
      </c>
      <c r="I40" s="18">
        <f>[4]無髄!I36</f>
        <v>0</v>
      </c>
      <c r="J40" s="18">
        <f>[4]無髄!J36</f>
        <v>0</v>
      </c>
      <c r="K40" s="18">
        <f>[4]無髄!K36</f>
        <v>0</v>
      </c>
      <c r="L40" s="18">
        <f>[4]無髄!L36</f>
        <v>0</v>
      </c>
      <c r="M40" s="18">
        <f>[4]無髄!M36</f>
        <v>0</v>
      </c>
      <c r="N40" s="18">
        <f>[4]無髄!N36</f>
        <v>0</v>
      </c>
      <c r="O40" s="18">
        <f>[4]無髄!O36</f>
        <v>0</v>
      </c>
      <c r="P40" s="18">
        <f>[4]無髄!P36</f>
        <v>0</v>
      </c>
      <c r="Q40" s="18">
        <f>[4]無髄!Q36</f>
        <v>0</v>
      </c>
      <c r="R40" s="18">
        <f>[4]無髄!R36</f>
        <v>0</v>
      </c>
      <c r="S40" s="18">
        <f>[4]無髄!S36</f>
        <v>0</v>
      </c>
      <c r="T40" s="22"/>
      <c r="U40" s="22">
        <f t="shared" si="2"/>
        <v>1</v>
      </c>
      <c r="V40" s="22" t="b">
        <f t="shared" si="3"/>
        <v>1</v>
      </c>
    </row>
    <row r="41" spans="2:22">
      <c r="B41" s="17">
        <v>36</v>
      </c>
      <c r="C41" s="17">
        <f>[4]無髄!C37</f>
        <v>1</v>
      </c>
      <c r="D41" s="17">
        <f>[4]無髄!D37</f>
        <v>0</v>
      </c>
      <c r="E41" s="17">
        <f>[4]無髄!E37</f>
        <v>0</v>
      </c>
      <c r="F41" s="17">
        <f>[4]無髄!F37</f>
        <v>0</v>
      </c>
      <c r="G41" s="17">
        <f>[4]無髄!G37</f>
        <v>0</v>
      </c>
      <c r="H41" s="17">
        <f>[4]無髄!H37</f>
        <v>0</v>
      </c>
      <c r="I41" s="17">
        <f>[4]無髄!I37</f>
        <v>0</v>
      </c>
      <c r="J41" s="17">
        <f>[4]無髄!J37</f>
        <v>0</v>
      </c>
      <c r="K41" s="17">
        <f>[4]無髄!K37</f>
        <v>0</v>
      </c>
      <c r="L41" s="17">
        <f>[4]無髄!L37</f>
        <v>0</v>
      </c>
      <c r="M41" s="17">
        <f>[4]無髄!M37</f>
        <v>0</v>
      </c>
      <c r="N41" s="17">
        <f>[4]無髄!N37</f>
        <v>0</v>
      </c>
      <c r="O41" s="17">
        <f>[4]無髄!O37</f>
        <v>0</v>
      </c>
      <c r="P41" s="17">
        <f>[4]無髄!P37</f>
        <v>0</v>
      </c>
      <c r="Q41" s="17">
        <f>[4]無髄!Q37</f>
        <v>0</v>
      </c>
      <c r="R41" s="17">
        <f>[4]無髄!R37</f>
        <v>0</v>
      </c>
      <c r="S41" s="17">
        <f>[4]無髄!S37</f>
        <v>1</v>
      </c>
      <c r="U41">
        <f t="shared" si="2"/>
        <v>1</v>
      </c>
      <c r="V41" t="b">
        <f t="shared" si="3"/>
        <v>1</v>
      </c>
    </row>
    <row r="42" spans="2:22">
      <c r="B42" s="18">
        <v>37</v>
      </c>
      <c r="C42" s="18">
        <f>[4]無髄!C38</f>
        <v>0</v>
      </c>
      <c r="D42" s="18">
        <f>[4]無髄!D38</f>
        <v>0</v>
      </c>
      <c r="E42" s="18">
        <f>[4]無髄!E38</f>
        <v>0</v>
      </c>
      <c r="F42" s="18">
        <f>[4]無髄!F38</f>
        <v>0</v>
      </c>
      <c r="G42" s="18">
        <f>[4]無髄!G38</f>
        <v>0</v>
      </c>
      <c r="H42" s="18">
        <f>[4]無髄!H38</f>
        <v>0</v>
      </c>
      <c r="I42" s="18">
        <f>[4]無髄!I38</f>
        <v>0</v>
      </c>
      <c r="J42" s="18">
        <f>[4]無髄!J38</f>
        <v>0</v>
      </c>
      <c r="K42" s="18">
        <f>[4]無髄!K38</f>
        <v>0</v>
      </c>
      <c r="L42" s="18">
        <f>[4]無髄!L38</f>
        <v>0</v>
      </c>
      <c r="M42" s="18">
        <f>[4]無髄!M38</f>
        <v>0</v>
      </c>
      <c r="N42" s="18">
        <f>[4]無髄!N38</f>
        <v>0</v>
      </c>
      <c r="O42" s="18">
        <f>[4]無髄!O38</f>
        <v>0</v>
      </c>
      <c r="P42" s="18">
        <f>[4]無髄!P38</f>
        <v>0</v>
      </c>
      <c r="Q42" s="18">
        <f>[4]無髄!Q38</f>
        <v>0</v>
      </c>
      <c r="R42" s="18">
        <f>[4]無髄!R38</f>
        <v>0</v>
      </c>
      <c r="S42" s="18">
        <f>[4]無髄!S38</f>
        <v>0</v>
      </c>
      <c r="T42" s="22"/>
      <c r="U42" s="22">
        <f t="shared" si="2"/>
        <v>0</v>
      </c>
      <c r="V42" s="22" t="b">
        <f t="shared" si="3"/>
        <v>1</v>
      </c>
    </row>
    <row r="43" spans="2:22">
      <c r="B43" s="17">
        <v>38</v>
      </c>
      <c r="C43" s="17">
        <f>[4]無髄!C39</f>
        <v>1</v>
      </c>
      <c r="D43" s="17">
        <f>[4]無髄!D39</f>
        <v>0</v>
      </c>
      <c r="E43" s="17">
        <f>[4]無髄!E39</f>
        <v>0</v>
      </c>
      <c r="F43" s="17">
        <f>[4]無髄!F39</f>
        <v>0</v>
      </c>
      <c r="G43" s="17">
        <f>[4]無髄!G39</f>
        <v>0</v>
      </c>
      <c r="H43" s="17">
        <f>[4]無髄!H39</f>
        <v>0</v>
      </c>
      <c r="I43" s="17">
        <f>[4]無髄!I39</f>
        <v>0</v>
      </c>
      <c r="J43" s="17">
        <f>[4]無髄!J39</f>
        <v>1</v>
      </c>
      <c r="K43" s="17">
        <f>[4]無髄!K39</f>
        <v>0</v>
      </c>
      <c r="L43" s="17">
        <f>[4]無髄!L39</f>
        <v>0</v>
      </c>
      <c r="M43" s="17">
        <f>[4]無髄!M39</f>
        <v>0</v>
      </c>
      <c r="N43" s="17">
        <f>[4]無髄!N39</f>
        <v>0</v>
      </c>
      <c r="O43" s="17">
        <f>[4]無髄!O39</f>
        <v>0</v>
      </c>
      <c r="P43" s="17">
        <f>[4]無髄!P39</f>
        <v>0</v>
      </c>
      <c r="Q43" s="17">
        <f>[4]無髄!Q39</f>
        <v>0</v>
      </c>
      <c r="R43" s="17">
        <f>[4]無髄!R39</f>
        <v>0</v>
      </c>
      <c r="S43" s="17">
        <f>[4]無髄!S39</f>
        <v>0</v>
      </c>
      <c r="U43">
        <f t="shared" si="2"/>
        <v>1</v>
      </c>
      <c r="V43" t="b">
        <f t="shared" si="3"/>
        <v>1</v>
      </c>
    </row>
    <row r="44" spans="2:22">
      <c r="B44" s="18">
        <v>39</v>
      </c>
      <c r="C44" s="18">
        <f>[4]無髄!C40</f>
        <v>2</v>
      </c>
      <c r="D44" s="18">
        <f>[4]無髄!D40</f>
        <v>1</v>
      </c>
      <c r="E44" s="18">
        <f>[4]無髄!E40</f>
        <v>0</v>
      </c>
      <c r="F44" s="18">
        <f>[4]無髄!F40</f>
        <v>0</v>
      </c>
      <c r="G44" s="18">
        <f>[4]無髄!G40</f>
        <v>0</v>
      </c>
      <c r="H44" s="18">
        <f>[4]無髄!H40</f>
        <v>0</v>
      </c>
      <c r="I44" s="18">
        <f>[4]無髄!I40</f>
        <v>0</v>
      </c>
      <c r="J44" s="18">
        <f>[4]無髄!J40</f>
        <v>0</v>
      </c>
      <c r="K44" s="18">
        <f>[4]無髄!K40</f>
        <v>0</v>
      </c>
      <c r="L44" s="18">
        <f>[4]無髄!L40</f>
        <v>0</v>
      </c>
      <c r="M44" s="18">
        <f>[4]無髄!M40</f>
        <v>0</v>
      </c>
      <c r="N44" s="18">
        <f>[4]無髄!N40</f>
        <v>0</v>
      </c>
      <c r="O44" s="18">
        <f>[4]無髄!O40</f>
        <v>0</v>
      </c>
      <c r="P44" s="18">
        <f>[4]無髄!P40</f>
        <v>0</v>
      </c>
      <c r="Q44" s="18">
        <f>[4]無髄!Q40</f>
        <v>0</v>
      </c>
      <c r="R44" s="18">
        <f>[4]無髄!R40</f>
        <v>1</v>
      </c>
      <c r="S44" s="18">
        <f>[4]無髄!S40</f>
        <v>0</v>
      </c>
      <c r="T44" s="22"/>
      <c r="U44" s="22">
        <f t="shared" si="2"/>
        <v>2</v>
      </c>
      <c r="V44" s="22" t="b">
        <f t="shared" si="3"/>
        <v>1</v>
      </c>
    </row>
    <row r="45" spans="2:22">
      <c r="B45" s="17">
        <v>40</v>
      </c>
      <c r="C45" s="17">
        <f>[4]無髄!C41</f>
        <v>0</v>
      </c>
      <c r="D45" s="17">
        <f>[4]無髄!D41</f>
        <v>0</v>
      </c>
      <c r="E45" s="17">
        <f>[4]無髄!E41</f>
        <v>0</v>
      </c>
      <c r="F45" s="17">
        <f>[4]無髄!F41</f>
        <v>0</v>
      </c>
      <c r="G45" s="17">
        <f>[4]無髄!G41</f>
        <v>0</v>
      </c>
      <c r="H45" s="17">
        <f>[4]無髄!H41</f>
        <v>0</v>
      </c>
      <c r="I45" s="17">
        <f>[4]無髄!I41</f>
        <v>0</v>
      </c>
      <c r="J45" s="17">
        <f>[4]無髄!J41</f>
        <v>0</v>
      </c>
      <c r="K45" s="17">
        <f>[4]無髄!K41</f>
        <v>0</v>
      </c>
      <c r="L45" s="17">
        <f>[4]無髄!L41</f>
        <v>0</v>
      </c>
      <c r="M45" s="17">
        <f>[4]無髄!M41</f>
        <v>0</v>
      </c>
      <c r="N45" s="17">
        <f>[4]無髄!N41</f>
        <v>0</v>
      </c>
      <c r="O45" s="17">
        <f>[4]無髄!O41</f>
        <v>0</v>
      </c>
      <c r="P45" s="17">
        <f>[4]無髄!P41</f>
        <v>0</v>
      </c>
      <c r="Q45" s="17">
        <f>[4]無髄!Q41</f>
        <v>0</v>
      </c>
      <c r="R45" s="17">
        <f>[4]無髄!R41</f>
        <v>0</v>
      </c>
      <c r="S45" s="17">
        <f>[4]無髄!S41</f>
        <v>0</v>
      </c>
      <c r="U45">
        <f t="shared" si="2"/>
        <v>0</v>
      </c>
      <c r="V45" t="b">
        <f t="shared" si="3"/>
        <v>1</v>
      </c>
    </row>
    <row r="46" spans="2:22">
      <c r="B46" s="18">
        <v>41</v>
      </c>
      <c r="C46" s="18">
        <f>[4]無髄!C42</f>
        <v>1</v>
      </c>
      <c r="D46" s="18">
        <f>[4]無髄!D42</f>
        <v>0</v>
      </c>
      <c r="E46" s="18">
        <f>[4]無髄!E42</f>
        <v>0</v>
      </c>
      <c r="F46" s="18">
        <f>[4]無髄!F42</f>
        <v>0</v>
      </c>
      <c r="G46" s="18">
        <f>[4]無髄!G42</f>
        <v>0</v>
      </c>
      <c r="H46" s="18">
        <f>[4]無髄!H42</f>
        <v>0</v>
      </c>
      <c r="I46" s="18">
        <f>[4]無髄!I42</f>
        <v>1</v>
      </c>
      <c r="J46" s="18">
        <f>[4]無髄!J42</f>
        <v>0</v>
      </c>
      <c r="K46" s="18">
        <f>[4]無髄!K42</f>
        <v>0</v>
      </c>
      <c r="L46" s="18">
        <f>[4]無髄!L42</f>
        <v>0</v>
      </c>
      <c r="M46" s="18">
        <f>[4]無髄!M42</f>
        <v>0</v>
      </c>
      <c r="N46" s="18">
        <f>[4]無髄!N42</f>
        <v>0</v>
      </c>
      <c r="O46" s="18">
        <f>[4]無髄!O42</f>
        <v>0</v>
      </c>
      <c r="P46" s="18">
        <f>[4]無髄!P42</f>
        <v>0</v>
      </c>
      <c r="Q46" s="18">
        <f>[4]無髄!Q42</f>
        <v>0</v>
      </c>
      <c r="R46" s="18">
        <f>[4]無髄!R42</f>
        <v>0</v>
      </c>
      <c r="S46" s="18">
        <f>[4]無髄!S42</f>
        <v>0</v>
      </c>
      <c r="T46" s="22"/>
      <c r="U46" s="22">
        <f t="shared" si="2"/>
        <v>1</v>
      </c>
      <c r="V46" s="22" t="b">
        <f t="shared" si="3"/>
        <v>1</v>
      </c>
    </row>
    <row r="47" spans="2:22">
      <c r="B47" s="17">
        <v>42</v>
      </c>
      <c r="C47" s="17">
        <f>[4]無髄!C43</f>
        <v>0</v>
      </c>
      <c r="D47" s="17">
        <f>[4]無髄!D43</f>
        <v>0</v>
      </c>
      <c r="E47" s="17">
        <f>[4]無髄!E43</f>
        <v>0</v>
      </c>
      <c r="F47" s="17">
        <f>[4]無髄!F43</f>
        <v>0</v>
      </c>
      <c r="G47" s="17">
        <f>[4]無髄!G43</f>
        <v>0</v>
      </c>
      <c r="H47" s="17">
        <f>[4]無髄!H43</f>
        <v>0</v>
      </c>
      <c r="I47" s="17">
        <f>[4]無髄!I43</f>
        <v>0</v>
      </c>
      <c r="J47" s="17">
        <f>[4]無髄!J43</f>
        <v>0</v>
      </c>
      <c r="K47" s="17">
        <f>[4]無髄!K43</f>
        <v>0</v>
      </c>
      <c r="L47" s="17">
        <f>[4]無髄!L43</f>
        <v>0</v>
      </c>
      <c r="M47" s="17">
        <f>[4]無髄!M43</f>
        <v>0</v>
      </c>
      <c r="N47" s="17">
        <f>[4]無髄!N43</f>
        <v>0</v>
      </c>
      <c r="O47" s="17">
        <f>[4]無髄!O43</f>
        <v>0</v>
      </c>
      <c r="P47" s="17">
        <f>[4]無髄!P43</f>
        <v>0</v>
      </c>
      <c r="Q47" s="17">
        <f>[4]無髄!Q43</f>
        <v>0</v>
      </c>
      <c r="R47" s="17">
        <f>[4]無髄!R43</f>
        <v>0</v>
      </c>
      <c r="S47" s="17">
        <f>[4]無髄!S43</f>
        <v>0</v>
      </c>
      <c r="U47">
        <f t="shared" si="2"/>
        <v>0</v>
      </c>
      <c r="V47" t="b">
        <f t="shared" si="3"/>
        <v>1</v>
      </c>
    </row>
    <row r="48" spans="2:22">
      <c r="B48" s="18">
        <v>43</v>
      </c>
      <c r="C48" s="18">
        <f>[4]無髄!C44</f>
        <v>0</v>
      </c>
      <c r="D48" s="18">
        <f>[4]無髄!D44</f>
        <v>0</v>
      </c>
      <c r="E48" s="18">
        <f>[4]無髄!E44</f>
        <v>0</v>
      </c>
      <c r="F48" s="18">
        <f>[4]無髄!F44</f>
        <v>0</v>
      </c>
      <c r="G48" s="18">
        <f>[4]無髄!G44</f>
        <v>0</v>
      </c>
      <c r="H48" s="18">
        <f>[4]無髄!H44</f>
        <v>0</v>
      </c>
      <c r="I48" s="18">
        <f>[4]無髄!I44</f>
        <v>0</v>
      </c>
      <c r="J48" s="18">
        <f>[4]無髄!J44</f>
        <v>0</v>
      </c>
      <c r="K48" s="18">
        <f>[4]無髄!K44</f>
        <v>0</v>
      </c>
      <c r="L48" s="18">
        <f>[4]無髄!L44</f>
        <v>0</v>
      </c>
      <c r="M48" s="18">
        <f>[4]無髄!M44</f>
        <v>0</v>
      </c>
      <c r="N48" s="18">
        <f>[4]無髄!N44</f>
        <v>0</v>
      </c>
      <c r="O48" s="18">
        <f>[4]無髄!O44</f>
        <v>0</v>
      </c>
      <c r="P48" s="18">
        <f>[4]無髄!P44</f>
        <v>0</v>
      </c>
      <c r="Q48" s="18">
        <f>[4]無髄!Q44</f>
        <v>0</v>
      </c>
      <c r="R48" s="18">
        <f>[4]無髄!R44</f>
        <v>0</v>
      </c>
      <c r="S48" s="18">
        <f>[4]無髄!S44</f>
        <v>0</v>
      </c>
      <c r="T48" s="22"/>
      <c r="U48" s="22">
        <f t="shared" si="2"/>
        <v>0</v>
      </c>
      <c r="V48" s="22" t="b">
        <f t="shared" si="3"/>
        <v>1</v>
      </c>
    </row>
    <row r="49" spans="2:22">
      <c r="B49" s="17">
        <v>44</v>
      </c>
      <c r="C49" s="17">
        <f>[4]無髄!C45</f>
        <v>0</v>
      </c>
      <c r="D49" s="17">
        <f>[4]無髄!D45</f>
        <v>0</v>
      </c>
      <c r="E49" s="17">
        <f>[4]無髄!E45</f>
        <v>0</v>
      </c>
      <c r="F49" s="17">
        <f>[4]無髄!F45</f>
        <v>0</v>
      </c>
      <c r="G49" s="17">
        <f>[4]無髄!G45</f>
        <v>0</v>
      </c>
      <c r="H49" s="17">
        <f>[4]無髄!H45</f>
        <v>0</v>
      </c>
      <c r="I49" s="17">
        <f>[4]無髄!I45</f>
        <v>0</v>
      </c>
      <c r="J49" s="17">
        <f>[4]無髄!J45</f>
        <v>0</v>
      </c>
      <c r="K49" s="17">
        <f>[4]無髄!K45</f>
        <v>0</v>
      </c>
      <c r="L49" s="17">
        <f>[4]無髄!L45</f>
        <v>0</v>
      </c>
      <c r="M49" s="17">
        <f>[4]無髄!M45</f>
        <v>0</v>
      </c>
      <c r="N49" s="17">
        <f>[4]無髄!N45</f>
        <v>0</v>
      </c>
      <c r="O49" s="17">
        <f>[4]無髄!O45</f>
        <v>0</v>
      </c>
      <c r="P49" s="17">
        <f>[4]無髄!P45</f>
        <v>0</v>
      </c>
      <c r="Q49" s="17">
        <f>[4]無髄!Q45</f>
        <v>0</v>
      </c>
      <c r="R49" s="17">
        <f>[4]無髄!R45</f>
        <v>0</v>
      </c>
      <c r="S49" s="17">
        <f>[4]無髄!S45</f>
        <v>0</v>
      </c>
      <c r="U49">
        <f t="shared" si="2"/>
        <v>0</v>
      </c>
      <c r="V49" t="b">
        <f t="shared" si="3"/>
        <v>1</v>
      </c>
    </row>
    <row r="50" spans="2:22">
      <c r="B50" s="18">
        <v>45</v>
      </c>
      <c r="C50" s="18">
        <f>[4]無髄!C46</f>
        <v>1</v>
      </c>
      <c r="D50" s="18">
        <f>[4]無髄!D46</f>
        <v>1</v>
      </c>
      <c r="E50" s="18">
        <f>[4]無髄!E46</f>
        <v>0</v>
      </c>
      <c r="F50" s="18">
        <f>[4]無髄!F46</f>
        <v>0</v>
      </c>
      <c r="G50" s="18">
        <f>[4]無髄!G46</f>
        <v>0</v>
      </c>
      <c r="H50" s="18">
        <f>[4]無髄!H46</f>
        <v>0</v>
      </c>
      <c r="I50" s="18">
        <f>[4]無髄!I46</f>
        <v>0</v>
      </c>
      <c r="J50" s="18">
        <f>[4]無髄!J46</f>
        <v>0</v>
      </c>
      <c r="K50" s="18">
        <f>[4]無髄!K46</f>
        <v>0</v>
      </c>
      <c r="L50" s="18">
        <f>[4]無髄!L46</f>
        <v>0</v>
      </c>
      <c r="M50" s="18">
        <f>[4]無髄!M46</f>
        <v>0</v>
      </c>
      <c r="N50" s="18">
        <f>[4]無髄!N46</f>
        <v>0</v>
      </c>
      <c r="O50" s="18">
        <f>[4]無髄!O46</f>
        <v>0</v>
      </c>
      <c r="P50" s="18">
        <f>[4]無髄!P46</f>
        <v>0</v>
      </c>
      <c r="Q50" s="18">
        <f>[4]無髄!Q46</f>
        <v>0</v>
      </c>
      <c r="R50" s="18">
        <f>[4]無髄!R46</f>
        <v>0</v>
      </c>
      <c r="S50" s="18">
        <f>[4]無髄!S46</f>
        <v>0</v>
      </c>
      <c r="T50" s="22"/>
      <c r="U50" s="22">
        <f t="shared" si="2"/>
        <v>1</v>
      </c>
      <c r="V50" s="22" t="b">
        <f t="shared" si="3"/>
        <v>1</v>
      </c>
    </row>
    <row r="51" spans="2:22">
      <c r="B51" s="17">
        <v>46</v>
      </c>
      <c r="C51" s="17">
        <f>[4]無髄!C47</f>
        <v>0</v>
      </c>
      <c r="D51" s="17">
        <f>[4]無髄!D47</f>
        <v>0</v>
      </c>
      <c r="E51" s="17">
        <f>[4]無髄!E47</f>
        <v>0</v>
      </c>
      <c r="F51" s="17">
        <f>[4]無髄!F47</f>
        <v>0</v>
      </c>
      <c r="G51" s="17">
        <f>[4]無髄!G47</f>
        <v>0</v>
      </c>
      <c r="H51" s="17">
        <f>[4]無髄!H47</f>
        <v>0</v>
      </c>
      <c r="I51" s="17">
        <f>[4]無髄!I47</f>
        <v>0</v>
      </c>
      <c r="J51" s="17">
        <f>[4]無髄!J47</f>
        <v>0</v>
      </c>
      <c r="K51" s="17">
        <f>[4]無髄!K47</f>
        <v>0</v>
      </c>
      <c r="L51" s="17">
        <f>[4]無髄!L47</f>
        <v>0</v>
      </c>
      <c r="M51" s="17">
        <f>[4]無髄!M47</f>
        <v>0</v>
      </c>
      <c r="N51" s="17">
        <f>[4]無髄!N47</f>
        <v>0</v>
      </c>
      <c r="O51" s="17">
        <f>[4]無髄!O47</f>
        <v>0</v>
      </c>
      <c r="P51" s="17">
        <f>[4]無髄!P47</f>
        <v>0</v>
      </c>
      <c r="Q51" s="17">
        <f>[4]無髄!Q47</f>
        <v>0</v>
      </c>
      <c r="R51" s="17">
        <f>[4]無髄!R47</f>
        <v>0</v>
      </c>
      <c r="S51" s="17">
        <f>[4]無髄!S47</f>
        <v>0</v>
      </c>
      <c r="U51">
        <f t="shared" si="2"/>
        <v>0</v>
      </c>
      <c r="V51" t="b">
        <f t="shared" si="3"/>
        <v>1</v>
      </c>
    </row>
    <row r="52" spans="2:22">
      <c r="B52" s="18">
        <v>47</v>
      </c>
      <c r="C52" s="18">
        <f>[4]無髄!C48</f>
        <v>1</v>
      </c>
      <c r="D52" s="18">
        <f>[4]無髄!D48</f>
        <v>0</v>
      </c>
      <c r="E52" s="18">
        <f>[4]無髄!E48</f>
        <v>0</v>
      </c>
      <c r="F52" s="18">
        <f>[4]無髄!F48</f>
        <v>0</v>
      </c>
      <c r="G52" s="18">
        <f>[4]無髄!G48</f>
        <v>0</v>
      </c>
      <c r="H52" s="18">
        <f>[4]無髄!H48</f>
        <v>0</v>
      </c>
      <c r="I52" s="18">
        <f>[4]無髄!I48</f>
        <v>0</v>
      </c>
      <c r="J52" s="18">
        <f>[4]無髄!J48</f>
        <v>0</v>
      </c>
      <c r="K52" s="18">
        <f>[4]無髄!K48</f>
        <v>0</v>
      </c>
      <c r="L52" s="18">
        <f>[4]無髄!L48</f>
        <v>0</v>
      </c>
      <c r="M52" s="18">
        <f>[4]無髄!M48</f>
        <v>1</v>
      </c>
      <c r="N52" s="18">
        <f>[4]無髄!N48</f>
        <v>0</v>
      </c>
      <c r="O52" s="18">
        <f>[4]無髄!O48</f>
        <v>0</v>
      </c>
      <c r="P52" s="18">
        <f>[4]無髄!P48</f>
        <v>0</v>
      </c>
      <c r="Q52" s="18">
        <f>[4]無髄!Q48</f>
        <v>0</v>
      </c>
      <c r="R52" s="18">
        <f>[4]無髄!R48</f>
        <v>0</v>
      </c>
      <c r="S52" s="18">
        <f>[4]無髄!S48</f>
        <v>0</v>
      </c>
      <c r="T52" s="22"/>
      <c r="U52" s="22">
        <f t="shared" si="2"/>
        <v>1</v>
      </c>
      <c r="V52" s="22" t="b">
        <f t="shared" si="3"/>
        <v>1</v>
      </c>
    </row>
    <row r="53" spans="2:22">
      <c r="B53" s="17">
        <v>48</v>
      </c>
      <c r="C53" s="17">
        <f>[4]無髄!C49</f>
        <v>0</v>
      </c>
      <c r="D53" s="17">
        <f>[4]無髄!D49</f>
        <v>0</v>
      </c>
      <c r="E53" s="17">
        <f>[4]無髄!E49</f>
        <v>0</v>
      </c>
      <c r="F53" s="17">
        <f>[4]無髄!F49</f>
        <v>0</v>
      </c>
      <c r="G53" s="17">
        <f>[4]無髄!G49</f>
        <v>0</v>
      </c>
      <c r="H53" s="17">
        <f>[4]無髄!H49</f>
        <v>0</v>
      </c>
      <c r="I53" s="17">
        <f>[4]無髄!I49</f>
        <v>0</v>
      </c>
      <c r="J53" s="17">
        <f>[4]無髄!J49</f>
        <v>0</v>
      </c>
      <c r="K53" s="17">
        <f>[4]無髄!K49</f>
        <v>0</v>
      </c>
      <c r="L53" s="17">
        <f>[4]無髄!L49</f>
        <v>0</v>
      </c>
      <c r="M53" s="17">
        <f>[4]無髄!M49</f>
        <v>0</v>
      </c>
      <c r="N53" s="17">
        <f>[4]無髄!N49</f>
        <v>0</v>
      </c>
      <c r="O53" s="17">
        <f>[4]無髄!O49</f>
        <v>0</v>
      </c>
      <c r="P53" s="17">
        <f>[4]無髄!P49</f>
        <v>0</v>
      </c>
      <c r="Q53" s="17">
        <f>[4]無髄!Q49</f>
        <v>0</v>
      </c>
      <c r="R53" s="17">
        <f>[4]無髄!R49</f>
        <v>0</v>
      </c>
      <c r="S53" s="17">
        <f>[4]無髄!S49</f>
        <v>0</v>
      </c>
      <c r="U53">
        <f t="shared" si="2"/>
        <v>0</v>
      </c>
      <c r="V53" t="b">
        <f t="shared" si="3"/>
        <v>1</v>
      </c>
    </row>
    <row r="54" spans="2:22">
      <c r="B54" s="18">
        <v>49</v>
      </c>
      <c r="C54" s="18">
        <f>[4]無髄!C50</f>
        <v>1</v>
      </c>
      <c r="D54" s="18">
        <f>[4]無髄!D50</f>
        <v>1</v>
      </c>
      <c r="E54" s="18">
        <f>[4]無髄!E50</f>
        <v>0</v>
      </c>
      <c r="F54" s="18">
        <f>[4]無髄!F50</f>
        <v>0</v>
      </c>
      <c r="G54" s="18">
        <f>[4]無髄!G50</f>
        <v>0</v>
      </c>
      <c r="H54" s="18">
        <f>[4]無髄!H50</f>
        <v>0</v>
      </c>
      <c r="I54" s="18">
        <f>[4]無髄!I50</f>
        <v>0</v>
      </c>
      <c r="J54" s="18">
        <f>[4]無髄!J50</f>
        <v>0</v>
      </c>
      <c r="K54" s="18">
        <f>[4]無髄!K50</f>
        <v>0</v>
      </c>
      <c r="L54" s="18">
        <f>[4]無髄!L50</f>
        <v>0</v>
      </c>
      <c r="M54" s="18">
        <f>[4]無髄!M50</f>
        <v>0</v>
      </c>
      <c r="N54" s="18">
        <f>[4]無髄!N50</f>
        <v>0</v>
      </c>
      <c r="O54" s="18">
        <f>[4]無髄!O50</f>
        <v>0</v>
      </c>
      <c r="P54" s="18">
        <f>[4]無髄!P50</f>
        <v>0</v>
      </c>
      <c r="Q54" s="18">
        <f>[4]無髄!Q50</f>
        <v>0</v>
      </c>
      <c r="R54" s="18">
        <f>[4]無髄!R50</f>
        <v>0</v>
      </c>
      <c r="S54" s="18">
        <f>[4]無髄!S50</f>
        <v>0</v>
      </c>
      <c r="T54" s="22"/>
      <c r="U54" s="22">
        <f t="shared" si="2"/>
        <v>1</v>
      </c>
      <c r="V54" s="22" t="b">
        <f t="shared" si="3"/>
        <v>1</v>
      </c>
    </row>
    <row r="55" spans="2:22">
      <c r="B55" s="17">
        <v>50</v>
      </c>
      <c r="C55" s="17" t="e">
        <f>[4]無髄!C51</f>
        <v>#N/A</v>
      </c>
      <c r="D55" s="17" t="e">
        <f>[4]無髄!D51</f>
        <v>#N/A</v>
      </c>
      <c r="E55" s="17" t="e">
        <f>[4]無髄!E51</f>
        <v>#N/A</v>
      </c>
      <c r="F55" s="17" t="e">
        <f>[4]無髄!F51</f>
        <v>#N/A</v>
      </c>
      <c r="G55" s="17" t="e">
        <f>[4]無髄!G51</f>
        <v>#N/A</v>
      </c>
      <c r="H55" s="17" t="e">
        <f>[4]無髄!H51</f>
        <v>#N/A</v>
      </c>
      <c r="I55" s="17" t="e">
        <f>[4]無髄!I51</f>
        <v>#N/A</v>
      </c>
      <c r="J55" s="17" t="e">
        <f>[4]無髄!J51</f>
        <v>#N/A</v>
      </c>
      <c r="K55" s="17" t="e">
        <f>[4]無髄!K51</f>
        <v>#N/A</v>
      </c>
      <c r="L55" s="17" t="e">
        <f>[4]無髄!L51</f>
        <v>#N/A</v>
      </c>
      <c r="M55" s="17" t="e">
        <f>[4]無髄!M51</f>
        <v>#N/A</v>
      </c>
      <c r="N55" s="17" t="e">
        <f>[4]無髄!N51</f>
        <v>#N/A</v>
      </c>
      <c r="O55" s="17" t="e">
        <f>[4]無髄!O51</f>
        <v>#N/A</v>
      </c>
      <c r="P55" s="17" t="e">
        <f>[4]無髄!P51</f>
        <v>#N/A</v>
      </c>
      <c r="Q55" s="17" t="e">
        <f>[4]無髄!Q51</f>
        <v>#N/A</v>
      </c>
      <c r="R55" s="17" t="e">
        <f>[4]無髄!R51</f>
        <v>#N/A</v>
      </c>
      <c r="S55" s="17" t="e">
        <f>[4]無髄!S51</f>
        <v>#N/A</v>
      </c>
      <c r="U55" t="e">
        <f t="shared" si="2"/>
        <v>#N/A</v>
      </c>
      <c r="V55" t="str">
        <f t="shared" si="3"/>
        <v>-</v>
      </c>
    </row>
    <row r="56" spans="2:22">
      <c r="B56" s="18">
        <v>51</v>
      </c>
      <c r="C56" s="18" t="e">
        <f>[4]無髄!C52</f>
        <v>#N/A</v>
      </c>
      <c r="D56" s="18" t="e">
        <f>[4]無髄!D52</f>
        <v>#N/A</v>
      </c>
      <c r="E56" s="18" t="e">
        <f>[4]無髄!E52</f>
        <v>#N/A</v>
      </c>
      <c r="F56" s="18" t="e">
        <f>[4]無髄!F52</f>
        <v>#N/A</v>
      </c>
      <c r="G56" s="18" t="e">
        <f>[4]無髄!G52</f>
        <v>#N/A</v>
      </c>
      <c r="H56" s="18" t="e">
        <f>[4]無髄!H52</f>
        <v>#N/A</v>
      </c>
      <c r="I56" s="18" t="e">
        <f>[4]無髄!I52</f>
        <v>#N/A</v>
      </c>
      <c r="J56" s="18" t="e">
        <f>[4]無髄!J52</f>
        <v>#N/A</v>
      </c>
      <c r="K56" s="18" t="e">
        <f>[4]無髄!K52</f>
        <v>#N/A</v>
      </c>
      <c r="L56" s="18" t="e">
        <f>[4]無髄!L52</f>
        <v>#N/A</v>
      </c>
      <c r="M56" s="18" t="e">
        <f>[4]無髄!M52</f>
        <v>#N/A</v>
      </c>
      <c r="N56" s="18" t="e">
        <f>[4]無髄!N52</f>
        <v>#N/A</v>
      </c>
      <c r="O56" s="18" t="e">
        <f>[4]無髄!O52</f>
        <v>#N/A</v>
      </c>
      <c r="P56" s="18" t="e">
        <f>[4]無髄!P52</f>
        <v>#N/A</v>
      </c>
      <c r="Q56" s="18" t="e">
        <f>[4]無髄!Q52</f>
        <v>#N/A</v>
      </c>
      <c r="R56" s="18" t="e">
        <f>[4]無髄!R52</f>
        <v>#N/A</v>
      </c>
      <c r="S56" s="18" t="e">
        <f>[4]無髄!S52</f>
        <v>#N/A</v>
      </c>
      <c r="T56" s="22"/>
      <c r="U56" s="22" t="e">
        <f t="shared" si="2"/>
        <v>#N/A</v>
      </c>
      <c r="V56" s="22" t="str">
        <f t="shared" si="3"/>
        <v>-</v>
      </c>
    </row>
    <row r="57" spans="2:22">
      <c r="B57" s="17">
        <v>52</v>
      </c>
      <c r="C57" s="17" t="e">
        <f>[4]無髄!C53</f>
        <v>#N/A</v>
      </c>
      <c r="D57" s="17" t="e">
        <f>[4]無髄!D53</f>
        <v>#N/A</v>
      </c>
      <c r="E57" s="17" t="e">
        <f>[4]無髄!E53</f>
        <v>#N/A</v>
      </c>
      <c r="F57" s="17" t="e">
        <f>[4]無髄!F53</f>
        <v>#N/A</v>
      </c>
      <c r="G57" s="17" t="e">
        <f>[4]無髄!G53</f>
        <v>#N/A</v>
      </c>
      <c r="H57" s="17" t="e">
        <f>[4]無髄!H53</f>
        <v>#N/A</v>
      </c>
      <c r="I57" s="17" t="e">
        <f>[4]無髄!I53</f>
        <v>#N/A</v>
      </c>
      <c r="J57" s="17" t="e">
        <f>[4]無髄!J53</f>
        <v>#N/A</v>
      </c>
      <c r="K57" s="17" t="e">
        <f>[4]無髄!K53</f>
        <v>#N/A</v>
      </c>
      <c r="L57" s="17" t="e">
        <f>[4]無髄!L53</f>
        <v>#N/A</v>
      </c>
      <c r="M57" s="17" t="e">
        <f>[4]無髄!M53</f>
        <v>#N/A</v>
      </c>
      <c r="N57" s="17" t="e">
        <f>[4]無髄!N53</f>
        <v>#N/A</v>
      </c>
      <c r="O57" s="17" t="e">
        <f>[4]無髄!O53</f>
        <v>#N/A</v>
      </c>
      <c r="P57" s="17" t="e">
        <f>[4]無髄!P53</f>
        <v>#N/A</v>
      </c>
      <c r="Q57" s="17" t="e">
        <f>[4]無髄!Q53</f>
        <v>#N/A</v>
      </c>
      <c r="R57" s="17" t="e">
        <f>[4]無髄!R53</f>
        <v>#N/A</v>
      </c>
      <c r="S57" s="17" t="e">
        <f>[4]無髄!S53</f>
        <v>#N/A</v>
      </c>
      <c r="U57" t="e">
        <f t="shared" si="2"/>
        <v>#N/A</v>
      </c>
      <c r="V57" t="str">
        <f t="shared" si="3"/>
        <v>-</v>
      </c>
    </row>
    <row r="58" spans="2:22">
      <c r="B58" s="24">
        <v>53</v>
      </c>
      <c r="C58" s="18" t="e">
        <f>[4]無髄!C54</f>
        <v>#N/A</v>
      </c>
      <c r="D58" s="18" t="e">
        <f>[4]無髄!D54</f>
        <v>#N/A</v>
      </c>
      <c r="E58" s="18" t="e">
        <f>[4]無髄!E54</f>
        <v>#N/A</v>
      </c>
      <c r="F58" s="18" t="e">
        <f>[4]無髄!F54</f>
        <v>#N/A</v>
      </c>
      <c r="G58" s="18" t="e">
        <f>[4]無髄!G54</f>
        <v>#N/A</v>
      </c>
      <c r="H58" s="18" t="e">
        <f>[4]無髄!H54</f>
        <v>#N/A</v>
      </c>
      <c r="I58" s="18" t="e">
        <f>[4]無髄!I54</f>
        <v>#N/A</v>
      </c>
      <c r="J58" s="18" t="e">
        <f>[4]無髄!J54</f>
        <v>#N/A</v>
      </c>
      <c r="K58" s="18" t="e">
        <f>[4]無髄!K54</f>
        <v>#N/A</v>
      </c>
      <c r="L58" s="18" t="e">
        <f>[4]無髄!L54</f>
        <v>#N/A</v>
      </c>
      <c r="M58" s="18" t="e">
        <f>[4]無髄!M54</f>
        <v>#N/A</v>
      </c>
      <c r="N58" s="18" t="e">
        <f>[4]無髄!N54</f>
        <v>#N/A</v>
      </c>
      <c r="O58" s="18" t="e">
        <f>[4]無髄!O54</f>
        <v>#N/A</v>
      </c>
      <c r="P58" s="18" t="e">
        <f>[4]無髄!P54</f>
        <v>#N/A</v>
      </c>
      <c r="Q58" s="18" t="e">
        <f>[4]無髄!Q54</f>
        <v>#N/A</v>
      </c>
      <c r="R58" s="18" t="e">
        <f>[4]無髄!R54</f>
        <v>#N/A</v>
      </c>
      <c r="S58" s="18" t="e">
        <f>[4]無髄!S54</f>
        <v>#N/A</v>
      </c>
      <c r="T58" s="22"/>
      <c r="U58" s="22" t="e">
        <f t="shared" si="2"/>
        <v>#N/A</v>
      </c>
      <c r="V58" s="22" t="str">
        <f t="shared" si="3"/>
        <v>-</v>
      </c>
    </row>
    <row r="60" spans="2:22">
      <c r="B60" s="2" t="s">
        <v>66</v>
      </c>
      <c r="C60" s="2">
        <f t="array" ref="C60">+SUM(IF(NOT(ISERROR(C6:C58)),C6:C58))</f>
        <v>26</v>
      </c>
      <c r="D60" s="2">
        <f t="array" ref="D60">+SUM(IF(NOT(ISERROR(D6:D58)),D6:D58))</f>
        <v>5</v>
      </c>
      <c r="E60" s="2">
        <f t="array" ref="E60">+SUM(IF(NOT(ISERROR(E6:E58)),E6:E58))</f>
        <v>0</v>
      </c>
      <c r="F60" s="2">
        <f t="array" ref="F60">+SUM(IF(NOT(ISERROR(F6:F58)),F6:F58))</f>
        <v>1</v>
      </c>
      <c r="G60" s="2">
        <f t="array" ref="G60">+SUM(IF(NOT(ISERROR(G6:G58)),G6:G58))</f>
        <v>0</v>
      </c>
      <c r="H60" s="2">
        <f t="array" ref="H60">+SUM(IF(NOT(ISERROR(H6:H58)),H6:H58))</f>
        <v>2</v>
      </c>
      <c r="I60" s="2">
        <f t="array" ref="I60">+SUM(IF(NOT(ISERROR(I6:I58)),I6:I58))</f>
        <v>1</v>
      </c>
      <c r="J60" s="2">
        <f t="array" ref="J60">+SUM(IF(NOT(ISERROR(J6:J58)),J6:J58))</f>
        <v>2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1</v>
      </c>
      <c r="N60" s="2">
        <f t="array" ref="N60">+SUM(IF(NOT(ISERROR(N6:N58)),N6:N58))</f>
        <v>2</v>
      </c>
      <c r="O60" s="2">
        <f t="array" ref="O60">+SUM(IF(NOT(ISERROR(O6:O58)),O6:O58))</f>
        <v>1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1</v>
      </c>
      <c r="S60" s="2">
        <f t="array" ref="S60">+SUM(IF(NOT(ISERROR(S6:S58)),S6:S58))</f>
        <v>10</v>
      </c>
      <c r="T60" s="2"/>
      <c r="U60" s="2">
        <f>SUM(D60:S60)</f>
        <v>26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19.230769230769234</v>
      </c>
      <c r="E61" s="4">
        <f t="shared" si="4"/>
        <v>0</v>
      </c>
      <c r="F61" s="4">
        <f t="shared" si="4"/>
        <v>3.8461538461538463</v>
      </c>
      <c r="G61" s="4">
        <f t="shared" si="4"/>
        <v>0</v>
      </c>
      <c r="H61" s="4">
        <f t="shared" si="4"/>
        <v>7.6923076923076925</v>
      </c>
      <c r="I61" s="4">
        <f t="shared" si="4"/>
        <v>3.8461538461538463</v>
      </c>
      <c r="J61" s="4">
        <f t="shared" si="4"/>
        <v>7.6923076923076925</v>
      </c>
      <c r="K61" s="4">
        <f t="shared" si="4"/>
        <v>0</v>
      </c>
      <c r="L61" s="4">
        <f t="shared" si="4"/>
        <v>0</v>
      </c>
      <c r="M61" s="4">
        <f t="shared" si="4"/>
        <v>3.8461538461538463</v>
      </c>
      <c r="N61" s="4">
        <f t="shared" si="4"/>
        <v>7.6923076923076925</v>
      </c>
      <c r="O61" s="4">
        <f t="shared" si="4"/>
        <v>3.8461538461538463</v>
      </c>
      <c r="P61" s="4">
        <f t="shared" si="4"/>
        <v>0</v>
      </c>
      <c r="Q61" s="4">
        <f t="shared" si="4"/>
        <v>0</v>
      </c>
      <c r="R61" s="4">
        <f t="shared" si="4"/>
        <v>3.8461538461538463</v>
      </c>
      <c r="S61" s="4">
        <f t="shared" si="4"/>
        <v>38.461538461538467</v>
      </c>
      <c r="T61" s="4"/>
      <c r="U61" s="4">
        <f>SUM(D61:S61)</f>
        <v>100.00000000000001</v>
      </c>
      <c r="V61" s="4" t="b">
        <f>C61=U61</f>
        <v>1</v>
      </c>
    </row>
    <row r="63" spans="2:22">
      <c r="U63" s="5">
        <f t="array" ref="U63">SUM(IF(NOT(ISERROR(U6:U58)),U6:U58))</f>
        <v>26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/>
  <dimension ref="B4:V63"/>
  <sheetViews>
    <sheetView showGridLines="0" topLeftCell="A19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117</v>
      </c>
      <c r="E5" s="6" t="s">
        <v>142</v>
      </c>
      <c r="F5" s="6" t="s">
        <v>140</v>
      </c>
      <c r="G5" s="1" t="s">
        <v>105</v>
      </c>
      <c r="H5" s="1" t="s">
        <v>107</v>
      </c>
      <c r="I5" s="1" t="s">
        <v>137</v>
      </c>
      <c r="J5" s="1" t="s">
        <v>135</v>
      </c>
      <c r="K5" s="1" t="s">
        <v>119</v>
      </c>
      <c r="L5" s="1" t="s">
        <v>121</v>
      </c>
      <c r="M5" s="1" t="s">
        <v>123</v>
      </c>
      <c r="N5" s="1" t="s">
        <v>125</v>
      </c>
      <c r="O5" s="6" t="s">
        <v>127</v>
      </c>
      <c r="P5" s="6" t="s">
        <v>129</v>
      </c>
      <c r="Q5" s="6" t="s">
        <v>131</v>
      </c>
      <c r="R5" s="6" t="s">
        <v>133</v>
      </c>
      <c r="S5" s="6" t="s">
        <v>74</v>
      </c>
      <c r="T5" s="6"/>
      <c r="U5" s="1" t="s">
        <v>67</v>
      </c>
      <c r="V5" s="1" t="s">
        <v>68</v>
      </c>
    </row>
    <row r="6" spans="2:22">
      <c r="B6" s="16">
        <v>1</v>
      </c>
      <c r="C6" s="18">
        <f>[4]ﾏｲｺ!C2</f>
        <v>3</v>
      </c>
      <c r="D6" s="18">
        <f>[4]ﾏｲｺ!D2</f>
        <v>0</v>
      </c>
      <c r="E6" s="18">
        <f>[4]ﾏｲｺ!E2</f>
        <v>1</v>
      </c>
      <c r="F6" s="18">
        <f>[4]ﾏｲｺ!F2</f>
        <v>1</v>
      </c>
      <c r="G6" s="18">
        <f>[4]ﾏｲｺ!G2</f>
        <v>0</v>
      </c>
      <c r="H6" s="18">
        <f>[4]ﾏｲｺ!H2</f>
        <v>0</v>
      </c>
      <c r="I6" s="18">
        <f>[4]ﾏｲｺ!I2</f>
        <v>0</v>
      </c>
      <c r="J6" s="18">
        <f>[4]ﾏｲｺ!J2</f>
        <v>0</v>
      </c>
      <c r="K6" s="18">
        <f>[4]ﾏｲｺ!K2</f>
        <v>0</v>
      </c>
      <c r="L6" s="18">
        <f>[4]ﾏｲｺ!L2</f>
        <v>1</v>
      </c>
      <c r="M6" s="18">
        <f>[4]ﾏｲｺ!M2</f>
        <v>0</v>
      </c>
      <c r="N6" s="18">
        <f>[4]ﾏｲｺ!N2</f>
        <v>0</v>
      </c>
      <c r="O6" s="18">
        <f>[4]ﾏｲｺ!O2</f>
        <v>0</v>
      </c>
      <c r="P6" s="18">
        <f>[4]ﾏｲｺ!P2</f>
        <v>0</v>
      </c>
      <c r="Q6" s="18">
        <f>[4]ﾏｲｺ!Q2</f>
        <v>0</v>
      </c>
      <c r="R6" s="18">
        <f>[4]ﾏｲｺ!R2</f>
        <v>0</v>
      </c>
      <c r="S6" s="18">
        <f>[4]ﾏｲｺ!S2</f>
        <v>0</v>
      </c>
      <c r="T6" s="21"/>
      <c r="U6" s="21">
        <f t="shared" ref="U6:U29" si="0">SUM(D6:S6)</f>
        <v>3</v>
      </c>
      <c r="V6" s="21" t="b">
        <f t="shared" ref="V6:V29" si="1">IF(AND(ISERROR(C6),ISERROR(U6)),"-",C6=U6)</f>
        <v>1</v>
      </c>
    </row>
    <row r="7" spans="2:22">
      <c r="B7" s="17">
        <v>2</v>
      </c>
      <c r="C7" s="17">
        <f>[4]ﾏｲｺ!C3</f>
        <v>2</v>
      </c>
      <c r="D7" s="17">
        <f>[4]ﾏｲｺ!D3</f>
        <v>0</v>
      </c>
      <c r="E7" s="17">
        <f>[4]ﾏｲｺ!E3</f>
        <v>2</v>
      </c>
      <c r="F7" s="17">
        <f>[4]ﾏｲｺ!F3</f>
        <v>0</v>
      </c>
      <c r="G7" s="17">
        <f>[4]ﾏｲｺ!G3</f>
        <v>0</v>
      </c>
      <c r="H7" s="17">
        <f>[4]ﾏｲｺ!H3</f>
        <v>0</v>
      </c>
      <c r="I7" s="17">
        <f>[4]ﾏｲｺ!I3</f>
        <v>0</v>
      </c>
      <c r="J7" s="17">
        <f>[4]ﾏｲｺ!J3</f>
        <v>0</v>
      </c>
      <c r="K7" s="17">
        <f>[4]ﾏｲｺ!K3</f>
        <v>0</v>
      </c>
      <c r="L7" s="17">
        <f>[4]ﾏｲｺ!L3</f>
        <v>0</v>
      </c>
      <c r="M7" s="17">
        <f>[4]ﾏｲｺ!M3</f>
        <v>0</v>
      </c>
      <c r="N7" s="17">
        <f>[4]ﾏｲｺ!N3</f>
        <v>0</v>
      </c>
      <c r="O7" s="17">
        <f>[4]ﾏｲｺ!O3</f>
        <v>0</v>
      </c>
      <c r="P7" s="17">
        <f>[4]ﾏｲｺ!P3</f>
        <v>0</v>
      </c>
      <c r="Q7" s="17">
        <f>[4]ﾏｲｺ!Q3</f>
        <v>0</v>
      </c>
      <c r="R7" s="17">
        <f>[4]ﾏｲｺ!R3</f>
        <v>0</v>
      </c>
      <c r="S7" s="17">
        <f>[4]ﾏｲｺ!S3</f>
        <v>0</v>
      </c>
      <c r="U7">
        <f t="shared" si="0"/>
        <v>2</v>
      </c>
      <c r="V7" t="b">
        <f t="shared" si="1"/>
        <v>1</v>
      </c>
    </row>
    <row r="8" spans="2:22">
      <c r="B8" s="18">
        <v>3</v>
      </c>
      <c r="C8" s="18">
        <f>[4]ﾏｲｺ!C4</f>
        <v>0</v>
      </c>
      <c r="D8" s="18">
        <f>[4]ﾏｲｺ!D4</f>
        <v>0</v>
      </c>
      <c r="E8" s="18">
        <f>[4]ﾏｲｺ!E4</f>
        <v>0</v>
      </c>
      <c r="F8" s="18">
        <f>[4]ﾏｲｺ!F4</f>
        <v>0</v>
      </c>
      <c r="G8" s="18">
        <f>[4]ﾏｲｺ!G4</f>
        <v>0</v>
      </c>
      <c r="H8" s="18">
        <f>[4]ﾏｲｺ!H4</f>
        <v>0</v>
      </c>
      <c r="I8" s="18">
        <f>[4]ﾏｲｺ!I4</f>
        <v>0</v>
      </c>
      <c r="J8" s="18">
        <f>[4]ﾏｲｺ!J4</f>
        <v>0</v>
      </c>
      <c r="K8" s="18">
        <f>[4]ﾏｲｺ!K4</f>
        <v>0</v>
      </c>
      <c r="L8" s="18">
        <f>[4]ﾏｲｺ!L4</f>
        <v>0</v>
      </c>
      <c r="M8" s="18">
        <f>[4]ﾏｲｺ!M4</f>
        <v>0</v>
      </c>
      <c r="N8" s="18">
        <f>[4]ﾏｲｺ!N4</f>
        <v>0</v>
      </c>
      <c r="O8" s="18">
        <f>[4]ﾏｲｺ!O4</f>
        <v>0</v>
      </c>
      <c r="P8" s="18">
        <f>[4]ﾏｲｺ!P4</f>
        <v>0</v>
      </c>
      <c r="Q8" s="18">
        <f>[4]ﾏｲｺ!Q4</f>
        <v>0</v>
      </c>
      <c r="R8" s="18">
        <f>[4]ﾏｲｺ!R4</f>
        <v>0</v>
      </c>
      <c r="S8" s="18">
        <f>[4]ﾏｲｺ!S4</f>
        <v>0</v>
      </c>
      <c r="T8" s="22"/>
      <c r="U8" s="22">
        <f t="shared" si="0"/>
        <v>0</v>
      </c>
      <c r="V8" s="22" t="b">
        <f t="shared" si="1"/>
        <v>1</v>
      </c>
    </row>
    <row r="9" spans="2:22">
      <c r="B9" s="17">
        <v>4</v>
      </c>
      <c r="C9" s="17">
        <f>[4]ﾏｲｺ!C5</f>
        <v>2</v>
      </c>
      <c r="D9" s="17">
        <f>[4]ﾏｲｺ!D5</f>
        <v>0</v>
      </c>
      <c r="E9" s="17">
        <f>[4]ﾏｲｺ!E5</f>
        <v>0</v>
      </c>
      <c r="F9" s="17">
        <f>[4]ﾏｲｺ!F5</f>
        <v>0</v>
      </c>
      <c r="G9" s="17">
        <f>[4]ﾏｲｺ!G5</f>
        <v>2</v>
      </c>
      <c r="H9" s="17">
        <f>[4]ﾏｲｺ!H5</f>
        <v>0</v>
      </c>
      <c r="I9" s="17">
        <f>[4]ﾏｲｺ!I5</f>
        <v>0</v>
      </c>
      <c r="J9" s="17">
        <f>[4]ﾏｲｺ!J5</f>
        <v>0</v>
      </c>
      <c r="K9" s="17">
        <f>[4]ﾏｲｺ!K5</f>
        <v>0</v>
      </c>
      <c r="L9" s="17">
        <f>[4]ﾏｲｺ!L5</f>
        <v>0</v>
      </c>
      <c r="M9" s="17">
        <f>[4]ﾏｲｺ!M5</f>
        <v>0</v>
      </c>
      <c r="N9" s="17">
        <f>[4]ﾏｲｺ!N5</f>
        <v>0</v>
      </c>
      <c r="O9" s="17">
        <f>[4]ﾏｲｺ!O5</f>
        <v>0</v>
      </c>
      <c r="P9" s="17">
        <f>[4]ﾏｲｺ!P5</f>
        <v>0</v>
      </c>
      <c r="Q9" s="17">
        <f>[4]ﾏｲｺ!Q5</f>
        <v>0</v>
      </c>
      <c r="R9" s="17">
        <f>[4]ﾏｲｺ!R5</f>
        <v>0</v>
      </c>
      <c r="S9" s="17">
        <f>[4]ﾏｲｺ!S5</f>
        <v>0</v>
      </c>
      <c r="U9">
        <f t="shared" si="0"/>
        <v>2</v>
      </c>
      <c r="V9" t="b">
        <f t="shared" si="1"/>
        <v>1</v>
      </c>
    </row>
    <row r="10" spans="2:22">
      <c r="B10" s="18">
        <v>5</v>
      </c>
      <c r="C10" s="18">
        <f>[4]ﾏｲｺ!C6</f>
        <v>2</v>
      </c>
      <c r="D10" s="18">
        <f>[4]ﾏｲｺ!D6</f>
        <v>0</v>
      </c>
      <c r="E10" s="18">
        <f>[4]ﾏｲｺ!E6</f>
        <v>0</v>
      </c>
      <c r="F10" s="18">
        <f>[4]ﾏｲｺ!F6</f>
        <v>0</v>
      </c>
      <c r="G10" s="18">
        <f>[4]ﾏｲｺ!G6</f>
        <v>2</v>
      </c>
      <c r="H10" s="18">
        <f>[4]ﾏｲｺ!H6</f>
        <v>0</v>
      </c>
      <c r="I10" s="18">
        <f>[4]ﾏｲｺ!I6</f>
        <v>0</v>
      </c>
      <c r="J10" s="18">
        <f>[4]ﾏｲｺ!J6</f>
        <v>0</v>
      </c>
      <c r="K10" s="18">
        <f>[4]ﾏｲｺ!K6</f>
        <v>0</v>
      </c>
      <c r="L10" s="18">
        <f>[4]ﾏｲｺ!L6</f>
        <v>0</v>
      </c>
      <c r="M10" s="18">
        <f>[4]ﾏｲｺ!M6</f>
        <v>0</v>
      </c>
      <c r="N10" s="18">
        <f>[4]ﾏｲｺ!N6</f>
        <v>0</v>
      </c>
      <c r="O10" s="18">
        <f>[4]ﾏｲｺ!O6</f>
        <v>0</v>
      </c>
      <c r="P10" s="18">
        <f>[4]ﾏｲｺ!P6</f>
        <v>0</v>
      </c>
      <c r="Q10" s="18">
        <f>[4]ﾏｲｺ!Q6</f>
        <v>0</v>
      </c>
      <c r="R10" s="18">
        <f>[4]ﾏｲｺ!R6</f>
        <v>0</v>
      </c>
      <c r="S10" s="18">
        <f>[4]ﾏｲｺ!S6</f>
        <v>0</v>
      </c>
      <c r="T10" s="22"/>
      <c r="U10" s="22">
        <f t="shared" si="0"/>
        <v>2</v>
      </c>
      <c r="V10" s="22" t="b">
        <f t="shared" si="1"/>
        <v>1</v>
      </c>
    </row>
    <row r="11" spans="2:22">
      <c r="B11" s="17">
        <v>6</v>
      </c>
      <c r="C11" s="17">
        <f>[4]ﾏｲｺ!C7</f>
        <v>0</v>
      </c>
      <c r="D11" s="17">
        <f>[4]ﾏｲｺ!D7</f>
        <v>0</v>
      </c>
      <c r="E11" s="17">
        <f>[4]ﾏｲｺ!E7</f>
        <v>0</v>
      </c>
      <c r="F11" s="17">
        <f>[4]ﾏｲｺ!F7</f>
        <v>0</v>
      </c>
      <c r="G11" s="17">
        <f>[4]ﾏｲｺ!G7</f>
        <v>0</v>
      </c>
      <c r="H11" s="17">
        <f>[4]ﾏｲｺ!H7</f>
        <v>0</v>
      </c>
      <c r="I11" s="17">
        <f>[4]ﾏｲｺ!I7</f>
        <v>0</v>
      </c>
      <c r="J11" s="17">
        <f>[4]ﾏｲｺ!J7</f>
        <v>0</v>
      </c>
      <c r="K11" s="17">
        <f>[4]ﾏｲｺ!K7</f>
        <v>0</v>
      </c>
      <c r="L11" s="17">
        <f>[4]ﾏｲｺ!L7</f>
        <v>0</v>
      </c>
      <c r="M11" s="17">
        <f>[4]ﾏｲｺ!M7</f>
        <v>0</v>
      </c>
      <c r="N11" s="17">
        <f>[4]ﾏｲｺ!N7</f>
        <v>0</v>
      </c>
      <c r="O11" s="17">
        <f>[4]ﾏｲｺ!O7</f>
        <v>0</v>
      </c>
      <c r="P11" s="17">
        <f>[4]ﾏｲｺ!P7</f>
        <v>0</v>
      </c>
      <c r="Q11" s="17">
        <f>[4]ﾏｲｺ!Q7</f>
        <v>0</v>
      </c>
      <c r="R11" s="17">
        <f>[4]ﾏｲｺ!R7</f>
        <v>0</v>
      </c>
      <c r="S11" s="17">
        <f>[4]ﾏｲｺ!S7</f>
        <v>0</v>
      </c>
      <c r="U11">
        <f t="shared" si="0"/>
        <v>0</v>
      </c>
      <c r="V11" t="b">
        <f t="shared" si="1"/>
        <v>1</v>
      </c>
    </row>
    <row r="12" spans="2:22">
      <c r="B12" s="18">
        <v>7</v>
      </c>
      <c r="C12" s="18">
        <f>[4]ﾏｲｺ!C8</f>
        <v>2</v>
      </c>
      <c r="D12" s="18">
        <f>[4]ﾏｲｺ!D8</f>
        <v>0</v>
      </c>
      <c r="E12" s="18">
        <f>[4]ﾏｲｺ!E8</f>
        <v>0</v>
      </c>
      <c r="F12" s="18">
        <f>[4]ﾏｲｺ!F8</f>
        <v>1</v>
      </c>
      <c r="G12" s="18">
        <f>[4]ﾏｲｺ!G8</f>
        <v>0</v>
      </c>
      <c r="H12" s="18">
        <f>[4]ﾏｲｺ!H8</f>
        <v>0</v>
      </c>
      <c r="I12" s="18">
        <f>[4]ﾏｲｺ!I8</f>
        <v>0</v>
      </c>
      <c r="J12" s="18">
        <f>[4]ﾏｲｺ!J8</f>
        <v>0</v>
      </c>
      <c r="K12" s="18">
        <f>[4]ﾏｲｺ!K8</f>
        <v>0</v>
      </c>
      <c r="L12" s="18">
        <f>[4]ﾏｲｺ!L8</f>
        <v>0</v>
      </c>
      <c r="M12" s="18">
        <f>[4]ﾏｲｺ!M8</f>
        <v>0</v>
      </c>
      <c r="N12" s="18">
        <f>[4]ﾏｲｺ!N8</f>
        <v>0</v>
      </c>
      <c r="O12" s="18">
        <f>[4]ﾏｲｺ!O8</f>
        <v>0</v>
      </c>
      <c r="P12" s="18">
        <f>[4]ﾏｲｺ!P8</f>
        <v>0</v>
      </c>
      <c r="Q12" s="18">
        <f>[4]ﾏｲｺ!Q8</f>
        <v>0</v>
      </c>
      <c r="R12" s="18">
        <f>[4]ﾏｲｺ!R8</f>
        <v>0</v>
      </c>
      <c r="S12" s="18">
        <f>[4]ﾏｲｺ!S8</f>
        <v>1</v>
      </c>
      <c r="T12" s="22"/>
      <c r="U12" s="22">
        <f t="shared" si="0"/>
        <v>2</v>
      </c>
      <c r="V12" s="22" t="b">
        <f t="shared" si="1"/>
        <v>1</v>
      </c>
    </row>
    <row r="13" spans="2:22">
      <c r="B13" s="17">
        <v>8</v>
      </c>
      <c r="C13" s="17">
        <f>[4]ﾏｲｺ!C9</f>
        <v>1</v>
      </c>
      <c r="D13" s="17">
        <f>[4]ﾏｲｺ!D9</f>
        <v>0</v>
      </c>
      <c r="E13" s="17">
        <f>[4]ﾏｲｺ!E9</f>
        <v>0</v>
      </c>
      <c r="F13" s="17">
        <f>[4]ﾏｲｺ!F9</f>
        <v>0</v>
      </c>
      <c r="G13" s="17">
        <f>[4]ﾏｲｺ!G9</f>
        <v>0</v>
      </c>
      <c r="H13" s="17">
        <f>[4]ﾏｲｺ!H9</f>
        <v>0</v>
      </c>
      <c r="I13" s="17">
        <f>[4]ﾏｲｺ!I9</f>
        <v>0</v>
      </c>
      <c r="J13" s="17">
        <f>[4]ﾏｲｺ!J9</f>
        <v>0</v>
      </c>
      <c r="K13" s="17">
        <f>[4]ﾏｲｺ!K9</f>
        <v>0</v>
      </c>
      <c r="L13" s="17">
        <f>[4]ﾏｲｺ!L9</f>
        <v>0</v>
      </c>
      <c r="M13" s="17">
        <f>[4]ﾏｲｺ!M9</f>
        <v>0</v>
      </c>
      <c r="N13" s="17">
        <f>[4]ﾏｲｺ!N9</f>
        <v>0</v>
      </c>
      <c r="O13" s="17">
        <f>[4]ﾏｲｺ!O9</f>
        <v>0</v>
      </c>
      <c r="P13" s="17">
        <f>[4]ﾏｲｺ!P9</f>
        <v>0</v>
      </c>
      <c r="Q13" s="17">
        <f>[4]ﾏｲｺ!Q9</f>
        <v>0</v>
      </c>
      <c r="R13" s="17">
        <f>[4]ﾏｲｺ!R9</f>
        <v>0</v>
      </c>
      <c r="S13" s="17">
        <f>[4]ﾏｲｺ!S9</f>
        <v>1</v>
      </c>
      <c r="U13">
        <f t="shared" si="0"/>
        <v>1</v>
      </c>
      <c r="V13" t="b">
        <f t="shared" si="1"/>
        <v>1</v>
      </c>
    </row>
    <row r="14" spans="2:22">
      <c r="B14" s="18">
        <v>9</v>
      </c>
      <c r="C14" s="18">
        <f>[4]ﾏｲｺ!C10</f>
        <v>0</v>
      </c>
      <c r="D14" s="18">
        <f>[4]ﾏｲｺ!D10</f>
        <v>0</v>
      </c>
      <c r="E14" s="18">
        <f>[4]ﾏｲｺ!E10</f>
        <v>0</v>
      </c>
      <c r="F14" s="18">
        <f>[4]ﾏｲｺ!F10</f>
        <v>0</v>
      </c>
      <c r="G14" s="18">
        <f>[4]ﾏｲｺ!G10</f>
        <v>0</v>
      </c>
      <c r="H14" s="18">
        <f>[4]ﾏｲｺ!H10</f>
        <v>0</v>
      </c>
      <c r="I14" s="18">
        <f>[4]ﾏｲｺ!I10</f>
        <v>0</v>
      </c>
      <c r="J14" s="18">
        <f>[4]ﾏｲｺ!J10</f>
        <v>0</v>
      </c>
      <c r="K14" s="18">
        <f>[4]ﾏｲｺ!K10</f>
        <v>0</v>
      </c>
      <c r="L14" s="18">
        <f>[4]ﾏｲｺ!L10</f>
        <v>0</v>
      </c>
      <c r="M14" s="18">
        <f>[4]ﾏｲｺ!M10</f>
        <v>0</v>
      </c>
      <c r="N14" s="18">
        <f>[4]ﾏｲｺ!N10</f>
        <v>0</v>
      </c>
      <c r="O14" s="18">
        <f>[4]ﾏｲｺ!O10</f>
        <v>0</v>
      </c>
      <c r="P14" s="18">
        <f>[4]ﾏｲｺ!P10</f>
        <v>0</v>
      </c>
      <c r="Q14" s="18">
        <f>[4]ﾏｲｺ!Q10</f>
        <v>0</v>
      </c>
      <c r="R14" s="18">
        <f>[4]ﾏｲｺ!R10</f>
        <v>0</v>
      </c>
      <c r="S14" s="18">
        <f>[4]ﾏｲｺ!S10</f>
        <v>0</v>
      </c>
      <c r="T14" s="22"/>
      <c r="U14" s="22">
        <f t="shared" si="0"/>
        <v>0</v>
      </c>
      <c r="V14" s="22" t="b">
        <f t="shared" si="1"/>
        <v>1</v>
      </c>
    </row>
    <row r="15" spans="2:22">
      <c r="B15" s="17">
        <v>10</v>
      </c>
      <c r="C15" s="17">
        <f>[4]ﾏｲｺ!C11</f>
        <v>0</v>
      </c>
      <c r="D15" s="17">
        <f>[4]ﾏｲｺ!D11</f>
        <v>0</v>
      </c>
      <c r="E15" s="17">
        <f>[4]ﾏｲｺ!E11</f>
        <v>0</v>
      </c>
      <c r="F15" s="17">
        <f>[4]ﾏｲｺ!F11</f>
        <v>0</v>
      </c>
      <c r="G15" s="17">
        <f>[4]ﾏｲｺ!G11</f>
        <v>0</v>
      </c>
      <c r="H15" s="17">
        <f>[4]ﾏｲｺ!H11</f>
        <v>0</v>
      </c>
      <c r="I15" s="17">
        <f>[4]ﾏｲｺ!I11</f>
        <v>0</v>
      </c>
      <c r="J15" s="17">
        <f>[4]ﾏｲｺ!J11</f>
        <v>0</v>
      </c>
      <c r="K15" s="17">
        <f>[4]ﾏｲｺ!K11</f>
        <v>0</v>
      </c>
      <c r="L15" s="17">
        <f>[4]ﾏｲｺ!L11</f>
        <v>0</v>
      </c>
      <c r="M15" s="17">
        <f>[4]ﾏｲｺ!M11</f>
        <v>0</v>
      </c>
      <c r="N15" s="17">
        <f>[4]ﾏｲｺ!N11</f>
        <v>0</v>
      </c>
      <c r="O15" s="17">
        <f>[4]ﾏｲｺ!O11</f>
        <v>0</v>
      </c>
      <c r="P15" s="17">
        <f>[4]ﾏｲｺ!P11</f>
        <v>0</v>
      </c>
      <c r="Q15" s="17">
        <f>[4]ﾏｲｺ!Q11</f>
        <v>0</v>
      </c>
      <c r="R15" s="17">
        <f>[4]ﾏｲｺ!R11</f>
        <v>0</v>
      </c>
      <c r="S15" s="17">
        <f>[4]ﾏｲｺ!S11</f>
        <v>0</v>
      </c>
      <c r="U15">
        <f t="shared" si="0"/>
        <v>0</v>
      </c>
      <c r="V15" t="b">
        <f t="shared" si="1"/>
        <v>1</v>
      </c>
    </row>
    <row r="16" spans="2:22">
      <c r="B16" s="18">
        <v>11</v>
      </c>
      <c r="C16" s="18">
        <f>[4]ﾏｲｺ!C12</f>
        <v>0</v>
      </c>
      <c r="D16" s="18">
        <f>[4]ﾏｲｺ!D12</f>
        <v>0</v>
      </c>
      <c r="E16" s="18">
        <f>[4]ﾏｲｺ!E12</f>
        <v>0</v>
      </c>
      <c r="F16" s="18">
        <f>[4]ﾏｲｺ!F12</f>
        <v>0</v>
      </c>
      <c r="G16" s="18">
        <f>[4]ﾏｲｺ!G12</f>
        <v>0</v>
      </c>
      <c r="H16" s="18">
        <f>[4]ﾏｲｺ!H12</f>
        <v>0</v>
      </c>
      <c r="I16" s="18">
        <f>[4]ﾏｲｺ!I12</f>
        <v>0</v>
      </c>
      <c r="J16" s="18">
        <f>[4]ﾏｲｺ!J12</f>
        <v>0</v>
      </c>
      <c r="K16" s="18">
        <f>[4]ﾏｲｺ!K12</f>
        <v>0</v>
      </c>
      <c r="L16" s="18">
        <f>[4]ﾏｲｺ!L12</f>
        <v>0</v>
      </c>
      <c r="M16" s="18">
        <f>[4]ﾏｲｺ!M12</f>
        <v>0</v>
      </c>
      <c r="N16" s="18">
        <f>[4]ﾏｲｺ!N12</f>
        <v>0</v>
      </c>
      <c r="O16" s="18">
        <f>[4]ﾏｲｺ!O12</f>
        <v>0</v>
      </c>
      <c r="P16" s="18">
        <f>[4]ﾏｲｺ!P12</f>
        <v>0</v>
      </c>
      <c r="Q16" s="18">
        <f>[4]ﾏｲｺ!Q12</f>
        <v>0</v>
      </c>
      <c r="R16" s="18">
        <f>[4]ﾏｲｺ!R12</f>
        <v>0</v>
      </c>
      <c r="S16" s="18">
        <f>[4]ﾏｲｺ!S12</f>
        <v>0</v>
      </c>
      <c r="T16" s="22"/>
      <c r="U16" s="22">
        <f t="shared" si="0"/>
        <v>0</v>
      </c>
      <c r="V16" s="22" t="b">
        <f t="shared" si="1"/>
        <v>1</v>
      </c>
    </row>
    <row r="17" spans="2:22">
      <c r="B17" s="17">
        <v>12</v>
      </c>
      <c r="C17" s="17">
        <f>[4]ﾏｲｺ!C13</f>
        <v>1</v>
      </c>
      <c r="D17" s="17">
        <f>[4]ﾏｲｺ!D13</f>
        <v>0</v>
      </c>
      <c r="E17" s="17">
        <f>[4]ﾏｲｺ!E13</f>
        <v>0</v>
      </c>
      <c r="F17" s="17">
        <f>[4]ﾏｲｺ!F13</f>
        <v>1</v>
      </c>
      <c r="G17" s="17">
        <f>[4]ﾏｲｺ!G13</f>
        <v>0</v>
      </c>
      <c r="H17" s="17">
        <f>[4]ﾏｲｺ!H13</f>
        <v>0</v>
      </c>
      <c r="I17" s="17">
        <f>[4]ﾏｲｺ!I13</f>
        <v>0</v>
      </c>
      <c r="J17" s="17">
        <f>[4]ﾏｲｺ!J13</f>
        <v>0</v>
      </c>
      <c r="K17" s="17">
        <f>[4]ﾏｲｺ!K13</f>
        <v>0</v>
      </c>
      <c r="L17" s="17">
        <f>[4]ﾏｲｺ!L13</f>
        <v>0</v>
      </c>
      <c r="M17" s="17">
        <f>[4]ﾏｲｺ!M13</f>
        <v>0</v>
      </c>
      <c r="N17" s="17">
        <f>[4]ﾏｲｺ!N13</f>
        <v>0</v>
      </c>
      <c r="O17" s="17">
        <f>[4]ﾏｲｺ!O13</f>
        <v>0</v>
      </c>
      <c r="P17" s="17">
        <f>[4]ﾏｲｺ!P13</f>
        <v>0</v>
      </c>
      <c r="Q17" s="17">
        <f>[4]ﾏｲｺ!Q13</f>
        <v>0</v>
      </c>
      <c r="R17" s="17">
        <f>[4]ﾏｲｺ!R13</f>
        <v>0</v>
      </c>
      <c r="S17" s="17">
        <f>[4]ﾏｲｺ!S13</f>
        <v>0</v>
      </c>
      <c r="U17">
        <f t="shared" si="0"/>
        <v>1</v>
      </c>
      <c r="V17" t="b">
        <f t="shared" si="1"/>
        <v>1</v>
      </c>
    </row>
    <row r="18" spans="2:22">
      <c r="B18" s="18">
        <v>13</v>
      </c>
      <c r="C18" s="18">
        <f>[4]ﾏｲｺ!C14</f>
        <v>3</v>
      </c>
      <c r="D18" s="18">
        <f>[4]ﾏｲｺ!D14</f>
        <v>0</v>
      </c>
      <c r="E18" s="18">
        <f>[4]ﾏｲｺ!E14</f>
        <v>2</v>
      </c>
      <c r="F18" s="18">
        <f>[4]ﾏｲｺ!F14</f>
        <v>0</v>
      </c>
      <c r="G18" s="18">
        <f>[4]ﾏｲｺ!G14</f>
        <v>0</v>
      </c>
      <c r="H18" s="18">
        <f>[4]ﾏｲｺ!H14</f>
        <v>0</v>
      </c>
      <c r="I18" s="18">
        <f>[4]ﾏｲｺ!I14</f>
        <v>0</v>
      </c>
      <c r="J18" s="18">
        <f>[4]ﾏｲｺ!J14</f>
        <v>0</v>
      </c>
      <c r="K18" s="18">
        <f>[4]ﾏｲｺ!K14</f>
        <v>0</v>
      </c>
      <c r="L18" s="18">
        <f>[4]ﾏｲｺ!L14</f>
        <v>0</v>
      </c>
      <c r="M18" s="18">
        <f>[4]ﾏｲｺ!M14</f>
        <v>0</v>
      </c>
      <c r="N18" s="18">
        <f>[4]ﾏｲｺ!N14</f>
        <v>0</v>
      </c>
      <c r="O18" s="18">
        <f>[4]ﾏｲｺ!O14</f>
        <v>0</v>
      </c>
      <c r="P18" s="18">
        <f>[4]ﾏｲｺ!P14</f>
        <v>0</v>
      </c>
      <c r="Q18" s="18">
        <f>[4]ﾏｲｺ!Q14</f>
        <v>1</v>
      </c>
      <c r="R18" s="18">
        <f>[4]ﾏｲｺ!R14</f>
        <v>0</v>
      </c>
      <c r="S18" s="18">
        <f>[4]ﾏｲｺ!S14</f>
        <v>0</v>
      </c>
      <c r="T18" s="22"/>
      <c r="U18" s="22">
        <f t="shared" si="0"/>
        <v>3</v>
      </c>
      <c r="V18" s="22" t="b">
        <f t="shared" si="1"/>
        <v>1</v>
      </c>
    </row>
    <row r="19" spans="2:22">
      <c r="B19" s="17">
        <v>14</v>
      </c>
      <c r="C19" s="17">
        <f>[4]ﾏｲｺ!C15</f>
        <v>0</v>
      </c>
      <c r="D19" s="17">
        <f>[4]ﾏｲｺ!D15</f>
        <v>0</v>
      </c>
      <c r="E19" s="17">
        <f>[4]ﾏｲｺ!E15</f>
        <v>0</v>
      </c>
      <c r="F19" s="17">
        <f>[4]ﾏｲｺ!F15</f>
        <v>0</v>
      </c>
      <c r="G19" s="17">
        <f>[4]ﾏｲｺ!G15</f>
        <v>0</v>
      </c>
      <c r="H19" s="17">
        <f>[4]ﾏｲｺ!H15</f>
        <v>0</v>
      </c>
      <c r="I19" s="17">
        <f>[4]ﾏｲｺ!I15</f>
        <v>0</v>
      </c>
      <c r="J19" s="17">
        <f>[4]ﾏｲｺ!J15</f>
        <v>0</v>
      </c>
      <c r="K19" s="17">
        <f>[4]ﾏｲｺ!K15</f>
        <v>0</v>
      </c>
      <c r="L19" s="17">
        <f>[4]ﾏｲｺ!L15</f>
        <v>0</v>
      </c>
      <c r="M19" s="17">
        <f>[4]ﾏｲｺ!M15</f>
        <v>0</v>
      </c>
      <c r="N19" s="17">
        <f>[4]ﾏｲｺ!N15</f>
        <v>0</v>
      </c>
      <c r="O19" s="17">
        <f>[4]ﾏｲｺ!O15</f>
        <v>0</v>
      </c>
      <c r="P19" s="17">
        <f>[4]ﾏｲｺ!P15</f>
        <v>0</v>
      </c>
      <c r="Q19" s="17">
        <f>[4]ﾏｲｺ!Q15</f>
        <v>0</v>
      </c>
      <c r="R19" s="17">
        <f>[4]ﾏｲｺ!R15</f>
        <v>0</v>
      </c>
      <c r="S19" s="17">
        <f>[4]ﾏｲｺ!S15</f>
        <v>0</v>
      </c>
      <c r="U19">
        <f t="shared" si="0"/>
        <v>0</v>
      </c>
      <c r="V19" t="b">
        <f t="shared" si="1"/>
        <v>1</v>
      </c>
    </row>
    <row r="20" spans="2:22">
      <c r="B20" s="18">
        <v>15</v>
      </c>
      <c r="C20" s="18">
        <f>[4]ﾏｲｺ!C16</f>
        <v>0</v>
      </c>
      <c r="D20" s="18">
        <f>[4]ﾏｲｺ!D16</f>
        <v>0</v>
      </c>
      <c r="E20" s="18">
        <f>[4]ﾏｲｺ!E16</f>
        <v>0</v>
      </c>
      <c r="F20" s="18">
        <f>[4]ﾏｲｺ!F16</f>
        <v>0</v>
      </c>
      <c r="G20" s="18">
        <f>[4]ﾏｲｺ!G16</f>
        <v>0</v>
      </c>
      <c r="H20" s="18">
        <f>[4]ﾏｲｺ!H16</f>
        <v>0</v>
      </c>
      <c r="I20" s="18">
        <f>[4]ﾏｲｺ!I16</f>
        <v>0</v>
      </c>
      <c r="J20" s="18">
        <f>[4]ﾏｲｺ!J16</f>
        <v>0</v>
      </c>
      <c r="K20" s="18">
        <f>[4]ﾏｲｺ!K16</f>
        <v>0</v>
      </c>
      <c r="L20" s="18">
        <f>[4]ﾏｲｺ!L16</f>
        <v>0</v>
      </c>
      <c r="M20" s="18">
        <f>[4]ﾏｲｺ!M16</f>
        <v>0</v>
      </c>
      <c r="N20" s="18">
        <f>[4]ﾏｲｺ!N16</f>
        <v>0</v>
      </c>
      <c r="O20" s="18">
        <f>[4]ﾏｲｺ!O16</f>
        <v>0</v>
      </c>
      <c r="P20" s="18">
        <f>[4]ﾏｲｺ!P16</f>
        <v>0</v>
      </c>
      <c r="Q20" s="18">
        <f>[4]ﾏｲｺ!Q16</f>
        <v>0</v>
      </c>
      <c r="R20" s="18">
        <f>[4]ﾏｲｺ!R16</f>
        <v>0</v>
      </c>
      <c r="S20" s="18">
        <f>[4]ﾏｲｺ!S16</f>
        <v>0</v>
      </c>
      <c r="T20" s="22"/>
      <c r="U20" s="22">
        <f t="shared" si="0"/>
        <v>0</v>
      </c>
      <c r="V20" s="22" t="b">
        <f t="shared" si="1"/>
        <v>1</v>
      </c>
    </row>
    <row r="21" spans="2:22">
      <c r="B21" s="17">
        <v>16</v>
      </c>
      <c r="C21" s="17">
        <f>[4]ﾏｲｺ!C17</f>
        <v>1</v>
      </c>
      <c r="D21" s="17">
        <f>[4]ﾏｲｺ!D17</f>
        <v>0</v>
      </c>
      <c r="E21" s="17">
        <f>[4]ﾏｲｺ!E17</f>
        <v>1</v>
      </c>
      <c r="F21" s="17">
        <f>[4]ﾏｲｺ!F17</f>
        <v>0</v>
      </c>
      <c r="G21" s="17">
        <f>[4]ﾏｲｺ!G17</f>
        <v>0</v>
      </c>
      <c r="H21" s="17">
        <f>[4]ﾏｲｺ!H17</f>
        <v>0</v>
      </c>
      <c r="I21" s="17">
        <f>[4]ﾏｲｺ!I17</f>
        <v>0</v>
      </c>
      <c r="J21" s="17">
        <f>[4]ﾏｲｺ!J17</f>
        <v>0</v>
      </c>
      <c r="K21" s="17">
        <f>[4]ﾏｲｺ!K17</f>
        <v>0</v>
      </c>
      <c r="L21" s="17">
        <f>[4]ﾏｲｺ!L17</f>
        <v>0</v>
      </c>
      <c r="M21" s="17">
        <f>[4]ﾏｲｺ!M17</f>
        <v>0</v>
      </c>
      <c r="N21" s="17">
        <f>[4]ﾏｲｺ!N17</f>
        <v>0</v>
      </c>
      <c r="O21" s="17">
        <f>[4]ﾏｲｺ!O17</f>
        <v>0</v>
      </c>
      <c r="P21" s="17">
        <f>[4]ﾏｲｺ!P17</f>
        <v>0</v>
      </c>
      <c r="Q21" s="17">
        <f>[4]ﾏｲｺ!Q17</f>
        <v>0</v>
      </c>
      <c r="R21" s="17">
        <f>[4]ﾏｲｺ!R17</f>
        <v>0</v>
      </c>
      <c r="S21" s="17">
        <f>[4]ﾏｲｺ!S17</f>
        <v>0</v>
      </c>
      <c r="U21">
        <f t="shared" si="0"/>
        <v>1</v>
      </c>
      <c r="V21" t="b">
        <f t="shared" si="1"/>
        <v>1</v>
      </c>
    </row>
    <row r="22" spans="2:22">
      <c r="B22" s="18">
        <v>17</v>
      </c>
      <c r="C22" s="18">
        <f>[4]ﾏｲｺ!C18</f>
        <v>1</v>
      </c>
      <c r="D22" s="18">
        <f>[4]ﾏｲｺ!D18</f>
        <v>0</v>
      </c>
      <c r="E22" s="18">
        <f>[4]ﾏｲｺ!E18</f>
        <v>0</v>
      </c>
      <c r="F22" s="18">
        <f>[4]ﾏｲｺ!F18</f>
        <v>0</v>
      </c>
      <c r="G22" s="18">
        <f>[4]ﾏｲｺ!G18</f>
        <v>1</v>
      </c>
      <c r="H22" s="18">
        <f>[4]ﾏｲｺ!H18</f>
        <v>0</v>
      </c>
      <c r="I22" s="18">
        <f>[4]ﾏｲｺ!I18</f>
        <v>0</v>
      </c>
      <c r="J22" s="18">
        <f>[4]ﾏｲｺ!J18</f>
        <v>0</v>
      </c>
      <c r="K22" s="18">
        <f>[4]ﾏｲｺ!K18</f>
        <v>0</v>
      </c>
      <c r="L22" s="18">
        <f>[4]ﾏｲｺ!L18</f>
        <v>0</v>
      </c>
      <c r="M22" s="18">
        <f>[4]ﾏｲｺ!M18</f>
        <v>0</v>
      </c>
      <c r="N22" s="18">
        <f>[4]ﾏｲｺ!N18</f>
        <v>0</v>
      </c>
      <c r="O22" s="18">
        <f>[4]ﾏｲｺ!O18</f>
        <v>0</v>
      </c>
      <c r="P22" s="18">
        <f>[4]ﾏｲｺ!P18</f>
        <v>0</v>
      </c>
      <c r="Q22" s="18">
        <f>[4]ﾏｲｺ!Q18</f>
        <v>0</v>
      </c>
      <c r="R22" s="18">
        <f>[4]ﾏｲｺ!R18</f>
        <v>0</v>
      </c>
      <c r="S22" s="18">
        <f>[4]ﾏｲｺ!S18</f>
        <v>0</v>
      </c>
      <c r="T22" s="22"/>
      <c r="U22" s="22">
        <f t="shared" si="0"/>
        <v>1</v>
      </c>
      <c r="V22" s="22" t="b">
        <f t="shared" si="1"/>
        <v>1</v>
      </c>
    </row>
    <row r="23" spans="2:22">
      <c r="B23" s="17">
        <v>18</v>
      </c>
      <c r="C23" s="17">
        <f>[4]ﾏｲｺ!C19</f>
        <v>1</v>
      </c>
      <c r="D23" s="17">
        <f>[4]ﾏｲｺ!D19</f>
        <v>0</v>
      </c>
      <c r="E23" s="17">
        <f>[4]ﾏｲｺ!E19</f>
        <v>0</v>
      </c>
      <c r="F23" s="17">
        <f>[4]ﾏｲｺ!F19</f>
        <v>0</v>
      </c>
      <c r="G23" s="17">
        <f>[4]ﾏｲｺ!G19</f>
        <v>1</v>
      </c>
      <c r="H23" s="17">
        <f>[4]ﾏｲｺ!H19</f>
        <v>0</v>
      </c>
      <c r="I23" s="17">
        <f>[4]ﾏｲｺ!I19</f>
        <v>0</v>
      </c>
      <c r="J23" s="17">
        <f>[4]ﾏｲｺ!J19</f>
        <v>0</v>
      </c>
      <c r="K23" s="17">
        <f>[4]ﾏｲｺ!K19</f>
        <v>0</v>
      </c>
      <c r="L23" s="17">
        <f>[4]ﾏｲｺ!L19</f>
        <v>0</v>
      </c>
      <c r="M23" s="17">
        <f>[4]ﾏｲｺ!M19</f>
        <v>0</v>
      </c>
      <c r="N23" s="17">
        <f>[4]ﾏｲｺ!N19</f>
        <v>0</v>
      </c>
      <c r="O23" s="17">
        <f>[4]ﾏｲｺ!O19</f>
        <v>0</v>
      </c>
      <c r="P23" s="17">
        <f>[4]ﾏｲｺ!P19</f>
        <v>0</v>
      </c>
      <c r="Q23" s="17">
        <f>[4]ﾏｲｺ!Q19</f>
        <v>0</v>
      </c>
      <c r="R23" s="17">
        <f>[4]ﾏｲｺ!R19</f>
        <v>0</v>
      </c>
      <c r="S23" s="17">
        <f>[4]ﾏｲｺ!S19</f>
        <v>0</v>
      </c>
      <c r="U23">
        <f t="shared" si="0"/>
        <v>1</v>
      </c>
      <c r="V23" t="b">
        <f t="shared" si="1"/>
        <v>1</v>
      </c>
    </row>
    <row r="24" spans="2:22">
      <c r="B24" s="18">
        <v>19</v>
      </c>
      <c r="C24" s="18">
        <f>[4]ﾏｲｺ!C20</f>
        <v>0</v>
      </c>
      <c r="D24" s="18">
        <f>[4]ﾏｲｺ!D20</f>
        <v>0</v>
      </c>
      <c r="E24" s="18">
        <f>[4]ﾏｲｺ!E20</f>
        <v>0</v>
      </c>
      <c r="F24" s="18">
        <f>[4]ﾏｲｺ!F20</f>
        <v>0</v>
      </c>
      <c r="G24" s="18">
        <f>[4]ﾏｲｺ!G20</f>
        <v>0</v>
      </c>
      <c r="H24" s="18">
        <f>[4]ﾏｲｺ!H20</f>
        <v>0</v>
      </c>
      <c r="I24" s="18">
        <f>[4]ﾏｲｺ!I20</f>
        <v>0</v>
      </c>
      <c r="J24" s="18">
        <f>[4]ﾏｲｺ!J20</f>
        <v>0</v>
      </c>
      <c r="K24" s="18">
        <f>[4]ﾏｲｺ!K20</f>
        <v>0</v>
      </c>
      <c r="L24" s="18">
        <f>[4]ﾏｲｺ!L20</f>
        <v>0</v>
      </c>
      <c r="M24" s="18">
        <f>[4]ﾏｲｺ!M20</f>
        <v>0</v>
      </c>
      <c r="N24" s="18">
        <f>[4]ﾏｲｺ!N20</f>
        <v>0</v>
      </c>
      <c r="O24" s="18">
        <f>[4]ﾏｲｺ!O20</f>
        <v>0</v>
      </c>
      <c r="P24" s="18">
        <f>[4]ﾏｲｺ!P20</f>
        <v>0</v>
      </c>
      <c r="Q24" s="18">
        <f>[4]ﾏｲｺ!Q20</f>
        <v>0</v>
      </c>
      <c r="R24" s="18">
        <f>[4]ﾏｲｺ!R20</f>
        <v>0</v>
      </c>
      <c r="S24" s="18">
        <f>[4]ﾏｲｺ!S20</f>
        <v>0</v>
      </c>
      <c r="T24" s="22"/>
      <c r="U24" s="22">
        <f t="shared" si="0"/>
        <v>0</v>
      </c>
      <c r="V24" s="22" t="b">
        <f t="shared" si="1"/>
        <v>1</v>
      </c>
    </row>
    <row r="25" spans="2:22">
      <c r="B25" s="17">
        <v>20</v>
      </c>
      <c r="C25" s="17">
        <f>[4]ﾏｲｺ!C21</f>
        <v>1</v>
      </c>
      <c r="D25" s="17">
        <f>[4]ﾏｲｺ!D21</f>
        <v>0</v>
      </c>
      <c r="E25" s="17">
        <f>[4]ﾏｲｺ!E21</f>
        <v>0</v>
      </c>
      <c r="F25" s="17">
        <f>[4]ﾏｲｺ!F21</f>
        <v>0</v>
      </c>
      <c r="G25" s="17">
        <f>[4]ﾏｲｺ!G21</f>
        <v>1</v>
      </c>
      <c r="H25" s="17">
        <f>[4]ﾏｲｺ!H21</f>
        <v>0</v>
      </c>
      <c r="I25" s="17">
        <f>[4]ﾏｲｺ!I21</f>
        <v>0</v>
      </c>
      <c r="J25" s="17">
        <f>[4]ﾏｲｺ!J21</f>
        <v>0</v>
      </c>
      <c r="K25" s="17">
        <f>[4]ﾏｲｺ!K21</f>
        <v>0</v>
      </c>
      <c r="L25" s="17">
        <f>[4]ﾏｲｺ!L21</f>
        <v>0</v>
      </c>
      <c r="M25" s="17">
        <f>[4]ﾏｲｺ!M21</f>
        <v>0</v>
      </c>
      <c r="N25" s="17">
        <f>[4]ﾏｲｺ!N21</f>
        <v>0</v>
      </c>
      <c r="O25" s="17">
        <f>[4]ﾏｲｺ!O21</f>
        <v>0</v>
      </c>
      <c r="P25" s="17">
        <f>[4]ﾏｲｺ!P21</f>
        <v>0</v>
      </c>
      <c r="Q25" s="17">
        <f>[4]ﾏｲｺ!Q21</f>
        <v>0</v>
      </c>
      <c r="R25" s="17">
        <f>[4]ﾏｲｺ!R21</f>
        <v>0</v>
      </c>
      <c r="S25" s="17">
        <f>[4]ﾏｲｺ!S21</f>
        <v>0</v>
      </c>
      <c r="U25">
        <f t="shared" si="0"/>
        <v>1</v>
      </c>
      <c r="V25" t="b">
        <f t="shared" si="1"/>
        <v>1</v>
      </c>
    </row>
    <row r="26" spans="2:22">
      <c r="B26" s="18">
        <v>21</v>
      </c>
      <c r="C26" s="18">
        <f>[4]ﾏｲｺ!C22</f>
        <v>1</v>
      </c>
      <c r="D26" s="18">
        <f>[4]ﾏｲｺ!D22</f>
        <v>0</v>
      </c>
      <c r="E26" s="18">
        <f>[4]ﾏｲｺ!E22</f>
        <v>1</v>
      </c>
      <c r="F26" s="18">
        <f>[4]ﾏｲｺ!F22</f>
        <v>0</v>
      </c>
      <c r="G26" s="18">
        <f>[4]ﾏｲｺ!G22</f>
        <v>0</v>
      </c>
      <c r="H26" s="18">
        <f>[4]ﾏｲｺ!H22</f>
        <v>0</v>
      </c>
      <c r="I26" s="18">
        <f>[4]ﾏｲｺ!I22</f>
        <v>0</v>
      </c>
      <c r="J26" s="18">
        <f>[4]ﾏｲｺ!J22</f>
        <v>0</v>
      </c>
      <c r="K26" s="18">
        <f>[4]ﾏｲｺ!K22</f>
        <v>0</v>
      </c>
      <c r="L26" s="18">
        <f>[4]ﾏｲｺ!L22</f>
        <v>0</v>
      </c>
      <c r="M26" s="18">
        <f>[4]ﾏｲｺ!M22</f>
        <v>0</v>
      </c>
      <c r="N26" s="18">
        <f>[4]ﾏｲｺ!N22</f>
        <v>0</v>
      </c>
      <c r="O26" s="18">
        <f>[4]ﾏｲｺ!O22</f>
        <v>0</v>
      </c>
      <c r="P26" s="18">
        <f>[4]ﾏｲｺ!P22</f>
        <v>0</v>
      </c>
      <c r="Q26" s="18">
        <f>[4]ﾏｲｺ!Q22</f>
        <v>0</v>
      </c>
      <c r="R26" s="18">
        <f>[4]ﾏｲｺ!R22</f>
        <v>0</v>
      </c>
      <c r="S26" s="18">
        <f>[4]ﾏｲｺ!S22</f>
        <v>0</v>
      </c>
      <c r="T26" s="22"/>
      <c r="U26" s="22">
        <f t="shared" si="0"/>
        <v>1</v>
      </c>
      <c r="V26" s="22" t="b">
        <f t="shared" si="1"/>
        <v>1</v>
      </c>
    </row>
    <row r="27" spans="2:22">
      <c r="B27" s="17">
        <v>22</v>
      </c>
      <c r="C27" s="17">
        <f>[4]ﾏｲｺ!C23</f>
        <v>0</v>
      </c>
      <c r="D27" s="17">
        <f>[4]ﾏｲｺ!D23</f>
        <v>0</v>
      </c>
      <c r="E27" s="17">
        <f>[4]ﾏｲｺ!E23</f>
        <v>0</v>
      </c>
      <c r="F27" s="17">
        <f>[4]ﾏｲｺ!F23</f>
        <v>0</v>
      </c>
      <c r="G27" s="17">
        <f>[4]ﾏｲｺ!G23</f>
        <v>0</v>
      </c>
      <c r="H27" s="17">
        <f>[4]ﾏｲｺ!H23</f>
        <v>0</v>
      </c>
      <c r="I27" s="17">
        <f>[4]ﾏｲｺ!I23</f>
        <v>0</v>
      </c>
      <c r="J27" s="17">
        <f>[4]ﾏｲｺ!J23</f>
        <v>0</v>
      </c>
      <c r="K27" s="17">
        <f>[4]ﾏｲｺ!K23</f>
        <v>0</v>
      </c>
      <c r="L27" s="17">
        <f>[4]ﾏｲｺ!L23</f>
        <v>0</v>
      </c>
      <c r="M27" s="17">
        <f>[4]ﾏｲｺ!M23</f>
        <v>0</v>
      </c>
      <c r="N27" s="17">
        <f>[4]ﾏｲｺ!N23</f>
        <v>0</v>
      </c>
      <c r="O27" s="17">
        <f>[4]ﾏｲｺ!O23</f>
        <v>0</v>
      </c>
      <c r="P27" s="17">
        <f>[4]ﾏｲｺ!P23</f>
        <v>0</v>
      </c>
      <c r="Q27" s="17">
        <f>[4]ﾏｲｺ!Q23</f>
        <v>0</v>
      </c>
      <c r="R27" s="17">
        <f>[4]ﾏｲｺ!R23</f>
        <v>0</v>
      </c>
      <c r="S27" s="17">
        <f>[4]ﾏｲｺ!S23</f>
        <v>0</v>
      </c>
      <c r="U27">
        <f t="shared" si="0"/>
        <v>0</v>
      </c>
      <c r="V27" t="b">
        <f t="shared" si="1"/>
        <v>1</v>
      </c>
    </row>
    <row r="28" spans="2:22">
      <c r="B28" s="18">
        <v>23</v>
      </c>
      <c r="C28" s="18">
        <f>[4]ﾏｲｺ!C24</f>
        <v>0</v>
      </c>
      <c r="D28" s="18">
        <f>[4]ﾏｲｺ!D24</f>
        <v>0</v>
      </c>
      <c r="E28" s="18">
        <f>[4]ﾏｲｺ!E24</f>
        <v>0</v>
      </c>
      <c r="F28" s="18">
        <f>[4]ﾏｲｺ!F24</f>
        <v>0</v>
      </c>
      <c r="G28" s="18">
        <f>[4]ﾏｲｺ!G24</f>
        <v>0</v>
      </c>
      <c r="H28" s="18">
        <f>[4]ﾏｲｺ!H24</f>
        <v>0</v>
      </c>
      <c r="I28" s="18">
        <f>[4]ﾏｲｺ!I24</f>
        <v>0</v>
      </c>
      <c r="J28" s="18">
        <f>[4]ﾏｲｺ!J24</f>
        <v>0</v>
      </c>
      <c r="K28" s="18">
        <f>[4]ﾏｲｺ!K24</f>
        <v>0</v>
      </c>
      <c r="L28" s="18">
        <f>[4]ﾏｲｺ!L24</f>
        <v>0</v>
      </c>
      <c r="M28" s="18">
        <f>[4]ﾏｲｺ!M24</f>
        <v>0</v>
      </c>
      <c r="N28" s="18">
        <f>[4]ﾏｲｺ!N24</f>
        <v>0</v>
      </c>
      <c r="O28" s="18">
        <f>[4]ﾏｲｺ!O24</f>
        <v>0</v>
      </c>
      <c r="P28" s="18">
        <f>[4]ﾏｲｺ!P24</f>
        <v>0</v>
      </c>
      <c r="Q28" s="18">
        <f>[4]ﾏｲｺ!Q24</f>
        <v>0</v>
      </c>
      <c r="R28" s="18">
        <f>[4]ﾏｲｺ!R24</f>
        <v>0</v>
      </c>
      <c r="S28" s="18">
        <f>[4]ﾏｲｺ!S24</f>
        <v>0</v>
      </c>
      <c r="T28" s="22"/>
      <c r="U28" s="22">
        <f t="shared" si="0"/>
        <v>0</v>
      </c>
      <c r="V28" s="22" t="b">
        <f t="shared" si="1"/>
        <v>1</v>
      </c>
    </row>
    <row r="29" spans="2:22">
      <c r="B29" s="17">
        <v>24</v>
      </c>
      <c r="C29" s="17">
        <f>[4]ﾏｲｺ!C25</f>
        <v>0</v>
      </c>
      <c r="D29" s="17">
        <f>[4]ﾏｲｺ!D25</f>
        <v>0</v>
      </c>
      <c r="E29" s="17">
        <f>[4]ﾏｲｺ!E25</f>
        <v>0</v>
      </c>
      <c r="F29" s="17">
        <f>[4]ﾏｲｺ!F25</f>
        <v>0</v>
      </c>
      <c r="G29" s="17">
        <f>[4]ﾏｲｺ!G25</f>
        <v>0</v>
      </c>
      <c r="H29" s="17">
        <f>[4]ﾏｲｺ!H25</f>
        <v>0</v>
      </c>
      <c r="I29" s="17">
        <f>[4]ﾏｲｺ!I25</f>
        <v>0</v>
      </c>
      <c r="J29" s="17">
        <f>[4]ﾏｲｺ!J25</f>
        <v>0</v>
      </c>
      <c r="K29" s="17">
        <f>[4]ﾏｲｺ!K25</f>
        <v>0</v>
      </c>
      <c r="L29" s="17">
        <f>[4]ﾏｲｺ!L25</f>
        <v>0</v>
      </c>
      <c r="M29" s="17">
        <f>[4]ﾏｲｺ!M25</f>
        <v>0</v>
      </c>
      <c r="N29" s="17">
        <f>[4]ﾏｲｺ!N25</f>
        <v>0</v>
      </c>
      <c r="O29" s="17">
        <f>[4]ﾏｲｺ!O25</f>
        <v>0</v>
      </c>
      <c r="P29" s="17">
        <f>[4]ﾏｲｺ!P25</f>
        <v>0</v>
      </c>
      <c r="Q29" s="17">
        <f>[4]ﾏｲｺ!Q25</f>
        <v>0</v>
      </c>
      <c r="R29" s="17">
        <f>[4]ﾏｲｺ!R25</f>
        <v>0</v>
      </c>
      <c r="S29" s="17">
        <f>[4]ﾏｲｺ!S25</f>
        <v>0</v>
      </c>
      <c r="U29">
        <f t="shared" si="0"/>
        <v>0</v>
      </c>
      <c r="V29" t="b">
        <f t="shared" si="1"/>
        <v>1</v>
      </c>
    </row>
    <row r="30" spans="2:22">
      <c r="B30" s="18">
        <v>25</v>
      </c>
      <c r="C30" s="18">
        <f>[4]ﾏｲｺ!C26</f>
        <v>0</v>
      </c>
      <c r="D30" s="18">
        <f>[4]ﾏｲｺ!D26</f>
        <v>0</v>
      </c>
      <c r="E30" s="18">
        <f>[4]ﾏｲｺ!E26</f>
        <v>0</v>
      </c>
      <c r="F30" s="18">
        <f>[4]ﾏｲｺ!F26</f>
        <v>0</v>
      </c>
      <c r="G30" s="18">
        <f>[4]ﾏｲｺ!G26</f>
        <v>0</v>
      </c>
      <c r="H30" s="18">
        <f>[4]ﾏｲｺ!H26</f>
        <v>0</v>
      </c>
      <c r="I30" s="18">
        <f>[4]ﾏｲｺ!I26</f>
        <v>0</v>
      </c>
      <c r="J30" s="18">
        <f>[4]ﾏｲｺ!J26</f>
        <v>0</v>
      </c>
      <c r="K30" s="18">
        <f>[4]ﾏｲｺ!K26</f>
        <v>0</v>
      </c>
      <c r="L30" s="18">
        <f>[4]ﾏｲｺ!L26</f>
        <v>0</v>
      </c>
      <c r="M30" s="18">
        <f>[4]ﾏｲｺ!M26</f>
        <v>0</v>
      </c>
      <c r="N30" s="18">
        <f>[4]ﾏｲｺ!N26</f>
        <v>0</v>
      </c>
      <c r="O30" s="18">
        <f>[4]ﾏｲｺ!O26</f>
        <v>0</v>
      </c>
      <c r="P30" s="18">
        <f>[4]ﾏｲｺ!P26</f>
        <v>0</v>
      </c>
      <c r="Q30" s="18">
        <f>[4]ﾏｲｺ!Q26</f>
        <v>0</v>
      </c>
      <c r="R30" s="18">
        <f>[4]ﾏｲｺ!R26</f>
        <v>0</v>
      </c>
      <c r="S30" s="18">
        <f>[4]ﾏｲｺ!S26</f>
        <v>0</v>
      </c>
      <c r="T30" s="22"/>
      <c r="U30" s="22">
        <f>SUM(D30:S30)</f>
        <v>0</v>
      </c>
      <c r="V30" s="22" t="b">
        <f>IF(AND(ISERROR(C30),ISERROR(U30)),"-",C30=U30)</f>
        <v>1</v>
      </c>
    </row>
    <row r="31" spans="2:22">
      <c r="B31" s="17">
        <v>26</v>
      </c>
      <c r="C31" s="17">
        <f>[4]ﾏｲｺ!C27</f>
        <v>1</v>
      </c>
      <c r="D31" s="17">
        <f>[4]ﾏｲｺ!D27</f>
        <v>0</v>
      </c>
      <c r="E31" s="17">
        <f>[4]ﾏｲｺ!E27</f>
        <v>0</v>
      </c>
      <c r="F31" s="17">
        <f>[4]ﾏｲｺ!F27</f>
        <v>1</v>
      </c>
      <c r="G31" s="17">
        <f>[4]ﾏｲｺ!G27</f>
        <v>0</v>
      </c>
      <c r="H31" s="17">
        <f>[4]ﾏｲｺ!H27</f>
        <v>0</v>
      </c>
      <c r="I31" s="17">
        <f>[4]ﾏｲｺ!I27</f>
        <v>0</v>
      </c>
      <c r="J31" s="17">
        <f>[4]ﾏｲｺ!J27</f>
        <v>0</v>
      </c>
      <c r="K31" s="17">
        <f>[4]ﾏｲｺ!K27</f>
        <v>0</v>
      </c>
      <c r="L31" s="17">
        <f>[4]ﾏｲｺ!L27</f>
        <v>0</v>
      </c>
      <c r="M31" s="17">
        <f>[4]ﾏｲｺ!M27</f>
        <v>0</v>
      </c>
      <c r="N31" s="17">
        <f>[4]ﾏｲｺ!N27</f>
        <v>0</v>
      </c>
      <c r="O31" s="17">
        <f>[4]ﾏｲｺ!O27</f>
        <v>0</v>
      </c>
      <c r="P31" s="17">
        <f>[4]ﾏｲｺ!P27</f>
        <v>0</v>
      </c>
      <c r="Q31" s="17">
        <f>[4]ﾏｲｺ!Q27</f>
        <v>0</v>
      </c>
      <c r="R31" s="17">
        <f>[4]ﾏｲｺ!R27</f>
        <v>0</v>
      </c>
      <c r="S31" s="17">
        <f>[4]ﾏｲｺ!S27</f>
        <v>0</v>
      </c>
      <c r="U31">
        <f>SUM(D31:S31)</f>
        <v>1</v>
      </c>
      <c r="V31" t="b">
        <f>IF(AND(ISERROR(C31),ISERROR(U31)),"-",C31=U31)</f>
        <v>1</v>
      </c>
    </row>
    <row r="32" spans="2:22">
      <c r="B32" s="18">
        <v>27</v>
      </c>
      <c r="C32" s="18">
        <f>[4]ﾏｲｺ!C28</f>
        <v>0</v>
      </c>
      <c r="D32" s="18">
        <f>[4]ﾏｲｺ!D28</f>
        <v>0</v>
      </c>
      <c r="E32" s="18">
        <f>[4]ﾏｲｺ!E28</f>
        <v>0</v>
      </c>
      <c r="F32" s="18">
        <f>[4]ﾏｲｺ!F28</f>
        <v>0</v>
      </c>
      <c r="G32" s="18">
        <f>[4]ﾏｲｺ!G28</f>
        <v>0</v>
      </c>
      <c r="H32" s="18">
        <f>[4]ﾏｲｺ!H28</f>
        <v>0</v>
      </c>
      <c r="I32" s="18">
        <f>[4]ﾏｲｺ!I28</f>
        <v>0</v>
      </c>
      <c r="J32" s="18">
        <f>[4]ﾏｲｺ!J28</f>
        <v>0</v>
      </c>
      <c r="K32" s="18">
        <f>[4]ﾏｲｺ!K28</f>
        <v>0</v>
      </c>
      <c r="L32" s="18">
        <f>[4]ﾏｲｺ!L28</f>
        <v>0</v>
      </c>
      <c r="M32" s="18">
        <f>[4]ﾏｲｺ!M28</f>
        <v>0</v>
      </c>
      <c r="N32" s="18">
        <f>[4]ﾏｲｺ!N28</f>
        <v>0</v>
      </c>
      <c r="O32" s="18">
        <f>[4]ﾏｲｺ!O28</f>
        <v>0</v>
      </c>
      <c r="P32" s="18">
        <f>[4]ﾏｲｺ!P28</f>
        <v>0</v>
      </c>
      <c r="Q32" s="18">
        <f>[4]ﾏｲｺ!Q28</f>
        <v>0</v>
      </c>
      <c r="R32" s="18">
        <f>[4]ﾏｲｺ!R28</f>
        <v>0</v>
      </c>
      <c r="S32" s="18">
        <f>[4]ﾏｲｺ!S28</f>
        <v>0</v>
      </c>
      <c r="T32" s="22"/>
      <c r="U32" s="22">
        <f t="shared" ref="U32:U58" si="2">SUM(D32:S32)</f>
        <v>0</v>
      </c>
      <c r="V32" s="22" t="b">
        <f t="shared" ref="V32:V58" si="3">IF(AND(ISERROR(C32),ISERROR(U32)),"-",C32=U32)</f>
        <v>1</v>
      </c>
    </row>
    <row r="33" spans="2:22">
      <c r="B33" s="17">
        <v>28</v>
      </c>
      <c r="C33" s="17">
        <f>[4]ﾏｲｺ!C29</f>
        <v>0</v>
      </c>
      <c r="D33" s="17">
        <f>[4]ﾏｲｺ!D29</f>
        <v>0</v>
      </c>
      <c r="E33" s="17">
        <f>[4]ﾏｲｺ!E29</f>
        <v>0</v>
      </c>
      <c r="F33" s="17">
        <f>[4]ﾏｲｺ!F29</f>
        <v>0</v>
      </c>
      <c r="G33" s="17">
        <f>[4]ﾏｲｺ!G29</f>
        <v>0</v>
      </c>
      <c r="H33" s="17">
        <f>[4]ﾏｲｺ!H29</f>
        <v>0</v>
      </c>
      <c r="I33" s="17">
        <f>[4]ﾏｲｺ!I29</f>
        <v>0</v>
      </c>
      <c r="J33" s="17">
        <f>[4]ﾏｲｺ!J29</f>
        <v>0</v>
      </c>
      <c r="K33" s="17">
        <f>[4]ﾏｲｺ!K29</f>
        <v>0</v>
      </c>
      <c r="L33" s="17">
        <f>[4]ﾏｲｺ!L29</f>
        <v>0</v>
      </c>
      <c r="M33" s="17">
        <f>[4]ﾏｲｺ!M29</f>
        <v>0</v>
      </c>
      <c r="N33" s="17">
        <f>[4]ﾏｲｺ!N29</f>
        <v>0</v>
      </c>
      <c r="O33" s="17">
        <f>[4]ﾏｲｺ!O29</f>
        <v>0</v>
      </c>
      <c r="P33" s="17">
        <f>[4]ﾏｲｺ!P29</f>
        <v>0</v>
      </c>
      <c r="Q33" s="17">
        <f>[4]ﾏｲｺ!Q29</f>
        <v>0</v>
      </c>
      <c r="R33" s="17">
        <f>[4]ﾏｲｺ!R29</f>
        <v>0</v>
      </c>
      <c r="S33" s="17">
        <f>[4]ﾏｲｺ!S29</f>
        <v>0</v>
      </c>
      <c r="U33">
        <f t="shared" si="2"/>
        <v>0</v>
      </c>
      <c r="V33" t="b">
        <f t="shared" si="3"/>
        <v>1</v>
      </c>
    </row>
    <row r="34" spans="2:22">
      <c r="B34" s="18">
        <v>29</v>
      </c>
      <c r="C34" s="18">
        <f>[4]ﾏｲｺ!C30</f>
        <v>0</v>
      </c>
      <c r="D34" s="18">
        <f>[4]ﾏｲｺ!D30</f>
        <v>0</v>
      </c>
      <c r="E34" s="18">
        <f>[4]ﾏｲｺ!E30</f>
        <v>0</v>
      </c>
      <c r="F34" s="18">
        <f>[4]ﾏｲｺ!F30</f>
        <v>0</v>
      </c>
      <c r="G34" s="18">
        <f>[4]ﾏｲｺ!G30</f>
        <v>0</v>
      </c>
      <c r="H34" s="18">
        <f>[4]ﾏｲｺ!H30</f>
        <v>0</v>
      </c>
      <c r="I34" s="18">
        <f>[4]ﾏｲｺ!I30</f>
        <v>0</v>
      </c>
      <c r="J34" s="18">
        <f>[4]ﾏｲｺ!J30</f>
        <v>0</v>
      </c>
      <c r="K34" s="18">
        <f>[4]ﾏｲｺ!K30</f>
        <v>0</v>
      </c>
      <c r="L34" s="18">
        <f>[4]ﾏｲｺ!L30</f>
        <v>0</v>
      </c>
      <c r="M34" s="18">
        <f>[4]ﾏｲｺ!M30</f>
        <v>0</v>
      </c>
      <c r="N34" s="18">
        <f>[4]ﾏｲｺ!N30</f>
        <v>0</v>
      </c>
      <c r="O34" s="18">
        <f>[4]ﾏｲｺ!O30</f>
        <v>0</v>
      </c>
      <c r="P34" s="18">
        <f>[4]ﾏｲｺ!P30</f>
        <v>0</v>
      </c>
      <c r="Q34" s="18">
        <f>[4]ﾏｲｺ!Q30</f>
        <v>0</v>
      </c>
      <c r="R34" s="18">
        <f>[4]ﾏｲｺ!R30</f>
        <v>0</v>
      </c>
      <c r="S34" s="18">
        <f>[4]ﾏｲｺ!S30</f>
        <v>0</v>
      </c>
      <c r="T34" s="22"/>
      <c r="U34" s="22">
        <f t="shared" si="2"/>
        <v>0</v>
      </c>
      <c r="V34" s="22" t="b">
        <f t="shared" si="3"/>
        <v>1</v>
      </c>
    </row>
    <row r="35" spans="2:22">
      <c r="B35" s="17">
        <v>30</v>
      </c>
      <c r="C35" s="17">
        <f>[4]ﾏｲｺ!C31</f>
        <v>1</v>
      </c>
      <c r="D35" s="17">
        <f>[4]ﾏｲｺ!D31</f>
        <v>0</v>
      </c>
      <c r="E35" s="17">
        <f>[4]ﾏｲｺ!E31</f>
        <v>0</v>
      </c>
      <c r="F35" s="17">
        <f>[4]ﾏｲｺ!F31</f>
        <v>1</v>
      </c>
      <c r="G35" s="17">
        <f>[4]ﾏｲｺ!G31</f>
        <v>0</v>
      </c>
      <c r="H35" s="17">
        <f>[4]ﾏｲｺ!H31</f>
        <v>0</v>
      </c>
      <c r="I35" s="17">
        <f>[4]ﾏｲｺ!I31</f>
        <v>0</v>
      </c>
      <c r="J35" s="17">
        <f>[4]ﾏｲｺ!J31</f>
        <v>0</v>
      </c>
      <c r="K35" s="17">
        <f>[4]ﾏｲｺ!K31</f>
        <v>0</v>
      </c>
      <c r="L35" s="17">
        <f>[4]ﾏｲｺ!L31</f>
        <v>0</v>
      </c>
      <c r="M35" s="17">
        <f>[4]ﾏｲｺ!M31</f>
        <v>0</v>
      </c>
      <c r="N35" s="17">
        <f>[4]ﾏｲｺ!N31</f>
        <v>0</v>
      </c>
      <c r="O35" s="17">
        <f>[4]ﾏｲｺ!O31</f>
        <v>0</v>
      </c>
      <c r="P35" s="17">
        <f>[4]ﾏｲｺ!P31</f>
        <v>0</v>
      </c>
      <c r="Q35" s="17">
        <f>[4]ﾏｲｺ!Q31</f>
        <v>0</v>
      </c>
      <c r="R35" s="17">
        <f>[4]ﾏｲｺ!R31</f>
        <v>0</v>
      </c>
      <c r="S35" s="17">
        <f>[4]ﾏｲｺ!S31</f>
        <v>0</v>
      </c>
      <c r="U35">
        <f t="shared" si="2"/>
        <v>1</v>
      </c>
      <c r="V35" t="b">
        <f t="shared" si="3"/>
        <v>1</v>
      </c>
    </row>
    <row r="36" spans="2:22">
      <c r="B36" s="18">
        <v>31</v>
      </c>
      <c r="C36" s="18">
        <f>[4]ﾏｲｺ!C32</f>
        <v>0</v>
      </c>
      <c r="D36" s="18">
        <f>[4]ﾏｲｺ!D32</f>
        <v>0</v>
      </c>
      <c r="E36" s="18">
        <f>[4]ﾏｲｺ!E32</f>
        <v>0</v>
      </c>
      <c r="F36" s="18">
        <f>[4]ﾏｲｺ!F32</f>
        <v>0</v>
      </c>
      <c r="G36" s="18">
        <f>[4]ﾏｲｺ!G32</f>
        <v>0</v>
      </c>
      <c r="H36" s="18">
        <f>[4]ﾏｲｺ!H32</f>
        <v>0</v>
      </c>
      <c r="I36" s="18">
        <f>[4]ﾏｲｺ!I32</f>
        <v>0</v>
      </c>
      <c r="J36" s="18">
        <f>[4]ﾏｲｺ!J32</f>
        <v>0</v>
      </c>
      <c r="K36" s="18">
        <f>[4]ﾏｲｺ!K32</f>
        <v>0</v>
      </c>
      <c r="L36" s="18">
        <f>[4]ﾏｲｺ!L32</f>
        <v>0</v>
      </c>
      <c r="M36" s="18">
        <f>[4]ﾏｲｺ!M32</f>
        <v>0</v>
      </c>
      <c r="N36" s="18">
        <f>[4]ﾏｲｺ!N32</f>
        <v>0</v>
      </c>
      <c r="O36" s="18">
        <f>[4]ﾏｲｺ!O32</f>
        <v>0</v>
      </c>
      <c r="P36" s="18">
        <f>[4]ﾏｲｺ!P32</f>
        <v>0</v>
      </c>
      <c r="Q36" s="18">
        <f>[4]ﾏｲｺ!Q32</f>
        <v>0</v>
      </c>
      <c r="R36" s="18">
        <f>[4]ﾏｲｺ!R32</f>
        <v>0</v>
      </c>
      <c r="S36" s="18">
        <f>[4]ﾏｲｺ!S32</f>
        <v>0</v>
      </c>
      <c r="T36" s="22"/>
      <c r="U36" s="22">
        <f t="shared" si="2"/>
        <v>0</v>
      </c>
      <c r="V36" s="22" t="b">
        <f t="shared" si="3"/>
        <v>1</v>
      </c>
    </row>
    <row r="37" spans="2:22">
      <c r="B37" s="17">
        <v>32</v>
      </c>
      <c r="C37" s="17">
        <f>[4]ﾏｲｺ!C33</f>
        <v>0</v>
      </c>
      <c r="D37" s="17">
        <f>[4]ﾏｲｺ!D33</f>
        <v>0</v>
      </c>
      <c r="E37" s="17">
        <f>[4]ﾏｲｺ!E33</f>
        <v>0</v>
      </c>
      <c r="F37" s="17">
        <f>[4]ﾏｲｺ!F33</f>
        <v>0</v>
      </c>
      <c r="G37" s="17">
        <f>[4]ﾏｲｺ!G33</f>
        <v>0</v>
      </c>
      <c r="H37" s="17">
        <f>[4]ﾏｲｺ!H33</f>
        <v>0</v>
      </c>
      <c r="I37" s="17">
        <f>[4]ﾏｲｺ!I33</f>
        <v>0</v>
      </c>
      <c r="J37" s="17">
        <f>[4]ﾏｲｺ!J33</f>
        <v>0</v>
      </c>
      <c r="K37" s="17">
        <f>[4]ﾏｲｺ!K33</f>
        <v>0</v>
      </c>
      <c r="L37" s="17">
        <f>[4]ﾏｲｺ!L33</f>
        <v>0</v>
      </c>
      <c r="M37" s="17">
        <f>[4]ﾏｲｺ!M33</f>
        <v>0</v>
      </c>
      <c r="N37" s="17">
        <f>[4]ﾏｲｺ!N33</f>
        <v>0</v>
      </c>
      <c r="O37" s="17">
        <f>[4]ﾏｲｺ!O33</f>
        <v>0</v>
      </c>
      <c r="P37" s="17">
        <f>[4]ﾏｲｺ!P33</f>
        <v>0</v>
      </c>
      <c r="Q37" s="17">
        <f>[4]ﾏｲｺ!Q33</f>
        <v>0</v>
      </c>
      <c r="R37" s="17">
        <f>[4]ﾏｲｺ!R33</f>
        <v>0</v>
      </c>
      <c r="S37" s="17">
        <f>[4]ﾏｲｺ!S33</f>
        <v>0</v>
      </c>
      <c r="U37">
        <f t="shared" si="2"/>
        <v>0</v>
      </c>
      <c r="V37" t="b">
        <f t="shared" si="3"/>
        <v>1</v>
      </c>
    </row>
    <row r="38" spans="2:22">
      <c r="B38" s="18">
        <v>33</v>
      </c>
      <c r="C38" s="18">
        <f>[4]ﾏｲｺ!C34</f>
        <v>0</v>
      </c>
      <c r="D38" s="18">
        <f>[4]ﾏｲｺ!D34</f>
        <v>0</v>
      </c>
      <c r="E38" s="18">
        <f>[4]ﾏｲｺ!E34</f>
        <v>0</v>
      </c>
      <c r="F38" s="18">
        <f>[4]ﾏｲｺ!F34</f>
        <v>0</v>
      </c>
      <c r="G38" s="18">
        <f>[4]ﾏｲｺ!G34</f>
        <v>0</v>
      </c>
      <c r="H38" s="18">
        <f>[4]ﾏｲｺ!H34</f>
        <v>0</v>
      </c>
      <c r="I38" s="18">
        <f>[4]ﾏｲｺ!I34</f>
        <v>0</v>
      </c>
      <c r="J38" s="18">
        <f>[4]ﾏｲｺ!J34</f>
        <v>0</v>
      </c>
      <c r="K38" s="18">
        <f>[4]ﾏｲｺ!K34</f>
        <v>0</v>
      </c>
      <c r="L38" s="18">
        <f>[4]ﾏｲｺ!L34</f>
        <v>0</v>
      </c>
      <c r="M38" s="18">
        <f>[4]ﾏｲｺ!M34</f>
        <v>0</v>
      </c>
      <c r="N38" s="18">
        <f>[4]ﾏｲｺ!N34</f>
        <v>0</v>
      </c>
      <c r="O38" s="18">
        <f>[4]ﾏｲｺ!O34</f>
        <v>0</v>
      </c>
      <c r="P38" s="18">
        <f>[4]ﾏｲｺ!P34</f>
        <v>0</v>
      </c>
      <c r="Q38" s="18">
        <f>[4]ﾏｲｺ!Q34</f>
        <v>0</v>
      </c>
      <c r="R38" s="18">
        <f>[4]ﾏｲｺ!R34</f>
        <v>0</v>
      </c>
      <c r="S38" s="18">
        <f>[4]ﾏｲｺ!S34</f>
        <v>0</v>
      </c>
      <c r="T38" s="22"/>
      <c r="U38" s="22">
        <f t="shared" si="2"/>
        <v>0</v>
      </c>
      <c r="V38" s="22" t="b">
        <f t="shared" si="3"/>
        <v>1</v>
      </c>
    </row>
    <row r="39" spans="2:22">
      <c r="B39" s="17">
        <v>34</v>
      </c>
      <c r="C39" s="17">
        <f>[4]ﾏｲｺ!C35</f>
        <v>0</v>
      </c>
      <c r="D39" s="17">
        <f>[4]ﾏｲｺ!D35</f>
        <v>0</v>
      </c>
      <c r="E39" s="17">
        <f>[4]ﾏｲｺ!E35</f>
        <v>0</v>
      </c>
      <c r="F39" s="17">
        <f>[4]ﾏｲｺ!F35</f>
        <v>0</v>
      </c>
      <c r="G39" s="17">
        <f>[4]ﾏｲｺ!G35</f>
        <v>0</v>
      </c>
      <c r="H39" s="17">
        <f>[4]ﾏｲｺ!H35</f>
        <v>0</v>
      </c>
      <c r="I39" s="17">
        <f>[4]ﾏｲｺ!I35</f>
        <v>0</v>
      </c>
      <c r="J39" s="17">
        <f>[4]ﾏｲｺ!J35</f>
        <v>0</v>
      </c>
      <c r="K39" s="17">
        <f>[4]ﾏｲｺ!K35</f>
        <v>0</v>
      </c>
      <c r="L39" s="17">
        <f>[4]ﾏｲｺ!L35</f>
        <v>0</v>
      </c>
      <c r="M39" s="17">
        <f>[4]ﾏｲｺ!M35</f>
        <v>0</v>
      </c>
      <c r="N39" s="17">
        <f>[4]ﾏｲｺ!N35</f>
        <v>0</v>
      </c>
      <c r="O39" s="17">
        <f>[4]ﾏｲｺ!O35</f>
        <v>0</v>
      </c>
      <c r="P39" s="17">
        <f>[4]ﾏｲｺ!P35</f>
        <v>0</v>
      </c>
      <c r="Q39" s="17">
        <f>[4]ﾏｲｺ!Q35</f>
        <v>0</v>
      </c>
      <c r="R39" s="17">
        <f>[4]ﾏｲｺ!R35</f>
        <v>0</v>
      </c>
      <c r="S39" s="17">
        <f>[4]ﾏｲｺ!S35</f>
        <v>0</v>
      </c>
      <c r="U39">
        <f t="shared" si="2"/>
        <v>0</v>
      </c>
      <c r="V39" t="b">
        <f t="shared" si="3"/>
        <v>1</v>
      </c>
    </row>
    <row r="40" spans="2:22">
      <c r="B40" s="18">
        <v>35</v>
      </c>
      <c r="C40" s="18">
        <f>[4]ﾏｲｺ!C36</f>
        <v>0</v>
      </c>
      <c r="D40" s="18">
        <f>[4]ﾏｲｺ!D36</f>
        <v>0</v>
      </c>
      <c r="E40" s="18">
        <f>[4]ﾏｲｺ!E36</f>
        <v>0</v>
      </c>
      <c r="F40" s="18">
        <f>[4]ﾏｲｺ!F36</f>
        <v>0</v>
      </c>
      <c r="G40" s="18">
        <f>[4]ﾏｲｺ!G36</f>
        <v>0</v>
      </c>
      <c r="H40" s="18">
        <f>[4]ﾏｲｺ!H36</f>
        <v>0</v>
      </c>
      <c r="I40" s="18">
        <f>[4]ﾏｲｺ!I36</f>
        <v>0</v>
      </c>
      <c r="J40" s="18">
        <f>[4]ﾏｲｺ!J36</f>
        <v>0</v>
      </c>
      <c r="K40" s="18">
        <f>[4]ﾏｲｺ!K36</f>
        <v>0</v>
      </c>
      <c r="L40" s="18">
        <f>[4]ﾏｲｺ!L36</f>
        <v>0</v>
      </c>
      <c r="M40" s="18">
        <f>[4]ﾏｲｺ!M36</f>
        <v>0</v>
      </c>
      <c r="N40" s="18">
        <f>[4]ﾏｲｺ!N36</f>
        <v>0</v>
      </c>
      <c r="O40" s="18">
        <f>[4]ﾏｲｺ!O36</f>
        <v>0</v>
      </c>
      <c r="P40" s="18">
        <f>[4]ﾏｲｺ!P36</f>
        <v>0</v>
      </c>
      <c r="Q40" s="18">
        <f>[4]ﾏｲｺ!Q36</f>
        <v>0</v>
      </c>
      <c r="R40" s="18">
        <f>[4]ﾏｲｺ!R36</f>
        <v>0</v>
      </c>
      <c r="S40" s="18">
        <f>[4]ﾏｲｺ!S36</f>
        <v>0</v>
      </c>
      <c r="T40" s="22"/>
      <c r="U40" s="22">
        <f t="shared" si="2"/>
        <v>0</v>
      </c>
      <c r="V40" s="22" t="b">
        <f t="shared" si="3"/>
        <v>1</v>
      </c>
    </row>
    <row r="41" spans="2:22">
      <c r="B41" s="17">
        <v>36</v>
      </c>
      <c r="C41" s="17">
        <f>[4]ﾏｲｺ!C37</f>
        <v>1</v>
      </c>
      <c r="D41" s="17">
        <f>[4]ﾏｲｺ!D37</f>
        <v>0</v>
      </c>
      <c r="E41" s="17">
        <f>[4]ﾏｲｺ!E37</f>
        <v>0</v>
      </c>
      <c r="F41" s="17">
        <f>[4]ﾏｲｺ!F37</f>
        <v>0</v>
      </c>
      <c r="G41" s="17">
        <f>[4]ﾏｲｺ!G37</f>
        <v>1</v>
      </c>
      <c r="H41" s="17">
        <f>[4]ﾏｲｺ!H37</f>
        <v>0</v>
      </c>
      <c r="I41" s="17">
        <f>[4]ﾏｲｺ!I37</f>
        <v>0</v>
      </c>
      <c r="J41" s="17">
        <f>[4]ﾏｲｺ!J37</f>
        <v>0</v>
      </c>
      <c r="K41" s="17">
        <f>[4]ﾏｲｺ!K37</f>
        <v>0</v>
      </c>
      <c r="L41" s="17">
        <f>[4]ﾏｲｺ!L37</f>
        <v>0</v>
      </c>
      <c r="M41" s="17">
        <f>[4]ﾏｲｺ!M37</f>
        <v>0</v>
      </c>
      <c r="N41" s="17">
        <f>[4]ﾏｲｺ!N37</f>
        <v>0</v>
      </c>
      <c r="O41" s="17">
        <f>[4]ﾏｲｺ!O37</f>
        <v>0</v>
      </c>
      <c r="P41" s="17">
        <f>[4]ﾏｲｺ!P37</f>
        <v>0</v>
      </c>
      <c r="Q41" s="17">
        <f>[4]ﾏｲｺ!Q37</f>
        <v>0</v>
      </c>
      <c r="R41" s="17">
        <f>[4]ﾏｲｺ!R37</f>
        <v>0</v>
      </c>
      <c r="S41" s="17">
        <f>[4]ﾏｲｺ!S37</f>
        <v>0</v>
      </c>
      <c r="U41">
        <f t="shared" si="2"/>
        <v>1</v>
      </c>
      <c r="V41" t="b">
        <f t="shared" si="3"/>
        <v>1</v>
      </c>
    </row>
    <row r="42" spans="2:22">
      <c r="B42" s="18">
        <v>37</v>
      </c>
      <c r="C42" s="18">
        <f>[4]ﾏｲｺ!C38</f>
        <v>0</v>
      </c>
      <c r="D42" s="18">
        <f>[4]ﾏｲｺ!D38</f>
        <v>0</v>
      </c>
      <c r="E42" s="18">
        <f>[4]ﾏｲｺ!E38</f>
        <v>0</v>
      </c>
      <c r="F42" s="18">
        <f>[4]ﾏｲｺ!F38</f>
        <v>0</v>
      </c>
      <c r="G42" s="18">
        <f>[4]ﾏｲｺ!G38</f>
        <v>0</v>
      </c>
      <c r="H42" s="18">
        <f>[4]ﾏｲｺ!H38</f>
        <v>0</v>
      </c>
      <c r="I42" s="18">
        <f>[4]ﾏｲｺ!I38</f>
        <v>0</v>
      </c>
      <c r="J42" s="18">
        <f>[4]ﾏｲｺ!J38</f>
        <v>0</v>
      </c>
      <c r="K42" s="18">
        <f>[4]ﾏｲｺ!K38</f>
        <v>0</v>
      </c>
      <c r="L42" s="18">
        <f>[4]ﾏｲｺ!L38</f>
        <v>0</v>
      </c>
      <c r="M42" s="18">
        <f>[4]ﾏｲｺ!M38</f>
        <v>0</v>
      </c>
      <c r="N42" s="18">
        <f>[4]ﾏｲｺ!N38</f>
        <v>0</v>
      </c>
      <c r="O42" s="18">
        <f>[4]ﾏｲｺ!O38</f>
        <v>0</v>
      </c>
      <c r="P42" s="18">
        <f>[4]ﾏｲｺ!P38</f>
        <v>0</v>
      </c>
      <c r="Q42" s="18">
        <f>[4]ﾏｲｺ!Q38</f>
        <v>0</v>
      </c>
      <c r="R42" s="18">
        <f>[4]ﾏｲｺ!R38</f>
        <v>0</v>
      </c>
      <c r="S42" s="18">
        <f>[4]ﾏｲｺ!S38</f>
        <v>0</v>
      </c>
      <c r="T42" s="22"/>
      <c r="U42" s="22">
        <f t="shared" si="2"/>
        <v>0</v>
      </c>
      <c r="V42" s="22" t="b">
        <f t="shared" si="3"/>
        <v>1</v>
      </c>
    </row>
    <row r="43" spans="2:22">
      <c r="B43" s="17">
        <v>38</v>
      </c>
      <c r="C43" s="17">
        <f>[4]ﾏｲｺ!C39</f>
        <v>0</v>
      </c>
      <c r="D43" s="17">
        <f>[4]ﾏｲｺ!D39</f>
        <v>0</v>
      </c>
      <c r="E43" s="17">
        <f>[4]ﾏｲｺ!E39</f>
        <v>0</v>
      </c>
      <c r="F43" s="17">
        <f>[4]ﾏｲｺ!F39</f>
        <v>0</v>
      </c>
      <c r="G43" s="17">
        <f>[4]ﾏｲｺ!G39</f>
        <v>0</v>
      </c>
      <c r="H43" s="17">
        <f>[4]ﾏｲｺ!H39</f>
        <v>0</v>
      </c>
      <c r="I43" s="17">
        <f>[4]ﾏｲｺ!I39</f>
        <v>0</v>
      </c>
      <c r="J43" s="17">
        <f>[4]ﾏｲｺ!J39</f>
        <v>0</v>
      </c>
      <c r="K43" s="17">
        <f>[4]ﾏｲｺ!K39</f>
        <v>0</v>
      </c>
      <c r="L43" s="17">
        <f>[4]ﾏｲｺ!L39</f>
        <v>0</v>
      </c>
      <c r="M43" s="17">
        <f>[4]ﾏｲｺ!M39</f>
        <v>0</v>
      </c>
      <c r="N43" s="17">
        <f>[4]ﾏｲｺ!N39</f>
        <v>0</v>
      </c>
      <c r="O43" s="17">
        <f>[4]ﾏｲｺ!O39</f>
        <v>0</v>
      </c>
      <c r="P43" s="17">
        <f>[4]ﾏｲｺ!P39</f>
        <v>0</v>
      </c>
      <c r="Q43" s="17">
        <f>[4]ﾏｲｺ!Q39</f>
        <v>0</v>
      </c>
      <c r="R43" s="17">
        <f>[4]ﾏｲｺ!R39</f>
        <v>0</v>
      </c>
      <c r="S43" s="17">
        <f>[4]ﾏｲｺ!S39</f>
        <v>0</v>
      </c>
      <c r="U43">
        <f t="shared" si="2"/>
        <v>0</v>
      </c>
      <c r="V43" t="b">
        <f t="shared" si="3"/>
        <v>1</v>
      </c>
    </row>
    <row r="44" spans="2:22">
      <c r="B44" s="18">
        <v>39</v>
      </c>
      <c r="C44" s="18">
        <f>[4]ﾏｲｺ!C40</f>
        <v>0</v>
      </c>
      <c r="D44" s="18">
        <f>[4]ﾏｲｺ!D40</f>
        <v>0</v>
      </c>
      <c r="E44" s="18">
        <f>[4]ﾏｲｺ!E40</f>
        <v>0</v>
      </c>
      <c r="F44" s="18">
        <f>[4]ﾏｲｺ!F40</f>
        <v>0</v>
      </c>
      <c r="G44" s="18">
        <f>[4]ﾏｲｺ!G40</f>
        <v>0</v>
      </c>
      <c r="H44" s="18">
        <f>[4]ﾏｲｺ!H40</f>
        <v>0</v>
      </c>
      <c r="I44" s="18">
        <f>[4]ﾏｲｺ!I40</f>
        <v>0</v>
      </c>
      <c r="J44" s="18">
        <f>[4]ﾏｲｺ!J40</f>
        <v>0</v>
      </c>
      <c r="K44" s="18">
        <f>[4]ﾏｲｺ!K40</f>
        <v>0</v>
      </c>
      <c r="L44" s="18">
        <f>[4]ﾏｲｺ!L40</f>
        <v>0</v>
      </c>
      <c r="M44" s="18">
        <f>[4]ﾏｲｺ!M40</f>
        <v>0</v>
      </c>
      <c r="N44" s="18">
        <f>[4]ﾏｲｺ!N40</f>
        <v>0</v>
      </c>
      <c r="O44" s="18">
        <f>[4]ﾏｲｺ!O40</f>
        <v>0</v>
      </c>
      <c r="P44" s="18">
        <f>[4]ﾏｲｺ!P40</f>
        <v>0</v>
      </c>
      <c r="Q44" s="18">
        <f>[4]ﾏｲｺ!Q40</f>
        <v>0</v>
      </c>
      <c r="R44" s="18">
        <f>[4]ﾏｲｺ!R40</f>
        <v>0</v>
      </c>
      <c r="S44" s="18">
        <f>[4]ﾏｲｺ!S40</f>
        <v>0</v>
      </c>
      <c r="T44" s="22"/>
      <c r="U44" s="22">
        <f t="shared" si="2"/>
        <v>0</v>
      </c>
      <c r="V44" s="22" t="b">
        <f t="shared" si="3"/>
        <v>1</v>
      </c>
    </row>
    <row r="45" spans="2:22">
      <c r="B45" s="17">
        <v>40</v>
      </c>
      <c r="C45" s="17">
        <f>[4]ﾏｲｺ!C41</f>
        <v>0</v>
      </c>
      <c r="D45" s="17">
        <f>[4]ﾏｲｺ!D41</f>
        <v>0</v>
      </c>
      <c r="E45" s="17">
        <f>[4]ﾏｲｺ!E41</f>
        <v>0</v>
      </c>
      <c r="F45" s="17">
        <f>[4]ﾏｲｺ!F41</f>
        <v>0</v>
      </c>
      <c r="G45" s="17">
        <f>[4]ﾏｲｺ!G41</f>
        <v>0</v>
      </c>
      <c r="H45" s="17">
        <f>[4]ﾏｲｺ!H41</f>
        <v>0</v>
      </c>
      <c r="I45" s="17">
        <f>[4]ﾏｲｺ!I41</f>
        <v>0</v>
      </c>
      <c r="J45" s="17">
        <f>[4]ﾏｲｺ!J41</f>
        <v>0</v>
      </c>
      <c r="K45" s="17">
        <f>[4]ﾏｲｺ!K41</f>
        <v>0</v>
      </c>
      <c r="L45" s="17">
        <f>[4]ﾏｲｺ!L41</f>
        <v>0</v>
      </c>
      <c r="M45" s="17">
        <f>[4]ﾏｲｺ!M41</f>
        <v>0</v>
      </c>
      <c r="N45" s="17">
        <f>[4]ﾏｲｺ!N41</f>
        <v>0</v>
      </c>
      <c r="O45" s="17">
        <f>[4]ﾏｲｺ!O41</f>
        <v>0</v>
      </c>
      <c r="P45" s="17">
        <f>[4]ﾏｲｺ!P41</f>
        <v>0</v>
      </c>
      <c r="Q45" s="17">
        <f>[4]ﾏｲｺ!Q41</f>
        <v>0</v>
      </c>
      <c r="R45" s="17">
        <f>[4]ﾏｲｺ!R41</f>
        <v>0</v>
      </c>
      <c r="S45" s="17">
        <f>[4]ﾏｲｺ!S41</f>
        <v>0</v>
      </c>
      <c r="U45">
        <f t="shared" si="2"/>
        <v>0</v>
      </c>
      <c r="V45" t="b">
        <f t="shared" si="3"/>
        <v>1</v>
      </c>
    </row>
    <row r="46" spans="2:22">
      <c r="B46" s="18">
        <v>41</v>
      </c>
      <c r="C46" s="18">
        <f>[4]ﾏｲｺ!C42</f>
        <v>0</v>
      </c>
      <c r="D46" s="18">
        <f>[4]ﾏｲｺ!D42</f>
        <v>0</v>
      </c>
      <c r="E46" s="18">
        <f>[4]ﾏｲｺ!E42</f>
        <v>0</v>
      </c>
      <c r="F46" s="18">
        <f>[4]ﾏｲｺ!F42</f>
        <v>0</v>
      </c>
      <c r="G46" s="18">
        <f>[4]ﾏｲｺ!G42</f>
        <v>0</v>
      </c>
      <c r="H46" s="18">
        <f>[4]ﾏｲｺ!H42</f>
        <v>0</v>
      </c>
      <c r="I46" s="18">
        <f>[4]ﾏｲｺ!I42</f>
        <v>0</v>
      </c>
      <c r="J46" s="18">
        <f>[4]ﾏｲｺ!J42</f>
        <v>0</v>
      </c>
      <c r="K46" s="18">
        <f>[4]ﾏｲｺ!K42</f>
        <v>0</v>
      </c>
      <c r="L46" s="18">
        <f>[4]ﾏｲｺ!L42</f>
        <v>0</v>
      </c>
      <c r="M46" s="18">
        <f>[4]ﾏｲｺ!M42</f>
        <v>0</v>
      </c>
      <c r="N46" s="18">
        <f>[4]ﾏｲｺ!N42</f>
        <v>0</v>
      </c>
      <c r="O46" s="18">
        <f>[4]ﾏｲｺ!O42</f>
        <v>0</v>
      </c>
      <c r="P46" s="18">
        <f>[4]ﾏｲｺ!P42</f>
        <v>0</v>
      </c>
      <c r="Q46" s="18">
        <f>[4]ﾏｲｺ!Q42</f>
        <v>0</v>
      </c>
      <c r="R46" s="18">
        <f>[4]ﾏｲｺ!R42</f>
        <v>0</v>
      </c>
      <c r="S46" s="18">
        <f>[4]ﾏｲｺ!S42</f>
        <v>0</v>
      </c>
      <c r="T46" s="22"/>
      <c r="U46" s="22">
        <f t="shared" si="2"/>
        <v>0</v>
      </c>
      <c r="V46" s="22" t="b">
        <f t="shared" si="3"/>
        <v>1</v>
      </c>
    </row>
    <row r="47" spans="2:22">
      <c r="B47" s="17">
        <v>42</v>
      </c>
      <c r="C47" s="17">
        <f>[4]ﾏｲｺ!C43</f>
        <v>0</v>
      </c>
      <c r="D47" s="17">
        <f>[4]ﾏｲｺ!D43</f>
        <v>0</v>
      </c>
      <c r="E47" s="17">
        <f>[4]ﾏｲｺ!E43</f>
        <v>0</v>
      </c>
      <c r="F47" s="17">
        <f>[4]ﾏｲｺ!F43</f>
        <v>0</v>
      </c>
      <c r="G47" s="17">
        <f>[4]ﾏｲｺ!G43</f>
        <v>0</v>
      </c>
      <c r="H47" s="17">
        <f>[4]ﾏｲｺ!H43</f>
        <v>0</v>
      </c>
      <c r="I47" s="17">
        <f>[4]ﾏｲｺ!I43</f>
        <v>0</v>
      </c>
      <c r="J47" s="17">
        <f>[4]ﾏｲｺ!J43</f>
        <v>0</v>
      </c>
      <c r="K47" s="17">
        <f>[4]ﾏｲｺ!K43</f>
        <v>0</v>
      </c>
      <c r="L47" s="17">
        <f>[4]ﾏｲｺ!L43</f>
        <v>0</v>
      </c>
      <c r="M47" s="17">
        <f>[4]ﾏｲｺ!M43</f>
        <v>0</v>
      </c>
      <c r="N47" s="17">
        <f>[4]ﾏｲｺ!N43</f>
        <v>0</v>
      </c>
      <c r="O47" s="17">
        <f>[4]ﾏｲｺ!O43</f>
        <v>0</v>
      </c>
      <c r="P47" s="17">
        <f>[4]ﾏｲｺ!P43</f>
        <v>0</v>
      </c>
      <c r="Q47" s="17">
        <f>[4]ﾏｲｺ!Q43</f>
        <v>0</v>
      </c>
      <c r="R47" s="17">
        <f>[4]ﾏｲｺ!R43</f>
        <v>0</v>
      </c>
      <c r="S47" s="17">
        <f>[4]ﾏｲｺ!S43</f>
        <v>0</v>
      </c>
      <c r="U47">
        <f t="shared" si="2"/>
        <v>0</v>
      </c>
      <c r="V47" t="b">
        <f t="shared" si="3"/>
        <v>1</v>
      </c>
    </row>
    <row r="48" spans="2:22">
      <c r="B48" s="18">
        <v>43</v>
      </c>
      <c r="C48" s="18">
        <f>[4]ﾏｲｺ!C44</f>
        <v>0</v>
      </c>
      <c r="D48" s="18">
        <f>[4]ﾏｲｺ!D44</f>
        <v>0</v>
      </c>
      <c r="E48" s="18">
        <f>[4]ﾏｲｺ!E44</f>
        <v>0</v>
      </c>
      <c r="F48" s="18">
        <f>[4]ﾏｲｺ!F44</f>
        <v>0</v>
      </c>
      <c r="G48" s="18">
        <f>[4]ﾏｲｺ!G44</f>
        <v>0</v>
      </c>
      <c r="H48" s="18">
        <f>[4]ﾏｲｺ!H44</f>
        <v>0</v>
      </c>
      <c r="I48" s="18">
        <f>[4]ﾏｲｺ!I44</f>
        <v>0</v>
      </c>
      <c r="J48" s="18">
        <f>[4]ﾏｲｺ!J44</f>
        <v>0</v>
      </c>
      <c r="K48" s="18">
        <f>[4]ﾏｲｺ!K44</f>
        <v>0</v>
      </c>
      <c r="L48" s="18">
        <f>[4]ﾏｲｺ!L44</f>
        <v>0</v>
      </c>
      <c r="M48" s="18">
        <f>[4]ﾏｲｺ!M44</f>
        <v>0</v>
      </c>
      <c r="N48" s="18">
        <f>[4]ﾏｲｺ!N44</f>
        <v>0</v>
      </c>
      <c r="O48" s="18">
        <f>[4]ﾏｲｺ!O44</f>
        <v>0</v>
      </c>
      <c r="P48" s="18">
        <f>[4]ﾏｲｺ!P44</f>
        <v>0</v>
      </c>
      <c r="Q48" s="18">
        <f>[4]ﾏｲｺ!Q44</f>
        <v>0</v>
      </c>
      <c r="R48" s="18">
        <f>[4]ﾏｲｺ!R44</f>
        <v>0</v>
      </c>
      <c r="S48" s="18">
        <f>[4]ﾏｲｺ!S44</f>
        <v>0</v>
      </c>
      <c r="T48" s="22"/>
      <c r="U48" s="22">
        <f t="shared" si="2"/>
        <v>0</v>
      </c>
      <c r="V48" s="22" t="b">
        <f t="shared" si="3"/>
        <v>1</v>
      </c>
    </row>
    <row r="49" spans="2:22">
      <c r="B49" s="17">
        <v>44</v>
      </c>
      <c r="C49" s="17">
        <f>[4]ﾏｲｺ!C45</f>
        <v>0</v>
      </c>
      <c r="D49" s="17">
        <f>[4]ﾏｲｺ!D45</f>
        <v>0</v>
      </c>
      <c r="E49" s="17">
        <f>[4]ﾏｲｺ!E45</f>
        <v>0</v>
      </c>
      <c r="F49" s="17">
        <f>[4]ﾏｲｺ!F45</f>
        <v>0</v>
      </c>
      <c r="G49" s="17">
        <f>[4]ﾏｲｺ!G45</f>
        <v>0</v>
      </c>
      <c r="H49" s="17">
        <f>[4]ﾏｲｺ!H45</f>
        <v>0</v>
      </c>
      <c r="I49" s="17">
        <f>[4]ﾏｲｺ!I45</f>
        <v>0</v>
      </c>
      <c r="J49" s="17">
        <f>[4]ﾏｲｺ!J45</f>
        <v>0</v>
      </c>
      <c r="K49" s="17">
        <f>[4]ﾏｲｺ!K45</f>
        <v>0</v>
      </c>
      <c r="L49" s="17">
        <f>[4]ﾏｲｺ!L45</f>
        <v>0</v>
      </c>
      <c r="M49" s="17">
        <f>[4]ﾏｲｺ!M45</f>
        <v>0</v>
      </c>
      <c r="N49" s="17">
        <f>[4]ﾏｲｺ!N45</f>
        <v>0</v>
      </c>
      <c r="O49" s="17">
        <f>[4]ﾏｲｺ!O45</f>
        <v>0</v>
      </c>
      <c r="P49" s="17">
        <f>[4]ﾏｲｺ!P45</f>
        <v>0</v>
      </c>
      <c r="Q49" s="17">
        <f>[4]ﾏｲｺ!Q45</f>
        <v>0</v>
      </c>
      <c r="R49" s="17">
        <f>[4]ﾏｲｺ!R45</f>
        <v>0</v>
      </c>
      <c r="S49" s="17">
        <f>[4]ﾏｲｺ!S45</f>
        <v>0</v>
      </c>
      <c r="U49">
        <f t="shared" si="2"/>
        <v>0</v>
      </c>
      <c r="V49" t="b">
        <f t="shared" si="3"/>
        <v>1</v>
      </c>
    </row>
    <row r="50" spans="2:22">
      <c r="B50" s="18">
        <v>45</v>
      </c>
      <c r="C50" s="18">
        <f>[4]ﾏｲｺ!C46</f>
        <v>3</v>
      </c>
      <c r="D50" s="18">
        <f>[4]ﾏｲｺ!D46</f>
        <v>0</v>
      </c>
      <c r="E50" s="18">
        <f>[4]ﾏｲｺ!E46</f>
        <v>0</v>
      </c>
      <c r="F50" s="18">
        <f>[4]ﾏｲｺ!F46</f>
        <v>0</v>
      </c>
      <c r="G50" s="18">
        <f>[4]ﾏｲｺ!G46</f>
        <v>1</v>
      </c>
      <c r="H50" s="18">
        <f>[4]ﾏｲｺ!H46</f>
        <v>0</v>
      </c>
      <c r="I50" s="18">
        <f>[4]ﾏｲｺ!I46</f>
        <v>1</v>
      </c>
      <c r="J50" s="18">
        <f>[4]ﾏｲｺ!J46</f>
        <v>0</v>
      </c>
      <c r="K50" s="18">
        <f>[4]ﾏｲｺ!K46</f>
        <v>0</v>
      </c>
      <c r="L50" s="18">
        <f>[4]ﾏｲｺ!L46</f>
        <v>0</v>
      </c>
      <c r="M50" s="18">
        <f>[4]ﾏｲｺ!M46</f>
        <v>0</v>
      </c>
      <c r="N50" s="18">
        <f>[4]ﾏｲｺ!N46</f>
        <v>0</v>
      </c>
      <c r="O50" s="18">
        <f>[4]ﾏｲｺ!O46</f>
        <v>0</v>
      </c>
      <c r="P50" s="18">
        <f>[4]ﾏｲｺ!P46</f>
        <v>0</v>
      </c>
      <c r="Q50" s="18">
        <f>[4]ﾏｲｺ!Q46</f>
        <v>0</v>
      </c>
      <c r="R50" s="18">
        <f>[4]ﾏｲｺ!R46</f>
        <v>0</v>
      </c>
      <c r="S50" s="18">
        <f>[4]ﾏｲｺ!S46</f>
        <v>1</v>
      </c>
      <c r="T50" s="22"/>
      <c r="U50" s="22">
        <f t="shared" si="2"/>
        <v>3</v>
      </c>
      <c r="V50" s="22" t="b">
        <f t="shared" si="3"/>
        <v>1</v>
      </c>
    </row>
    <row r="51" spans="2:22">
      <c r="B51" s="17">
        <v>46</v>
      </c>
      <c r="C51" s="17">
        <f>[4]ﾏｲｺ!C47</f>
        <v>0</v>
      </c>
      <c r="D51" s="17">
        <f>[4]ﾏｲｺ!D47</f>
        <v>0</v>
      </c>
      <c r="E51" s="17">
        <f>[4]ﾏｲｺ!E47</f>
        <v>0</v>
      </c>
      <c r="F51" s="17">
        <f>[4]ﾏｲｺ!F47</f>
        <v>0</v>
      </c>
      <c r="G51" s="17">
        <f>[4]ﾏｲｺ!G47</f>
        <v>0</v>
      </c>
      <c r="H51" s="17">
        <f>[4]ﾏｲｺ!H47</f>
        <v>0</v>
      </c>
      <c r="I51" s="17">
        <f>[4]ﾏｲｺ!I47</f>
        <v>0</v>
      </c>
      <c r="J51" s="17">
        <f>[4]ﾏｲｺ!J47</f>
        <v>0</v>
      </c>
      <c r="K51" s="17">
        <f>[4]ﾏｲｺ!K47</f>
        <v>0</v>
      </c>
      <c r="L51" s="17">
        <f>[4]ﾏｲｺ!L47</f>
        <v>0</v>
      </c>
      <c r="M51" s="17">
        <f>[4]ﾏｲｺ!M47</f>
        <v>0</v>
      </c>
      <c r="N51" s="17">
        <f>[4]ﾏｲｺ!N47</f>
        <v>0</v>
      </c>
      <c r="O51" s="17">
        <f>[4]ﾏｲｺ!O47</f>
        <v>0</v>
      </c>
      <c r="P51" s="17">
        <f>[4]ﾏｲｺ!P47</f>
        <v>0</v>
      </c>
      <c r="Q51" s="17">
        <f>[4]ﾏｲｺ!Q47</f>
        <v>0</v>
      </c>
      <c r="R51" s="17">
        <f>[4]ﾏｲｺ!R47</f>
        <v>0</v>
      </c>
      <c r="S51" s="17">
        <f>[4]ﾏｲｺ!S47</f>
        <v>0</v>
      </c>
      <c r="U51">
        <f t="shared" si="2"/>
        <v>0</v>
      </c>
      <c r="V51" t="b">
        <f t="shared" si="3"/>
        <v>1</v>
      </c>
    </row>
    <row r="52" spans="2:22">
      <c r="B52" s="18">
        <v>47</v>
      </c>
      <c r="C52" s="18">
        <f>[4]ﾏｲｺ!C48</f>
        <v>0</v>
      </c>
      <c r="D52" s="18">
        <f>[4]ﾏｲｺ!D48</f>
        <v>0</v>
      </c>
      <c r="E52" s="18">
        <f>[4]ﾏｲｺ!E48</f>
        <v>0</v>
      </c>
      <c r="F52" s="18">
        <f>[4]ﾏｲｺ!F48</f>
        <v>0</v>
      </c>
      <c r="G52" s="18">
        <f>[4]ﾏｲｺ!G48</f>
        <v>0</v>
      </c>
      <c r="H52" s="18">
        <f>[4]ﾏｲｺ!H48</f>
        <v>0</v>
      </c>
      <c r="I52" s="18">
        <f>[4]ﾏｲｺ!I48</f>
        <v>0</v>
      </c>
      <c r="J52" s="18">
        <f>[4]ﾏｲｺ!J48</f>
        <v>0</v>
      </c>
      <c r="K52" s="18">
        <f>[4]ﾏｲｺ!K48</f>
        <v>0</v>
      </c>
      <c r="L52" s="18">
        <f>[4]ﾏｲｺ!L48</f>
        <v>0</v>
      </c>
      <c r="M52" s="18">
        <f>[4]ﾏｲｺ!M48</f>
        <v>0</v>
      </c>
      <c r="N52" s="18">
        <f>[4]ﾏｲｺ!N48</f>
        <v>0</v>
      </c>
      <c r="O52" s="18">
        <f>[4]ﾏｲｺ!O48</f>
        <v>0</v>
      </c>
      <c r="P52" s="18">
        <f>[4]ﾏｲｺ!P48</f>
        <v>0</v>
      </c>
      <c r="Q52" s="18">
        <f>[4]ﾏｲｺ!Q48</f>
        <v>0</v>
      </c>
      <c r="R52" s="18">
        <f>[4]ﾏｲｺ!R48</f>
        <v>0</v>
      </c>
      <c r="S52" s="18">
        <f>[4]ﾏｲｺ!S48</f>
        <v>0</v>
      </c>
      <c r="T52" s="22"/>
      <c r="U52" s="22">
        <f t="shared" si="2"/>
        <v>0</v>
      </c>
      <c r="V52" s="22" t="b">
        <f t="shared" si="3"/>
        <v>1</v>
      </c>
    </row>
    <row r="53" spans="2:22">
      <c r="B53" s="17">
        <v>48</v>
      </c>
      <c r="C53" s="17">
        <f>[4]ﾏｲｺ!C49</f>
        <v>0</v>
      </c>
      <c r="D53" s="17">
        <f>[4]ﾏｲｺ!D49</f>
        <v>0</v>
      </c>
      <c r="E53" s="17">
        <f>[4]ﾏｲｺ!E49</f>
        <v>0</v>
      </c>
      <c r="F53" s="17">
        <f>[4]ﾏｲｺ!F49</f>
        <v>0</v>
      </c>
      <c r="G53" s="17">
        <f>[4]ﾏｲｺ!G49</f>
        <v>0</v>
      </c>
      <c r="H53" s="17">
        <f>[4]ﾏｲｺ!H49</f>
        <v>0</v>
      </c>
      <c r="I53" s="17">
        <f>[4]ﾏｲｺ!I49</f>
        <v>0</v>
      </c>
      <c r="J53" s="17">
        <f>[4]ﾏｲｺ!J49</f>
        <v>0</v>
      </c>
      <c r="K53" s="17">
        <f>[4]ﾏｲｺ!K49</f>
        <v>0</v>
      </c>
      <c r="L53" s="17">
        <f>[4]ﾏｲｺ!L49</f>
        <v>0</v>
      </c>
      <c r="M53" s="17">
        <f>[4]ﾏｲｺ!M49</f>
        <v>0</v>
      </c>
      <c r="N53" s="17">
        <f>[4]ﾏｲｺ!N49</f>
        <v>0</v>
      </c>
      <c r="O53" s="17">
        <f>[4]ﾏｲｺ!O49</f>
        <v>0</v>
      </c>
      <c r="P53" s="17">
        <f>[4]ﾏｲｺ!P49</f>
        <v>0</v>
      </c>
      <c r="Q53" s="17">
        <f>[4]ﾏｲｺ!Q49</f>
        <v>0</v>
      </c>
      <c r="R53" s="17">
        <f>[4]ﾏｲｺ!R49</f>
        <v>0</v>
      </c>
      <c r="S53" s="17">
        <f>[4]ﾏｲｺ!S49</f>
        <v>0</v>
      </c>
      <c r="U53">
        <f t="shared" si="2"/>
        <v>0</v>
      </c>
      <c r="V53" t="b">
        <f t="shared" si="3"/>
        <v>1</v>
      </c>
    </row>
    <row r="54" spans="2:22">
      <c r="B54" s="18">
        <v>49</v>
      </c>
      <c r="C54" s="18">
        <f>[4]ﾏｲｺ!C50</f>
        <v>0</v>
      </c>
      <c r="D54" s="18">
        <f>[4]ﾏｲｺ!D50</f>
        <v>0</v>
      </c>
      <c r="E54" s="18">
        <f>[4]ﾏｲｺ!E50</f>
        <v>0</v>
      </c>
      <c r="F54" s="18">
        <f>[4]ﾏｲｺ!F50</f>
        <v>0</v>
      </c>
      <c r="G54" s="18">
        <f>[4]ﾏｲｺ!G50</f>
        <v>0</v>
      </c>
      <c r="H54" s="18">
        <f>[4]ﾏｲｺ!H50</f>
        <v>0</v>
      </c>
      <c r="I54" s="18">
        <f>[4]ﾏｲｺ!I50</f>
        <v>0</v>
      </c>
      <c r="J54" s="18">
        <f>[4]ﾏｲｺ!J50</f>
        <v>0</v>
      </c>
      <c r="K54" s="18">
        <f>[4]ﾏｲｺ!K50</f>
        <v>0</v>
      </c>
      <c r="L54" s="18">
        <f>[4]ﾏｲｺ!L50</f>
        <v>0</v>
      </c>
      <c r="M54" s="18">
        <f>[4]ﾏｲｺ!M50</f>
        <v>0</v>
      </c>
      <c r="N54" s="18">
        <f>[4]ﾏｲｺ!N50</f>
        <v>0</v>
      </c>
      <c r="O54" s="18">
        <f>[4]ﾏｲｺ!O50</f>
        <v>0</v>
      </c>
      <c r="P54" s="18">
        <f>[4]ﾏｲｺ!P50</f>
        <v>0</v>
      </c>
      <c r="Q54" s="18">
        <f>[4]ﾏｲｺ!Q50</f>
        <v>0</v>
      </c>
      <c r="R54" s="18">
        <f>[4]ﾏｲｺ!R50</f>
        <v>0</v>
      </c>
      <c r="S54" s="18">
        <f>[4]ﾏｲｺ!S50</f>
        <v>0</v>
      </c>
      <c r="T54" s="22"/>
      <c r="U54" s="22">
        <f t="shared" si="2"/>
        <v>0</v>
      </c>
      <c r="V54" s="22" t="b">
        <f t="shared" si="3"/>
        <v>1</v>
      </c>
    </row>
    <row r="55" spans="2:22">
      <c r="B55" s="17">
        <v>50</v>
      </c>
      <c r="C55" s="17" t="e">
        <f>[4]ﾏｲｺ!C51</f>
        <v>#N/A</v>
      </c>
      <c r="D55" s="17" t="e">
        <f>[4]ﾏｲｺ!D51</f>
        <v>#N/A</v>
      </c>
      <c r="E55" s="17" t="e">
        <f>[4]ﾏｲｺ!E51</f>
        <v>#N/A</v>
      </c>
      <c r="F55" s="17" t="e">
        <f>[4]ﾏｲｺ!F51</f>
        <v>#N/A</v>
      </c>
      <c r="G55" s="17" t="e">
        <f>[4]ﾏｲｺ!G51</f>
        <v>#N/A</v>
      </c>
      <c r="H55" s="17" t="e">
        <f>[4]ﾏｲｺ!H51</f>
        <v>#N/A</v>
      </c>
      <c r="I55" s="17" t="e">
        <f>[4]ﾏｲｺ!I51</f>
        <v>#N/A</v>
      </c>
      <c r="J55" s="17" t="e">
        <f>[4]ﾏｲｺ!J51</f>
        <v>#N/A</v>
      </c>
      <c r="K55" s="17" t="e">
        <f>[4]ﾏｲｺ!K51</f>
        <v>#N/A</v>
      </c>
      <c r="L55" s="17" t="e">
        <f>[4]ﾏｲｺ!L51</f>
        <v>#N/A</v>
      </c>
      <c r="M55" s="17" t="e">
        <f>[4]ﾏｲｺ!M51</f>
        <v>#N/A</v>
      </c>
      <c r="N55" s="17" t="e">
        <f>[4]ﾏｲｺ!N51</f>
        <v>#N/A</v>
      </c>
      <c r="O55" s="17" t="e">
        <f>[4]ﾏｲｺ!O51</f>
        <v>#N/A</v>
      </c>
      <c r="P55" s="17" t="e">
        <f>[4]ﾏｲｺ!P51</f>
        <v>#N/A</v>
      </c>
      <c r="Q55" s="17" t="e">
        <f>[4]ﾏｲｺ!Q51</f>
        <v>#N/A</v>
      </c>
      <c r="R55" s="17" t="e">
        <f>[4]ﾏｲｺ!R51</f>
        <v>#N/A</v>
      </c>
      <c r="S55" s="17" t="e">
        <f>[4]ﾏｲｺ!S51</f>
        <v>#N/A</v>
      </c>
      <c r="U55" t="e">
        <f t="shared" si="2"/>
        <v>#N/A</v>
      </c>
      <c r="V55" t="str">
        <f t="shared" si="3"/>
        <v>-</v>
      </c>
    </row>
    <row r="56" spans="2:22">
      <c r="B56" s="18">
        <v>51</v>
      </c>
      <c r="C56" s="18" t="e">
        <f>[4]ﾏｲｺ!C52</f>
        <v>#N/A</v>
      </c>
      <c r="D56" s="18" t="e">
        <f>[4]ﾏｲｺ!D52</f>
        <v>#N/A</v>
      </c>
      <c r="E56" s="18" t="e">
        <f>[4]ﾏｲｺ!E52</f>
        <v>#N/A</v>
      </c>
      <c r="F56" s="18" t="e">
        <f>[4]ﾏｲｺ!F52</f>
        <v>#N/A</v>
      </c>
      <c r="G56" s="18" t="e">
        <f>[4]ﾏｲｺ!G52</f>
        <v>#N/A</v>
      </c>
      <c r="H56" s="18" t="e">
        <f>[4]ﾏｲｺ!H52</f>
        <v>#N/A</v>
      </c>
      <c r="I56" s="18" t="e">
        <f>[4]ﾏｲｺ!I52</f>
        <v>#N/A</v>
      </c>
      <c r="J56" s="18" t="e">
        <f>[4]ﾏｲｺ!J52</f>
        <v>#N/A</v>
      </c>
      <c r="K56" s="18" t="e">
        <f>[4]ﾏｲｺ!K52</f>
        <v>#N/A</v>
      </c>
      <c r="L56" s="18" t="e">
        <f>[4]ﾏｲｺ!L52</f>
        <v>#N/A</v>
      </c>
      <c r="M56" s="18" t="e">
        <f>[4]ﾏｲｺ!M52</f>
        <v>#N/A</v>
      </c>
      <c r="N56" s="18" t="e">
        <f>[4]ﾏｲｺ!N52</f>
        <v>#N/A</v>
      </c>
      <c r="O56" s="18" t="e">
        <f>[4]ﾏｲｺ!O52</f>
        <v>#N/A</v>
      </c>
      <c r="P56" s="18" t="e">
        <f>[4]ﾏｲｺ!P52</f>
        <v>#N/A</v>
      </c>
      <c r="Q56" s="18" t="e">
        <f>[4]ﾏｲｺ!Q52</f>
        <v>#N/A</v>
      </c>
      <c r="R56" s="18" t="e">
        <f>[4]ﾏｲｺ!R52</f>
        <v>#N/A</v>
      </c>
      <c r="S56" s="18" t="e">
        <f>[4]ﾏｲｺ!S52</f>
        <v>#N/A</v>
      </c>
      <c r="T56" s="22"/>
      <c r="U56" s="22" t="e">
        <f t="shared" si="2"/>
        <v>#N/A</v>
      </c>
      <c r="V56" s="22" t="str">
        <f t="shared" si="3"/>
        <v>-</v>
      </c>
    </row>
    <row r="57" spans="2:22">
      <c r="B57" s="17">
        <v>52</v>
      </c>
      <c r="C57" s="17" t="e">
        <f>[4]ﾏｲｺ!C53</f>
        <v>#N/A</v>
      </c>
      <c r="D57" s="17" t="e">
        <f>[4]ﾏｲｺ!D53</f>
        <v>#N/A</v>
      </c>
      <c r="E57" s="17" t="e">
        <f>[4]ﾏｲｺ!E53</f>
        <v>#N/A</v>
      </c>
      <c r="F57" s="17" t="e">
        <f>[4]ﾏｲｺ!F53</f>
        <v>#N/A</v>
      </c>
      <c r="G57" s="17" t="e">
        <f>[4]ﾏｲｺ!G53</f>
        <v>#N/A</v>
      </c>
      <c r="H57" s="17" t="e">
        <f>[4]ﾏｲｺ!H53</f>
        <v>#N/A</v>
      </c>
      <c r="I57" s="17" t="e">
        <f>[4]ﾏｲｺ!I53</f>
        <v>#N/A</v>
      </c>
      <c r="J57" s="17" t="e">
        <f>[4]ﾏｲｺ!J53</f>
        <v>#N/A</v>
      </c>
      <c r="K57" s="17" t="e">
        <f>[4]ﾏｲｺ!K53</f>
        <v>#N/A</v>
      </c>
      <c r="L57" s="17" t="e">
        <f>[4]ﾏｲｺ!L53</f>
        <v>#N/A</v>
      </c>
      <c r="M57" s="17" t="e">
        <f>[4]ﾏｲｺ!M53</f>
        <v>#N/A</v>
      </c>
      <c r="N57" s="17" t="e">
        <f>[4]ﾏｲｺ!N53</f>
        <v>#N/A</v>
      </c>
      <c r="O57" s="17" t="e">
        <f>[4]ﾏｲｺ!O53</f>
        <v>#N/A</v>
      </c>
      <c r="P57" s="17" t="e">
        <f>[4]ﾏｲｺ!P53</f>
        <v>#N/A</v>
      </c>
      <c r="Q57" s="17" t="e">
        <f>[4]ﾏｲｺ!Q53</f>
        <v>#N/A</v>
      </c>
      <c r="R57" s="17" t="e">
        <f>[4]ﾏｲｺ!R53</f>
        <v>#N/A</v>
      </c>
      <c r="S57" s="17" t="e">
        <f>[4]ﾏｲｺ!S53</f>
        <v>#N/A</v>
      </c>
      <c r="U57" t="e">
        <f t="shared" si="2"/>
        <v>#N/A</v>
      </c>
      <c r="V57" t="str">
        <f t="shared" si="3"/>
        <v>-</v>
      </c>
    </row>
    <row r="58" spans="2:22">
      <c r="B58" s="24">
        <v>53</v>
      </c>
      <c r="C58" s="18" t="e">
        <f>[4]ﾏｲｺ!C54</f>
        <v>#N/A</v>
      </c>
      <c r="D58" s="18" t="e">
        <f>[4]ﾏｲｺ!D54</f>
        <v>#N/A</v>
      </c>
      <c r="E58" s="18" t="e">
        <f>[4]ﾏｲｺ!E54</f>
        <v>#N/A</v>
      </c>
      <c r="F58" s="18" t="e">
        <f>[4]ﾏｲｺ!F54</f>
        <v>#N/A</v>
      </c>
      <c r="G58" s="18" t="e">
        <f>[4]ﾏｲｺ!G54</f>
        <v>#N/A</v>
      </c>
      <c r="H58" s="18" t="e">
        <f>[4]ﾏｲｺ!H54</f>
        <v>#N/A</v>
      </c>
      <c r="I58" s="18" t="e">
        <f>[4]ﾏｲｺ!I54</f>
        <v>#N/A</v>
      </c>
      <c r="J58" s="18" t="e">
        <f>[4]ﾏｲｺ!J54</f>
        <v>#N/A</v>
      </c>
      <c r="K58" s="18" t="e">
        <f>[4]ﾏｲｺ!K54</f>
        <v>#N/A</v>
      </c>
      <c r="L58" s="18" t="e">
        <f>[4]ﾏｲｺ!L54</f>
        <v>#N/A</v>
      </c>
      <c r="M58" s="18" t="e">
        <f>[4]ﾏｲｺ!M54</f>
        <v>#N/A</v>
      </c>
      <c r="N58" s="18" t="e">
        <f>[4]ﾏｲｺ!N54</f>
        <v>#N/A</v>
      </c>
      <c r="O58" s="18" t="e">
        <f>[4]ﾏｲｺ!O54</f>
        <v>#N/A</v>
      </c>
      <c r="P58" s="18" t="e">
        <f>[4]ﾏｲｺ!P54</f>
        <v>#N/A</v>
      </c>
      <c r="Q58" s="18" t="e">
        <f>[4]ﾏｲｺ!Q54</f>
        <v>#N/A</v>
      </c>
      <c r="R58" s="18" t="e">
        <f>[4]ﾏｲｺ!R54</f>
        <v>#N/A</v>
      </c>
      <c r="S58" s="18" t="e">
        <f>[4]ﾏｲｺ!S54</f>
        <v>#N/A</v>
      </c>
      <c r="T58" s="22"/>
      <c r="U58" s="22" t="e">
        <f t="shared" si="2"/>
        <v>#N/A</v>
      </c>
      <c r="V58" s="22" t="str">
        <f t="shared" si="3"/>
        <v>-</v>
      </c>
    </row>
    <row r="60" spans="2:22">
      <c r="B60" s="2" t="s">
        <v>66</v>
      </c>
      <c r="C60" s="2">
        <f t="array" ref="C60">+SUM(IF(NOT(ISERROR(C6:C58)),C6:C58))</f>
        <v>27</v>
      </c>
      <c r="D60" s="2">
        <f t="array" ref="D60">+SUM(IF(NOT(ISERROR(D6:D58)),D6:D58))</f>
        <v>0</v>
      </c>
      <c r="E60" s="2">
        <f t="array" ref="E60">+SUM(IF(NOT(ISERROR(E6:E58)),E6:E58))</f>
        <v>7</v>
      </c>
      <c r="F60" s="2">
        <f t="array" ref="F60">+SUM(IF(NOT(ISERROR(F6:F58)),F6:F58))</f>
        <v>5</v>
      </c>
      <c r="G60" s="2">
        <f t="array" ref="G60">+SUM(IF(NOT(ISERROR(G6:G58)),G6:G58))</f>
        <v>9</v>
      </c>
      <c r="H60" s="2">
        <f t="array" ref="H60">+SUM(IF(NOT(ISERROR(H6:H58)),H6:H58))</f>
        <v>0</v>
      </c>
      <c r="I60" s="2">
        <f t="array" ref="I60">+SUM(IF(NOT(ISERROR(I6:I58)),I6:I58))</f>
        <v>1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1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1</v>
      </c>
      <c r="R60" s="2">
        <f t="array" ref="R60">+SUM(IF(NOT(ISERROR(R6:R58)),R6:R58))</f>
        <v>0</v>
      </c>
      <c r="S60" s="2">
        <f t="array" ref="S60">+SUM(IF(NOT(ISERROR(S6:S58)),S6:S58))</f>
        <v>3</v>
      </c>
      <c r="T60" s="2"/>
      <c r="U60" s="2">
        <f>SUM(D60:S60)</f>
        <v>27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0</v>
      </c>
      <c r="E61" s="4">
        <f t="shared" si="4"/>
        <v>25.925925925925924</v>
      </c>
      <c r="F61" s="4">
        <f t="shared" si="4"/>
        <v>18.518518518518519</v>
      </c>
      <c r="G61" s="4">
        <f t="shared" si="4"/>
        <v>33.333333333333329</v>
      </c>
      <c r="H61" s="4">
        <f t="shared" si="4"/>
        <v>0</v>
      </c>
      <c r="I61" s="4">
        <f t="shared" si="4"/>
        <v>3.7037037037037033</v>
      </c>
      <c r="J61" s="4">
        <f t="shared" si="4"/>
        <v>0</v>
      </c>
      <c r="K61" s="4">
        <f t="shared" si="4"/>
        <v>0</v>
      </c>
      <c r="L61" s="4">
        <f t="shared" si="4"/>
        <v>3.7037037037037033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3.7037037037037033</v>
      </c>
      <c r="R61" s="4">
        <f t="shared" si="4"/>
        <v>0</v>
      </c>
      <c r="S61" s="4">
        <f t="shared" si="4"/>
        <v>11.111111111111111</v>
      </c>
      <c r="T61" s="4"/>
      <c r="U61" s="4">
        <f>SUM(D61:S61)</f>
        <v>100.00000000000001</v>
      </c>
      <c r="V61" s="4" t="b">
        <f>C61=U61</f>
        <v>1</v>
      </c>
    </row>
    <row r="63" spans="2:22">
      <c r="U63" s="5">
        <f t="array" ref="U63">SUM(IF(NOT(ISERROR(U6:U58)),U6:U58))</f>
        <v>27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/>
  <dimension ref="B4:V63"/>
  <sheetViews>
    <sheetView showGridLines="0" topLeftCell="A16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117</v>
      </c>
      <c r="E5" s="6" t="s">
        <v>142</v>
      </c>
      <c r="F5" s="6" t="s">
        <v>140</v>
      </c>
      <c r="G5" s="1" t="s">
        <v>105</v>
      </c>
      <c r="H5" s="1" t="s">
        <v>107</v>
      </c>
      <c r="I5" s="1" t="s">
        <v>137</v>
      </c>
      <c r="J5" s="1" t="s">
        <v>135</v>
      </c>
      <c r="K5" s="1" t="s">
        <v>119</v>
      </c>
      <c r="L5" s="1" t="s">
        <v>121</v>
      </c>
      <c r="M5" s="1" t="s">
        <v>123</v>
      </c>
      <c r="N5" s="1" t="s">
        <v>125</v>
      </c>
      <c r="O5" s="6" t="s">
        <v>127</v>
      </c>
      <c r="P5" s="6" t="s">
        <v>129</v>
      </c>
      <c r="Q5" s="6" t="s">
        <v>131</v>
      </c>
      <c r="R5" s="6" t="s">
        <v>133</v>
      </c>
      <c r="S5" s="6" t="s">
        <v>74</v>
      </c>
      <c r="T5" s="6"/>
      <c r="U5" s="1" t="s">
        <v>67</v>
      </c>
      <c r="V5" s="1" t="s">
        <v>68</v>
      </c>
    </row>
    <row r="6" spans="2:22">
      <c r="B6" s="16">
        <v>1</v>
      </c>
      <c r="C6" s="18">
        <f>[4]ｸﾗﾐ!C2</f>
        <v>0</v>
      </c>
      <c r="D6" s="18">
        <f>[4]ｸﾗﾐ!D2</f>
        <v>0</v>
      </c>
      <c r="E6" s="18">
        <f>[4]ｸﾗﾐ!E2</f>
        <v>0</v>
      </c>
      <c r="F6" s="18">
        <f>[4]ｸﾗﾐ!F2</f>
        <v>0</v>
      </c>
      <c r="G6" s="18">
        <f>[4]ｸﾗﾐ!G2</f>
        <v>0</v>
      </c>
      <c r="H6" s="18">
        <f>[4]ｸﾗﾐ!H2</f>
        <v>0</v>
      </c>
      <c r="I6" s="18">
        <f>[4]ｸﾗﾐ!I2</f>
        <v>0</v>
      </c>
      <c r="J6" s="18">
        <f>[4]ｸﾗﾐ!J2</f>
        <v>0</v>
      </c>
      <c r="K6" s="18">
        <f>[4]ｸﾗﾐ!K2</f>
        <v>0</v>
      </c>
      <c r="L6" s="18">
        <f>[4]ｸﾗﾐ!L2</f>
        <v>0</v>
      </c>
      <c r="M6" s="18">
        <f>[4]ｸﾗﾐ!M2</f>
        <v>0</v>
      </c>
      <c r="N6" s="18">
        <f>[4]ｸﾗﾐ!N2</f>
        <v>0</v>
      </c>
      <c r="O6" s="18">
        <f>[4]ｸﾗﾐ!O2</f>
        <v>0</v>
      </c>
      <c r="P6" s="18">
        <f>[4]ｸﾗﾐ!P2</f>
        <v>0</v>
      </c>
      <c r="Q6" s="18">
        <f>[4]ｸﾗﾐ!Q2</f>
        <v>0</v>
      </c>
      <c r="R6" s="18">
        <f>[4]ｸﾗﾐ!R2</f>
        <v>0</v>
      </c>
      <c r="S6" s="18">
        <f>[4]ｸﾗﾐ!S2</f>
        <v>0</v>
      </c>
      <c r="T6" s="21"/>
      <c r="U6" s="21">
        <f t="shared" ref="U6:U29" si="0">SUM(D6:S6)</f>
        <v>0</v>
      </c>
      <c r="V6" s="21" t="b">
        <f t="shared" ref="V6:V29" si="1">IF(AND(ISERROR(C6),ISERROR(U6)),"-",C6=U6)</f>
        <v>1</v>
      </c>
    </row>
    <row r="7" spans="2:22">
      <c r="B7" s="17">
        <v>2</v>
      </c>
      <c r="C7" s="17">
        <f>[4]ｸﾗﾐ!C3</f>
        <v>0</v>
      </c>
      <c r="D7" s="17">
        <f>[4]ｸﾗﾐ!D3</f>
        <v>0</v>
      </c>
      <c r="E7" s="17">
        <f>[4]ｸﾗﾐ!E3</f>
        <v>0</v>
      </c>
      <c r="F7" s="17">
        <f>[4]ｸﾗﾐ!F3</f>
        <v>0</v>
      </c>
      <c r="G7" s="17">
        <f>[4]ｸﾗﾐ!G3</f>
        <v>0</v>
      </c>
      <c r="H7" s="17">
        <f>[4]ｸﾗﾐ!H3</f>
        <v>0</v>
      </c>
      <c r="I7" s="17">
        <f>[4]ｸﾗﾐ!I3</f>
        <v>0</v>
      </c>
      <c r="J7" s="17">
        <f>[4]ｸﾗﾐ!J3</f>
        <v>0</v>
      </c>
      <c r="K7" s="17">
        <f>[4]ｸﾗﾐ!K3</f>
        <v>0</v>
      </c>
      <c r="L7" s="17">
        <f>[4]ｸﾗﾐ!L3</f>
        <v>0</v>
      </c>
      <c r="M7" s="17">
        <f>[4]ｸﾗﾐ!M3</f>
        <v>0</v>
      </c>
      <c r="N7" s="17">
        <f>[4]ｸﾗﾐ!N3</f>
        <v>0</v>
      </c>
      <c r="O7" s="17">
        <f>[4]ｸﾗﾐ!O3</f>
        <v>0</v>
      </c>
      <c r="P7" s="17">
        <f>[4]ｸﾗﾐ!P3</f>
        <v>0</v>
      </c>
      <c r="Q7" s="17">
        <f>[4]ｸﾗﾐ!Q3</f>
        <v>0</v>
      </c>
      <c r="R7" s="17">
        <f>[4]ｸﾗﾐ!R3</f>
        <v>0</v>
      </c>
      <c r="S7" s="17">
        <f>[4]ｸﾗﾐ!S3</f>
        <v>0</v>
      </c>
      <c r="U7">
        <f t="shared" si="0"/>
        <v>0</v>
      </c>
      <c r="V7" t="b">
        <f t="shared" si="1"/>
        <v>1</v>
      </c>
    </row>
    <row r="8" spans="2:22">
      <c r="B8" s="18">
        <v>3</v>
      </c>
      <c r="C8" s="18">
        <f>[4]ｸﾗﾐ!C4</f>
        <v>0</v>
      </c>
      <c r="D8" s="18">
        <f>[4]ｸﾗﾐ!D4</f>
        <v>0</v>
      </c>
      <c r="E8" s="18">
        <f>[4]ｸﾗﾐ!E4</f>
        <v>0</v>
      </c>
      <c r="F8" s="18">
        <f>[4]ｸﾗﾐ!F4</f>
        <v>0</v>
      </c>
      <c r="G8" s="18">
        <f>[4]ｸﾗﾐ!G4</f>
        <v>0</v>
      </c>
      <c r="H8" s="18">
        <f>[4]ｸﾗﾐ!H4</f>
        <v>0</v>
      </c>
      <c r="I8" s="18">
        <f>[4]ｸﾗﾐ!I4</f>
        <v>0</v>
      </c>
      <c r="J8" s="18">
        <f>[4]ｸﾗﾐ!J4</f>
        <v>0</v>
      </c>
      <c r="K8" s="18">
        <f>[4]ｸﾗﾐ!K4</f>
        <v>0</v>
      </c>
      <c r="L8" s="18">
        <f>[4]ｸﾗﾐ!L4</f>
        <v>0</v>
      </c>
      <c r="M8" s="18">
        <f>[4]ｸﾗﾐ!M4</f>
        <v>0</v>
      </c>
      <c r="N8" s="18">
        <f>[4]ｸﾗﾐ!N4</f>
        <v>0</v>
      </c>
      <c r="O8" s="18">
        <f>[4]ｸﾗﾐ!O4</f>
        <v>0</v>
      </c>
      <c r="P8" s="18">
        <f>[4]ｸﾗﾐ!P4</f>
        <v>0</v>
      </c>
      <c r="Q8" s="18">
        <f>[4]ｸﾗﾐ!Q4</f>
        <v>0</v>
      </c>
      <c r="R8" s="18">
        <f>[4]ｸﾗﾐ!R4</f>
        <v>0</v>
      </c>
      <c r="S8" s="18">
        <f>[4]ｸﾗﾐ!S4</f>
        <v>0</v>
      </c>
      <c r="T8" s="22"/>
      <c r="U8" s="22">
        <f t="shared" si="0"/>
        <v>0</v>
      </c>
      <c r="V8" s="22" t="b">
        <f t="shared" si="1"/>
        <v>1</v>
      </c>
    </row>
    <row r="9" spans="2:22">
      <c r="B9" s="17">
        <v>4</v>
      </c>
      <c r="C9" s="17">
        <f>[4]ｸﾗﾐ!C5</f>
        <v>0</v>
      </c>
      <c r="D9" s="17">
        <f>[4]ｸﾗﾐ!D5</f>
        <v>0</v>
      </c>
      <c r="E9" s="17">
        <f>[4]ｸﾗﾐ!E5</f>
        <v>0</v>
      </c>
      <c r="F9" s="17">
        <f>[4]ｸﾗﾐ!F5</f>
        <v>0</v>
      </c>
      <c r="G9" s="17">
        <f>[4]ｸﾗﾐ!G5</f>
        <v>0</v>
      </c>
      <c r="H9" s="17">
        <f>[4]ｸﾗﾐ!H5</f>
        <v>0</v>
      </c>
      <c r="I9" s="17">
        <f>[4]ｸﾗﾐ!I5</f>
        <v>0</v>
      </c>
      <c r="J9" s="17">
        <f>[4]ｸﾗﾐ!J5</f>
        <v>0</v>
      </c>
      <c r="K9" s="17">
        <f>[4]ｸﾗﾐ!K5</f>
        <v>0</v>
      </c>
      <c r="L9" s="17">
        <f>[4]ｸﾗﾐ!L5</f>
        <v>0</v>
      </c>
      <c r="M9" s="17">
        <f>[4]ｸﾗﾐ!M5</f>
        <v>0</v>
      </c>
      <c r="N9" s="17">
        <f>[4]ｸﾗﾐ!N5</f>
        <v>0</v>
      </c>
      <c r="O9" s="17">
        <f>[4]ｸﾗﾐ!O5</f>
        <v>0</v>
      </c>
      <c r="P9" s="17">
        <f>[4]ｸﾗﾐ!P5</f>
        <v>0</v>
      </c>
      <c r="Q9" s="17">
        <f>[4]ｸﾗﾐ!Q5</f>
        <v>0</v>
      </c>
      <c r="R9" s="17">
        <f>[4]ｸﾗﾐ!R5</f>
        <v>0</v>
      </c>
      <c r="S9" s="17">
        <f>[4]ｸﾗﾐ!S5</f>
        <v>0</v>
      </c>
      <c r="U9">
        <f t="shared" si="0"/>
        <v>0</v>
      </c>
      <c r="V9" t="b">
        <f t="shared" si="1"/>
        <v>1</v>
      </c>
    </row>
    <row r="10" spans="2:22">
      <c r="B10" s="18">
        <v>5</v>
      </c>
      <c r="C10" s="18">
        <f>[4]ｸﾗﾐ!C6</f>
        <v>0</v>
      </c>
      <c r="D10" s="18">
        <f>[4]ｸﾗﾐ!D6</f>
        <v>0</v>
      </c>
      <c r="E10" s="18">
        <f>[4]ｸﾗﾐ!E6</f>
        <v>0</v>
      </c>
      <c r="F10" s="18">
        <f>[4]ｸﾗﾐ!F6</f>
        <v>0</v>
      </c>
      <c r="G10" s="18">
        <f>[4]ｸﾗﾐ!G6</f>
        <v>0</v>
      </c>
      <c r="H10" s="18">
        <f>[4]ｸﾗﾐ!H6</f>
        <v>0</v>
      </c>
      <c r="I10" s="18">
        <f>[4]ｸﾗﾐ!I6</f>
        <v>0</v>
      </c>
      <c r="J10" s="18">
        <f>[4]ｸﾗﾐ!J6</f>
        <v>0</v>
      </c>
      <c r="K10" s="18">
        <f>[4]ｸﾗﾐ!K6</f>
        <v>0</v>
      </c>
      <c r="L10" s="18">
        <f>[4]ｸﾗﾐ!L6</f>
        <v>0</v>
      </c>
      <c r="M10" s="18">
        <f>[4]ｸﾗﾐ!M6</f>
        <v>0</v>
      </c>
      <c r="N10" s="18">
        <f>[4]ｸﾗﾐ!N6</f>
        <v>0</v>
      </c>
      <c r="O10" s="18">
        <f>[4]ｸﾗﾐ!O6</f>
        <v>0</v>
      </c>
      <c r="P10" s="18">
        <f>[4]ｸﾗﾐ!P6</f>
        <v>0</v>
      </c>
      <c r="Q10" s="18">
        <f>[4]ｸﾗﾐ!Q6</f>
        <v>0</v>
      </c>
      <c r="R10" s="18">
        <f>[4]ｸﾗﾐ!R6</f>
        <v>0</v>
      </c>
      <c r="S10" s="18">
        <f>[4]ｸﾗﾐ!S6</f>
        <v>0</v>
      </c>
      <c r="T10" s="22"/>
      <c r="U10" s="22">
        <f t="shared" si="0"/>
        <v>0</v>
      </c>
      <c r="V10" s="22" t="b">
        <f t="shared" si="1"/>
        <v>1</v>
      </c>
    </row>
    <row r="11" spans="2:22">
      <c r="B11" s="17">
        <v>6</v>
      </c>
      <c r="C11" s="17">
        <f>[4]ｸﾗﾐ!C7</f>
        <v>0</v>
      </c>
      <c r="D11" s="17">
        <f>[4]ｸﾗﾐ!D7</f>
        <v>0</v>
      </c>
      <c r="E11" s="17">
        <f>[4]ｸﾗﾐ!E7</f>
        <v>0</v>
      </c>
      <c r="F11" s="17">
        <f>[4]ｸﾗﾐ!F7</f>
        <v>0</v>
      </c>
      <c r="G11" s="17">
        <f>[4]ｸﾗﾐ!G7</f>
        <v>0</v>
      </c>
      <c r="H11" s="17">
        <f>[4]ｸﾗﾐ!H7</f>
        <v>0</v>
      </c>
      <c r="I11" s="17">
        <f>[4]ｸﾗﾐ!I7</f>
        <v>0</v>
      </c>
      <c r="J11" s="17">
        <f>[4]ｸﾗﾐ!J7</f>
        <v>0</v>
      </c>
      <c r="K11" s="17">
        <f>[4]ｸﾗﾐ!K7</f>
        <v>0</v>
      </c>
      <c r="L11" s="17">
        <f>[4]ｸﾗﾐ!L7</f>
        <v>0</v>
      </c>
      <c r="M11" s="17">
        <f>[4]ｸﾗﾐ!M7</f>
        <v>0</v>
      </c>
      <c r="N11" s="17">
        <f>[4]ｸﾗﾐ!N7</f>
        <v>0</v>
      </c>
      <c r="O11" s="17">
        <f>[4]ｸﾗﾐ!O7</f>
        <v>0</v>
      </c>
      <c r="P11" s="17">
        <f>[4]ｸﾗﾐ!P7</f>
        <v>0</v>
      </c>
      <c r="Q11" s="17">
        <f>[4]ｸﾗﾐ!Q7</f>
        <v>0</v>
      </c>
      <c r="R11" s="17">
        <f>[4]ｸﾗﾐ!R7</f>
        <v>0</v>
      </c>
      <c r="S11" s="17">
        <f>[4]ｸﾗﾐ!S7</f>
        <v>0</v>
      </c>
      <c r="U11">
        <f t="shared" si="0"/>
        <v>0</v>
      </c>
      <c r="V11" t="b">
        <f t="shared" si="1"/>
        <v>1</v>
      </c>
    </row>
    <row r="12" spans="2:22">
      <c r="B12" s="18">
        <v>7</v>
      </c>
      <c r="C12" s="18">
        <f>[4]ｸﾗﾐ!C8</f>
        <v>0</v>
      </c>
      <c r="D12" s="18">
        <f>[4]ｸﾗﾐ!D8</f>
        <v>0</v>
      </c>
      <c r="E12" s="18">
        <f>[4]ｸﾗﾐ!E8</f>
        <v>0</v>
      </c>
      <c r="F12" s="18">
        <f>[4]ｸﾗﾐ!F8</f>
        <v>0</v>
      </c>
      <c r="G12" s="18">
        <f>[4]ｸﾗﾐ!G8</f>
        <v>0</v>
      </c>
      <c r="H12" s="18">
        <f>[4]ｸﾗﾐ!H8</f>
        <v>0</v>
      </c>
      <c r="I12" s="18">
        <f>[4]ｸﾗﾐ!I8</f>
        <v>0</v>
      </c>
      <c r="J12" s="18">
        <f>[4]ｸﾗﾐ!J8</f>
        <v>0</v>
      </c>
      <c r="K12" s="18">
        <f>[4]ｸﾗﾐ!K8</f>
        <v>0</v>
      </c>
      <c r="L12" s="18">
        <f>[4]ｸﾗﾐ!L8</f>
        <v>0</v>
      </c>
      <c r="M12" s="18">
        <f>[4]ｸﾗﾐ!M8</f>
        <v>0</v>
      </c>
      <c r="N12" s="18">
        <f>[4]ｸﾗﾐ!N8</f>
        <v>0</v>
      </c>
      <c r="O12" s="18">
        <f>[4]ｸﾗﾐ!O8</f>
        <v>0</v>
      </c>
      <c r="P12" s="18">
        <f>[4]ｸﾗﾐ!P8</f>
        <v>0</v>
      </c>
      <c r="Q12" s="18">
        <f>[4]ｸﾗﾐ!Q8</f>
        <v>0</v>
      </c>
      <c r="R12" s="18">
        <f>[4]ｸﾗﾐ!R8</f>
        <v>0</v>
      </c>
      <c r="S12" s="18">
        <f>[4]ｸﾗﾐ!S8</f>
        <v>0</v>
      </c>
      <c r="T12" s="22"/>
      <c r="U12" s="22">
        <f t="shared" si="0"/>
        <v>0</v>
      </c>
      <c r="V12" s="22" t="b">
        <f t="shared" si="1"/>
        <v>1</v>
      </c>
    </row>
    <row r="13" spans="2:22">
      <c r="B13" s="17">
        <v>8</v>
      </c>
      <c r="C13" s="17">
        <f>[4]ｸﾗﾐ!C9</f>
        <v>0</v>
      </c>
      <c r="D13" s="17">
        <f>[4]ｸﾗﾐ!D9</f>
        <v>0</v>
      </c>
      <c r="E13" s="17">
        <f>[4]ｸﾗﾐ!E9</f>
        <v>0</v>
      </c>
      <c r="F13" s="17">
        <f>[4]ｸﾗﾐ!F9</f>
        <v>0</v>
      </c>
      <c r="G13" s="17">
        <f>[4]ｸﾗﾐ!G9</f>
        <v>0</v>
      </c>
      <c r="H13" s="17">
        <f>[4]ｸﾗﾐ!H9</f>
        <v>0</v>
      </c>
      <c r="I13" s="17">
        <f>[4]ｸﾗﾐ!I9</f>
        <v>0</v>
      </c>
      <c r="J13" s="17">
        <f>[4]ｸﾗﾐ!J9</f>
        <v>0</v>
      </c>
      <c r="K13" s="17">
        <f>[4]ｸﾗﾐ!K9</f>
        <v>0</v>
      </c>
      <c r="L13" s="17">
        <f>[4]ｸﾗﾐ!L9</f>
        <v>0</v>
      </c>
      <c r="M13" s="17">
        <f>[4]ｸﾗﾐ!M9</f>
        <v>0</v>
      </c>
      <c r="N13" s="17">
        <f>[4]ｸﾗﾐ!N9</f>
        <v>0</v>
      </c>
      <c r="O13" s="17">
        <f>[4]ｸﾗﾐ!O9</f>
        <v>0</v>
      </c>
      <c r="P13" s="17">
        <f>[4]ｸﾗﾐ!P9</f>
        <v>0</v>
      </c>
      <c r="Q13" s="17">
        <f>[4]ｸﾗﾐ!Q9</f>
        <v>0</v>
      </c>
      <c r="R13" s="17">
        <f>[4]ｸﾗﾐ!R9</f>
        <v>0</v>
      </c>
      <c r="S13" s="17">
        <f>[4]ｸﾗﾐ!S9</f>
        <v>0</v>
      </c>
      <c r="U13">
        <f t="shared" si="0"/>
        <v>0</v>
      </c>
      <c r="V13" t="b">
        <f t="shared" si="1"/>
        <v>1</v>
      </c>
    </row>
    <row r="14" spans="2:22">
      <c r="B14" s="18">
        <v>9</v>
      </c>
      <c r="C14" s="18">
        <f>[4]ｸﾗﾐ!C10</f>
        <v>0</v>
      </c>
      <c r="D14" s="18">
        <f>[4]ｸﾗﾐ!D10</f>
        <v>0</v>
      </c>
      <c r="E14" s="18">
        <f>[4]ｸﾗﾐ!E10</f>
        <v>0</v>
      </c>
      <c r="F14" s="18">
        <f>[4]ｸﾗﾐ!F10</f>
        <v>0</v>
      </c>
      <c r="G14" s="18">
        <f>[4]ｸﾗﾐ!G10</f>
        <v>0</v>
      </c>
      <c r="H14" s="18">
        <f>[4]ｸﾗﾐ!H10</f>
        <v>0</v>
      </c>
      <c r="I14" s="18">
        <f>[4]ｸﾗﾐ!I10</f>
        <v>0</v>
      </c>
      <c r="J14" s="18">
        <f>[4]ｸﾗﾐ!J10</f>
        <v>0</v>
      </c>
      <c r="K14" s="18">
        <f>[4]ｸﾗﾐ!K10</f>
        <v>0</v>
      </c>
      <c r="L14" s="18">
        <f>[4]ｸﾗﾐ!L10</f>
        <v>0</v>
      </c>
      <c r="M14" s="18">
        <f>[4]ｸﾗﾐ!M10</f>
        <v>0</v>
      </c>
      <c r="N14" s="18">
        <f>[4]ｸﾗﾐ!N10</f>
        <v>0</v>
      </c>
      <c r="O14" s="18">
        <f>[4]ｸﾗﾐ!O10</f>
        <v>0</v>
      </c>
      <c r="P14" s="18">
        <f>[4]ｸﾗﾐ!P10</f>
        <v>0</v>
      </c>
      <c r="Q14" s="18">
        <f>[4]ｸﾗﾐ!Q10</f>
        <v>0</v>
      </c>
      <c r="R14" s="18">
        <f>[4]ｸﾗﾐ!R10</f>
        <v>0</v>
      </c>
      <c r="S14" s="18">
        <f>[4]ｸﾗﾐ!S10</f>
        <v>0</v>
      </c>
      <c r="T14" s="22"/>
      <c r="U14" s="22">
        <f t="shared" si="0"/>
        <v>0</v>
      </c>
      <c r="V14" s="22" t="b">
        <f t="shared" si="1"/>
        <v>1</v>
      </c>
    </row>
    <row r="15" spans="2:22">
      <c r="B15" s="17">
        <v>10</v>
      </c>
      <c r="C15" s="17">
        <f>[4]ｸﾗﾐ!C11</f>
        <v>0</v>
      </c>
      <c r="D15" s="17">
        <f>[4]ｸﾗﾐ!D11</f>
        <v>0</v>
      </c>
      <c r="E15" s="17">
        <f>[4]ｸﾗﾐ!E11</f>
        <v>0</v>
      </c>
      <c r="F15" s="17">
        <f>[4]ｸﾗﾐ!F11</f>
        <v>0</v>
      </c>
      <c r="G15" s="17">
        <f>[4]ｸﾗﾐ!G11</f>
        <v>0</v>
      </c>
      <c r="H15" s="17">
        <f>[4]ｸﾗﾐ!H11</f>
        <v>0</v>
      </c>
      <c r="I15" s="17">
        <f>[4]ｸﾗﾐ!I11</f>
        <v>0</v>
      </c>
      <c r="J15" s="17">
        <f>[4]ｸﾗﾐ!J11</f>
        <v>0</v>
      </c>
      <c r="K15" s="17">
        <f>[4]ｸﾗﾐ!K11</f>
        <v>0</v>
      </c>
      <c r="L15" s="17">
        <f>[4]ｸﾗﾐ!L11</f>
        <v>0</v>
      </c>
      <c r="M15" s="17">
        <f>[4]ｸﾗﾐ!M11</f>
        <v>0</v>
      </c>
      <c r="N15" s="17">
        <f>[4]ｸﾗﾐ!N11</f>
        <v>0</v>
      </c>
      <c r="O15" s="17">
        <f>[4]ｸﾗﾐ!O11</f>
        <v>0</v>
      </c>
      <c r="P15" s="17">
        <f>[4]ｸﾗﾐ!P11</f>
        <v>0</v>
      </c>
      <c r="Q15" s="17">
        <f>[4]ｸﾗﾐ!Q11</f>
        <v>0</v>
      </c>
      <c r="R15" s="17">
        <f>[4]ｸﾗﾐ!R11</f>
        <v>0</v>
      </c>
      <c r="S15" s="17">
        <f>[4]ｸﾗﾐ!S11</f>
        <v>0</v>
      </c>
      <c r="U15">
        <f t="shared" si="0"/>
        <v>0</v>
      </c>
      <c r="V15" t="b">
        <f t="shared" si="1"/>
        <v>1</v>
      </c>
    </row>
    <row r="16" spans="2:22">
      <c r="B16" s="18">
        <v>11</v>
      </c>
      <c r="C16" s="18">
        <f>[4]ｸﾗﾐ!C12</f>
        <v>0</v>
      </c>
      <c r="D16" s="18">
        <f>[4]ｸﾗﾐ!D12</f>
        <v>0</v>
      </c>
      <c r="E16" s="18">
        <f>[4]ｸﾗﾐ!E12</f>
        <v>0</v>
      </c>
      <c r="F16" s="18">
        <f>[4]ｸﾗﾐ!F12</f>
        <v>0</v>
      </c>
      <c r="G16" s="18">
        <f>[4]ｸﾗﾐ!G12</f>
        <v>0</v>
      </c>
      <c r="H16" s="18">
        <f>[4]ｸﾗﾐ!H12</f>
        <v>0</v>
      </c>
      <c r="I16" s="18">
        <f>[4]ｸﾗﾐ!I12</f>
        <v>0</v>
      </c>
      <c r="J16" s="18">
        <f>[4]ｸﾗﾐ!J12</f>
        <v>0</v>
      </c>
      <c r="K16" s="18">
        <f>[4]ｸﾗﾐ!K12</f>
        <v>0</v>
      </c>
      <c r="L16" s="18">
        <f>[4]ｸﾗﾐ!L12</f>
        <v>0</v>
      </c>
      <c r="M16" s="18">
        <f>[4]ｸﾗﾐ!M12</f>
        <v>0</v>
      </c>
      <c r="N16" s="18">
        <f>[4]ｸﾗﾐ!N12</f>
        <v>0</v>
      </c>
      <c r="O16" s="18">
        <f>[4]ｸﾗﾐ!O12</f>
        <v>0</v>
      </c>
      <c r="P16" s="18">
        <f>[4]ｸﾗﾐ!P12</f>
        <v>0</v>
      </c>
      <c r="Q16" s="18">
        <f>[4]ｸﾗﾐ!Q12</f>
        <v>0</v>
      </c>
      <c r="R16" s="18">
        <f>[4]ｸﾗﾐ!R12</f>
        <v>0</v>
      </c>
      <c r="S16" s="18">
        <f>[4]ｸﾗﾐ!S12</f>
        <v>0</v>
      </c>
      <c r="T16" s="22"/>
      <c r="U16" s="22">
        <f t="shared" si="0"/>
        <v>0</v>
      </c>
      <c r="V16" s="22" t="b">
        <f t="shared" si="1"/>
        <v>1</v>
      </c>
    </row>
    <row r="17" spans="2:22">
      <c r="B17" s="17">
        <v>12</v>
      </c>
      <c r="C17" s="17">
        <f>[4]ｸﾗﾐ!C13</f>
        <v>0</v>
      </c>
      <c r="D17" s="17">
        <f>[4]ｸﾗﾐ!D13</f>
        <v>0</v>
      </c>
      <c r="E17" s="17">
        <f>[4]ｸﾗﾐ!E13</f>
        <v>0</v>
      </c>
      <c r="F17" s="17">
        <f>[4]ｸﾗﾐ!F13</f>
        <v>0</v>
      </c>
      <c r="G17" s="17">
        <f>[4]ｸﾗﾐ!G13</f>
        <v>0</v>
      </c>
      <c r="H17" s="17">
        <f>[4]ｸﾗﾐ!H13</f>
        <v>0</v>
      </c>
      <c r="I17" s="17">
        <f>[4]ｸﾗﾐ!I13</f>
        <v>0</v>
      </c>
      <c r="J17" s="17">
        <f>[4]ｸﾗﾐ!J13</f>
        <v>0</v>
      </c>
      <c r="K17" s="17">
        <f>[4]ｸﾗﾐ!K13</f>
        <v>0</v>
      </c>
      <c r="L17" s="17">
        <f>[4]ｸﾗﾐ!L13</f>
        <v>0</v>
      </c>
      <c r="M17" s="17">
        <f>[4]ｸﾗﾐ!M13</f>
        <v>0</v>
      </c>
      <c r="N17" s="17">
        <f>[4]ｸﾗﾐ!N13</f>
        <v>0</v>
      </c>
      <c r="O17" s="17">
        <f>[4]ｸﾗﾐ!O13</f>
        <v>0</v>
      </c>
      <c r="P17" s="17">
        <f>[4]ｸﾗﾐ!P13</f>
        <v>0</v>
      </c>
      <c r="Q17" s="17">
        <f>[4]ｸﾗﾐ!Q13</f>
        <v>0</v>
      </c>
      <c r="R17" s="17">
        <f>[4]ｸﾗﾐ!R13</f>
        <v>0</v>
      </c>
      <c r="S17" s="17">
        <f>[4]ｸﾗﾐ!S13</f>
        <v>0</v>
      </c>
      <c r="U17">
        <f t="shared" si="0"/>
        <v>0</v>
      </c>
      <c r="V17" t="b">
        <f t="shared" si="1"/>
        <v>1</v>
      </c>
    </row>
    <row r="18" spans="2:22">
      <c r="B18" s="18">
        <v>13</v>
      </c>
      <c r="C18" s="18">
        <f>[4]ｸﾗﾐ!C14</f>
        <v>0</v>
      </c>
      <c r="D18" s="18">
        <f>[4]ｸﾗﾐ!D14</f>
        <v>0</v>
      </c>
      <c r="E18" s="18">
        <f>[4]ｸﾗﾐ!E14</f>
        <v>0</v>
      </c>
      <c r="F18" s="18">
        <f>[4]ｸﾗﾐ!F14</f>
        <v>0</v>
      </c>
      <c r="G18" s="18">
        <f>[4]ｸﾗﾐ!G14</f>
        <v>0</v>
      </c>
      <c r="H18" s="18">
        <f>[4]ｸﾗﾐ!H14</f>
        <v>0</v>
      </c>
      <c r="I18" s="18">
        <f>[4]ｸﾗﾐ!I14</f>
        <v>0</v>
      </c>
      <c r="J18" s="18">
        <f>[4]ｸﾗﾐ!J14</f>
        <v>0</v>
      </c>
      <c r="K18" s="18">
        <f>[4]ｸﾗﾐ!K14</f>
        <v>0</v>
      </c>
      <c r="L18" s="18">
        <f>[4]ｸﾗﾐ!L14</f>
        <v>0</v>
      </c>
      <c r="M18" s="18">
        <f>[4]ｸﾗﾐ!M14</f>
        <v>0</v>
      </c>
      <c r="N18" s="18">
        <f>[4]ｸﾗﾐ!N14</f>
        <v>0</v>
      </c>
      <c r="O18" s="18">
        <f>[4]ｸﾗﾐ!O14</f>
        <v>0</v>
      </c>
      <c r="P18" s="18">
        <f>[4]ｸﾗﾐ!P14</f>
        <v>0</v>
      </c>
      <c r="Q18" s="18">
        <f>[4]ｸﾗﾐ!Q14</f>
        <v>0</v>
      </c>
      <c r="R18" s="18">
        <f>[4]ｸﾗﾐ!R14</f>
        <v>0</v>
      </c>
      <c r="S18" s="18">
        <f>[4]ｸﾗﾐ!S14</f>
        <v>0</v>
      </c>
      <c r="T18" s="22"/>
      <c r="U18" s="22">
        <f t="shared" si="0"/>
        <v>0</v>
      </c>
      <c r="V18" s="22" t="b">
        <f t="shared" si="1"/>
        <v>1</v>
      </c>
    </row>
    <row r="19" spans="2:22">
      <c r="B19" s="17">
        <v>14</v>
      </c>
      <c r="C19" s="17">
        <f>[4]ｸﾗﾐ!C15</f>
        <v>0</v>
      </c>
      <c r="D19" s="17">
        <f>[4]ｸﾗﾐ!D15</f>
        <v>0</v>
      </c>
      <c r="E19" s="17">
        <f>[4]ｸﾗﾐ!E15</f>
        <v>0</v>
      </c>
      <c r="F19" s="17">
        <f>[4]ｸﾗﾐ!F15</f>
        <v>0</v>
      </c>
      <c r="G19" s="17">
        <f>[4]ｸﾗﾐ!G15</f>
        <v>0</v>
      </c>
      <c r="H19" s="17">
        <f>[4]ｸﾗﾐ!H15</f>
        <v>0</v>
      </c>
      <c r="I19" s="17">
        <f>[4]ｸﾗﾐ!I15</f>
        <v>0</v>
      </c>
      <c r="J19" s="17">
        <f>[4]ｸﾗﾐ!J15</f>
        <v>0</v>
      </c>
      <c r="K19" s="17">
        <f>[4]ｸﾗﾐ!K15</f>
        <v>0</v>
      </c>
      <c r="L19" s="17">
        <f>[4]ｸﾗﾐ!L15</f>
        <v>0</v>
      </c>
      <c r="M19" s="17">
        <f>[4]ｸﾗﾐ!M15</f>
        <v>0</v>
      </c>
      <c r="N19" s="17">
        <f>[4]ｸﾗﾐ!N15</f>
        <v>0</v>
      </c>
      <c r="O19" s="17">
        <f>[4]ｸﾗﾐ!O15</f>
        <v>0</v>
      </c>
      <c r="P19" s="17">
        <f>[4]ｸﾗﾐ!P15</f>
        <v>0</v>
      </c>
      <c r="Q19" s="17">
        <f>[4]ｸﾗﾐ!Q15</f>
        <v>0</v>
      </c>
      <c r="R19" s="17">
        <f>[4]ｸﾗﾐ!R15</f>
        <v>0</v>
      </c>
      <c r="S19" s="17">
        <f>[4]ｸﾗﾐ!S15</f>
        <v>0</v>
      </c>
      <c r="U19">
        <f t="shared" si="0"/>
        <v>0</v>
      </c>
      <c r="V19" t="b">
        <f t="shared" si="1"/>
        <v>1</v>
      </c>
    </row>
    <row r="20" spans="2:22">
      <c r="B20" s="18">
        <v>15</v>
      </c>
      <c r="C20" s="18">
        <f>[4]ｸﾗﾐ!C16</f>
        <v>0</v>
      </c>
      <c r="D20" s="18">
        <f>[4]ｸﾗﾐ!D16</f>
        <v>0</v>
      </c>
      <c r="E20" s="18">
        <f>[4]ｸﾗﾐ!E16</f>
        <v>0</v>
      </c>
      <c r="F20" s="18">
        <f>[4]ｸﾗﾐ!F16</f>
        <v>0</v>
      </c>
      <c r="G20" s="18">
        <f>[4]ｸﾗﾐ!G16</f>
        <v>0</v>
      </c>
      <c r="H20" s="18">
        <f>[4]ｸﾗﾐ!H16</f>
        <v>0</v>
      </c>
      <c r="I20" s="18">
        <f>[4]ｸﾗﾐ!I16</f>
        <v>0</v>
      </c>
      <c r="J20" s="18">
        <f>[4]ｸﾗﾐ!J16</f>
        <v>0</v>
      </c>
      <c r="K20" s="18">
        <f>[4]ｸﾗﾐ!K16</f>
        <v>0</v>
      </c>
      <c r="L20" s="18">
        <f>[4]ｸﾗﾐ!L16</f>
        <v>0</v>
      </c>
      <c r="M20" s="18">
        <f>[4]ｸﾗﾐ!M16</f>
        <v>0</v>
      </c>
      <c r="N20" s="18">
        <f>[4]ｸﾗﾐ!N16</f>
        <v>0</v>
      </c>
      <c r="O20" s="18">
        <f>[4]ｸﾗﾐ!O16</f>
        <v>0</v>
      </c>
      <c r="P20" s="18">
        <f>[4]ｸﾗﾐ!P16</f>
        <v>0</v>
      </c>
      <c r="Q20" s="18">
        <f>[4]ｸﾗﾐ!Q16</f>
        <v>0</v>
      </c>
      <c r="R20" s="18">
        <f>[4]ｸﾗﾐ!R16</f>
        <v>0</v>
      </c>
      <c r="S20" s="18">
        <f>[4]ｸﾗﾐ!S16</f>
        <v>0</v>
      </c>
      <c r="T20" s="22"/>
      <c r="U20" s="22">
        <f t="shared" si="0"/>
        <v>0</v>
      </c>
      <c r="V20" s="22" t="b">
        <f t="shared" si="1"/>
        <v>1</v>
      </c>
    </row>
    <row r="21" spans="2:22">
      <c r="B21" s="17">
        <v>16</v>
      </c>
      <c r="C21" s="17">
        <f>[4]ｸﾗﾐ!C17</f>
        <v>0</v>
      </c>
      <c r="D21" s="17">
        <f>[4]ｸﾗﾐ!D17</f>
        <v>0</v>
      </c>
      <c r="E21" s="17">
        <f>[4]ｸﾗﾐ!E17</f>
        <v>0</v>
      </c>
      <c r="F21" s="17">
        <f>[4]ｸﾗﾐ!F17</f>
        <v>0</v>
      </c>
      <c r="G21" s="17">
        <f>[4]ｸﾗﾐ!G17</f>
        <v>0</v>
      </c>
      <c r="H21" s="17">
        <f>[4]ｸﾗﾐ!H17</f>
        <v>0</v>
      </c>
      <c r="I21" s="17">
        <f>[4]ｸﾗﾐ!I17</f>
        <v>0</v>
      </c>
      <c r="J21" s="17">
        <f>[4]ｸﾗﾐ!J17</f>
        <v>0</v>
      </c>
      <c r="K21" s="17">
        <f>[4]ｸﾗﾐ!K17</f>
        <v>0</v>
      </c>
      <c r="L21" s="17">
        <f>[4]ｸﾗﾐ!L17</f>
        <v>0</v>
      </c>
      <c r="M21" s="17">
        <f>[4]ｸﾗﾐ!M17</f>
        <v>0</v>
      </c>
      <c r="N21" s="17">
        <f>[4]ｸﾗﾐ!N17</f>
        <v>0</v>
      </c>
      <c r="O21" s="17">
        <f>[4]ｸﾗﾐ!O17</f>
        <v>0</v>
      </c>
      <c r="P21" s="17">
        <f>[4]ｸﾗﾐ!P17</f>
        <v>0</v>
      </c>
      <c r="Q21" s="17">
        <f>[4]ｸﾗﾐ!Q17</f>
        <v>0</v>
      </c>
      <c r="R21" s="17">
        <f>[4]ｸﾗﾐ!R17</f>
        <v>0</v>
      </c>
      <c r="S21" s="17">
        <f>[4]ｸﾗﾐ!S17</f>
        <v>0</v>
      </c>
      <c r="U21">
        <f t="shared" si="0"/>
        <v>0</v>
      </c>
      <c r="V21" t="b">
        <f t="shared" si="1"/>
        <v>1</v>
      </c>
    </row>
    <row r="22" spans="2:22">
      <c r="B22" s="18">
        <v>17</v>
      </c>
      <c r="C22" s="18">
        <f>[4]ｸﾗﾐ!C18</f>
        <v>0</v>
      </c>
      <c r="D22" s="18">
        <f>[4]ｸﾗﾐ!D18</f>
        <v>0</v>
      </c>
      <c r="E22" s="18">
        <f>[4]ｸﾗﾐ!E18</f>
        <v>0</v>
      </c>
      <c r="F22" s="18">
        <f>[4]ｸﾗﾐ!F18</f>
        <v>0</v>
      </c>
      <c r="G22" s="18">
        <f>[4]ｸﾗﾐ!G18</f>
        <v>0</v>
      </c>
      <c r="H22" s="18">
        <f>[4]ｸﾗﾐ!H18</f>
        <v>0</v>
      </c>
      <c r="I22" s="18">
        <f>[4]ｸﾗﾐ!I18</f>
        <v>0</v>
      </c>
      <c r="J22" s="18">
        <f>[4]ｸﾗﾐ!J18</f>
        <v>0</v>
      </c>
      <c r="K22" s="18">
        <f>[4]ｸﾗﾐ!K18</f>
        <v>0</v>
      </c>
      <c r="L22" s="18">
        <f>[4]ｸﾗﾐ!L18</f>
        <v>0</v>
      </c>
      <c r="M22" s="18">
        <f>[4]ｸﾗﾐ!M18</f>
        <v>0</v>
      </c>
      <c r="N22" s="18">
        <f>[4]ｸﾗﾐ!N18</f>
        <v>0</v>
      </c>
      <c r="O22" s="18">
        <f>[4]ｸﾗﾐ!O18</f>
        <v>0</v>
      </c>
      <c r="P22" s="18">
        <f>[4]ｸﾗﾐ!P18</f>
        <v>0</v>
      </c>
      <c r="Q22" s="18">
        <f>[4]ｸﾗﾐ!Q18</f>
        <v>0</v>
      </c>
      <c r="R22" s="18">
        <f>[4]ｸﾗﾐ!R18</f>
        <v>0</v>
      </c>
      <c r="S22" s="18">
        <f>[4]ｸﾗﾐ!S18</f>
        <v>0</v>
      </c>
      <c r="T22" s="22"/>
      <c r="U22" s="22">
        <f t="shared" si="0"/>
        <v>0</v>
      </c>
      <c r="V22" s="22" t="b">
        <f t="shared" si="1"/>
        <v>1</v>
      </c>
    </row>
    <row r="23" spans="2:22">
      <c r="B23" s="17">
        <v>18</v>
      </c>
      <c r="C23" s="17">
        <f>[4]ｸﾗﾐ!C19</f>
        <v>0</v>
      </c>
      <c r="D23" s="17">
        <f>[4]ｸﾗﾐ!D19</f>
        <v>0</v>
      </c>
      <c r="E23" s="17">
        <f>[4]ｸﾗﾐ!E19</f>
        <v>0</v>
      </c>
      <c r="F23" s="17">
        <f>[4]ｸﾗﾐ!F19</f>
        <v>0</v>
      </c>
      <c r="G23" s="17">
        <f>[4]ｸﾗﾐ!G19</f>
        <v>0</v>
      </c>
      <c r="H23" s="17">
        <f>[4]ｸﾗﾐ!H19</f>
        <v>0</v>
      </c>
      <c r="I23" s="17">
        <f>[4]ｸﾗﾐ!I19</f>
        <v>0</v>
      </c>
      <c r="J23" s="17">
        <f>[4]ｸﾗﾐ!J19</f>
        <v>0</v>
      </c>
      <c r="K23" s="17">
        <f>[4]ｸﾗﾐ!K19</f>
        <v>0</v>
      </c>
      <c r="L23" s="17">
        <f>[4]ｸﾗﾐ!L19</f>
        <v>0</v>
      </c>
      <c r="M23" s="17">
        <f>[4]ｸﾗﾐ!M19</f>
        <v>0</v>
      </c>
      <c r="N23" s="17">
        <f>[4]ｸﾗﾐ!N19</f>
        <v>0</v>
      </c>
      <c r="O23" s="17">
        <f>[4]ｸﾗﾐ!O19</f>
        <v>0</v>
      </c>
      <c r="P23" s="17">
        <f>[4]ｸﾗﾐ!P19</f>
        <v>0</v>
      </c>
      <c r="Q23" s="17">
        <f>[4]ｸﾗﾐ!Q19</f>
        <v>0</v>
      </c>
      <c r="R23" s="17">
        <f>[4]ｸﾗﾐ!R19</f>
        <v>0</v>
      </c>
      <c r="S23" s="17">
        <f>[4]ｸﾗﾐ!S19</f>
        <v>0</v>
      </c>
      <c r="U23">
        <f t="shared" si="0"/>
        <v>0</v>
      </c>
      <c r="V23" t="b">
        <f t="shared" si="1"/>
        <v>1</v>
      </c>
    </row>
    <row r="24" spans="2:22">
      <c r="B24" s="18">
        <v>19</v>
      </c>
      <c r="C24" s="18">
        <f>[4]ｸﾗﾐ!C20</f>
        <v>0</v>
      </c>
      <c r="D24" s="18">
        <f>[4]ｸﾗﾐ!D20</f>
        <v>0</v>
      </c>
      <c r="E24" s="18">
        <f>[4]ｸﾗﾐ!E20</f>
        <v>0</v>
      </c>
      <c r="F24" s="18">
        <f>[4]ｸﾗﾐ!F20</f>
        <v>0</v>
      </c>
      <c r="G24" s="18">
        <f>[4]ｸﾗﾐ!G20</f>
        <v>0</v>
      </c>
      <c r="H24" s="18">
        <f>[4]ｸﾗﾐ!H20</f>
        <v>0</v>
      </c>
      <c r="I24" s="18">
        <f>[4]ｸﾗﾐ!I20</f>
        <v>0</v>
      </c>
      <c r="J24" s="18">
        <f>[4]ｸﾗﾐ!J20</f>
        <v>0</v>
      </c>
      <c r="K24" s="18">
        <f>[4]ｸﾗﾐ!K20</f>
        <v>0</v>
      </c>
      <c r="L24" s="18">
        <f>[4]ｸﾗﾐ!L20</f>
        <v>0</v>
      </c>
      <c r="M24" s="18">
        <f>[4]ｸﾗﾐ!M20</f>
        <v>0</v>
      </c>
      <c r="N24" s="18">
        <f>[4]ｸﾗﾐ!N20</f>
        <v>0</v>
      </c>
      <c r="O24" s="18">
        <f>[4]ｸﾗﾐ!O20</f>
        <v>0</v>
      </c>
      <c r="P24" s="18">
        <f>[4]ｸﾗﾐ!P20</f>
        <v>0</v>
      </c>
      <c r="Q24" s="18">
        <f>[4]ｸﾗﾐ!Q20</f>
        <v>0</v>
      </c>
      <c r="R24" s="18">
        <f>[4]ｸﾗﾐ!R20</f>
        <v>0</v>
      </c>
      <c r="S24" s="18">
        <f>[4]ｸﾗﾐ!S20</f>
        <v>0</v>
      </c>
      <c r="T24" s="22"/>
      <c r="U24" s="22">
        <f t="shared" si="0"/>
        <v>0</v>
      </c>
      <c r="V24" s="22" t="b">
        <f t="shared" si="1"/>
        <v>1</v>
      </c>
    </row>
    <row r="25" spans="2:22">
      <c r="B25" s="17">
        <v>20</v>
      </c>
      <c r="C25" s="17">
        <f>[4]ｸﾗﾐ!C21</f>
        <v>0</v>
      </c>
      <c r="D25" s="17">
        <f>[4]ｸﾗﾐ!D21</f>
        <v>0</v>
      </c>
      <c r="E25" s="17">
        <f>[4]ｸﾗﾐ!E21</f>
        <v>0</v>
      </c>
      <c r="F25" s="17">
        <f>[4]ｸﾗﾐ!F21</f>
        <v>0</v>
      </c>
      <c r="G25" s="17">
        <f>[4]ｸﾗﾐ!G21</f>
        <v>0</v>
      </c>
      <c r="H25" s="17">
        <f>[4]ｸﾗﾐ!H21</f>
        <v>0</v>
      </c>
      <c r="I25" s="17">
        <f>[4]ｸﾗﾐ!I21</f>
        <v>0</v>
      </c>
      <c r="J25" s="17">
        <f>[4]ｸﾗﾐ!J21</f>
        <v>0</v>
      </c>
      <c r="K25" s="17">
        <f>[4]ｸﾗﾐ!K21</f>
        <v>0</v>
      </c>
      <c r="L25" s="17">
        <f>[4]ｸﾗﾐ!L21</f>
        <v>0</v>
      </c>
      <c r="M25" s="17">
        <f>[4]ｸﾗﾐ!M21</f>
        <v>0</v>
      </c>
      <c r="N25" s="17">
        <f>[4]ｸﾗﾐ!N21</f>
        <v>0</v>
      </c>
      <c r="O25" s="17">
        <f>[4]ｸﾗﾐ!O21</f>
        <v>0</v>
      </c>
      <c r="P25" s="17">
        <f>[4]ｸﾗﾐ!P21</f>
        <v>0</v>
      </c>
      <c r="Q25" s="17">
        <f>[4]ｸﾗﾐ!Q21</f>
        <v>0</v>
      </c>
      <c r="R25" s="17">
        <f>[4]ｸﾗﾐ!R21</f>
        <v>0</v>
      </c>
      <c r="S25" s="17">
        <f>[4]ｸﾗﾐ!S21</f>
        <v>0</v>
      </c>
      <c r="U25">
        <f t="shared" si="0"/>
        <v>0</v>
      </c>
      <c r="V25" t="b">
        <f t="shared" si="1"/>
        <v>1</v>
      </c>
    </row>
    <row r="26" spans="2:22">
      <c r="B26" s="18">
        <v>21</v>
      </c>
      <c r="C26" s="18">
        <f>[4]ｸﾗﾐ!C22</f>
        <v>0</v>
      </c>
      <c r="D26" s="18">
        <f>[4]ｸﾗﾐ!D22</f>
        <v>0</v>
      </c>
      <c r="E26" s="18">
        <f>[4]ｸﾗﾐ!E22</f>
        <v>0</v>
      </c>
      <c r="F26" s="18">
        <f>[4]ｸﾗﾐ!F22</f>
        <v>0</v>
      </c>
      <c r="G26" s="18">
        <f>[4]ｸﾗﾐ!G22</f>
        <v>0</v>
      </c>
      <c r="H26" s="18">
        <f>[4]ｸﾗﾐ!H22</f>
        <v>0</v>
      </c>
      <c r="I26" s="18">
        <f>[4]ｸﾗﾐ!I22</f>
        <v>0</v>
      </c>
      <c r="J26" s="18">
        <f>[4]ｸﾗﾐ!J22</f>
        <v>0</v>
      </c>
      <c r="K26" s="18">
        <f>[4]ｸﾗﾐ!K22</f>
        <v>0</v>
      </c>
      <c r="L26" s="18">
        <f>[4]ｸﾗﾐ!L22</f>
        <v>0</v>
      </c>
      <c r="M26" s="18">
        <f>[4]ｸﾗﾐ!M22</f>
        <v>0</v>
      </c>
      <c r="N26" s="18">
        <f>[4]ｸﾗﾐ!N22</f>
        <v>0</v>
      </c>
      <c r="O26" s="18">
        <f>[4]ｸﾗﾐ!O22</f>
        <v>0</v>
      </c>
      <c r="P26" s="18">
        <f>[4]ｸﾗﾐ!P22</f>
        <v>0</v>
      </c>
      <c r="Q26" s="18">
        <f>[4]ｸﾗﾐ!Q22</f>
        <v>0</v>
      </c>
      <c r="R26" s="18">
        <f>[4]ｸﾗﾐ!R22</f>
        <v>0</v>
      </c>
      <c r="S26" s="18">
        <f>[4]ｸﾗﾐ!S22</f>
        <v>0</v>
      </c>
      <c r="T26" s="22"/>
      <c r="U26" s="22">
        <f t="shared" si="0"/>
        <v>0</v>
      </c>
      <c r="V26" s="22" t="b">
        <f t="shared" si="1"/>
        <v>1</v>
      </c>
    </row>
    <row r="27" spans="2:22">
      <c r="B27" s="17">
        <v>22</v>
      </c>
      <c r="C27" s="17">
        <f>[4]ｸﾗﾐ!C23</f>
        <v>0</v>
      </c>
      <c r="D27" s="17">
        <f>[4]ｸﾗﾐ!D23</f>
        <v>0</v>
      </c>
      <c r="E27" s="17">
        <f>[4]ｸﾗﾐ!E23</f>
        <v>0</v>
      </c>
      <c r="F27" s="17">
        <f>[4]ｸﾗﾐ!F23</f>
        <v>0</v>
      </c>
      <c r="G27" s="17">
        <f>[4]ｸﾗﾐ!G23</f>
        <v>0</v>
      </c>
      <c r="H27" s="17">
        <f>[4]ｸﾗﾐ!H23</f>
        <v>0</v>
      </c>
      <c r="I27" s="17">
        <f>[4]ｸﾗﾐ!I23</f>
        <v>0</v>
      </c>
      <c r="J27" s="17">
        <f>[4]ｸﾗﾐ!J23</f>
        <v>0</v>
      </c>
      <c r="K27" s="17">
        <f>[4]ｸﾗﾐ!K23</f>
        <v>0</v>
      </c>
      <c r="L27" s="17">
        <f>[4]ｸﾗﾐ!L23</f>
        <v>0</v>
      </c>
      <c r="M27" s="17">
        <f>[4]ｸﾗﾐ!M23</f>
        <v>0</v>
      </c>
      <c r="N27" s="17">
        <f>[4]ｸﾗﾐ!N23</f>
        <v>0</v>
      </c>
      <c r="O27" s="17">
        <f>[4]ｸﾗﾐ!O23</f>
        <v>0</v>
      </c>
      <c r="P27" s="17">
        <f>[4]ｸﾗﾐ!P23</f>
        <v>0</v>
      </c>
      <c r="Q27" s="17">
        <f>[4]ｸﾗﾐ!Q23</f>
        <v>0</v>
      </c>
      <c r="R27" s="17">
        <f>[4]ｸﾗﾐ!R23</f>
        <v>0</v>
      </c>
      <c r="S27" s="17">
        <f>[4]ｸﾗﾐ!S23</f>
        <v>0</v>
      </c>
      <c r="U27">
        <f t="shared" si="0"/>
        <v>0</v>
      </c>
      <c r="V27" t="b">
        <f t="shared" si="1"/>
        <v>1</v>
      </c>
    </row>
    <row r="28" spans="2:22">
      <c r="B28" s="18">
        <v>23</v>
      </c>
      <c r="C28" s="18">
        <f>[4]ｸﾗﾐ!C24</f>
        <v>0</v>
      </c>
      <c r="D28" s="18">
        <f>[4]ｸﾗﾐ!D24</f>
        <v>0</v>
      </c>
      <c r="E28" s="18">
        <f>[4]ｸﾗﾐ!E24</f>
        <v>0</v>
      </c>
      <c r="F28" s="18">
        <f>[4]ｸﾗﾐ!F24</f>
        <v>0</v>
      </c>
      <c r="G28" s="18">
        <f>[4]ｸﾗﾐ!G24</f>
        <v>0</v>
      </c>
      <c r="H28" s="18">
        <f>[4]ｸﾗﾐ!H24</f>
        <v>0</v>
      </c>
      <c r="I28" s="18">
        <f>[4]ｸﾗﾐ!I24</f>
        <v>0</v>
      </c>
      <c r="J28" s="18">
        <f>[4]ｸﾗﾐ!J24</f>
        <v>0</v>
      </c>
      <c r="K28" s="18">
        <f>[4]ｸﾗﾐ!K24</f>
        <v>0</v>
      </c>
      <c r="L28" s="18">
        <f>[4]ｸﾗﾐ!L24</f>
        <v>0</v>
      </c>
      <c r="M28" s="18">
        <f>[4]ｸﾗﾐ!M24</f>
        <v>0</v>
      </c>
      <c r="N28" s="18">
        <f>[4]ｸﾗﾐ!N24</f>
        <v>0</v>
      </c>
      <c r="O28" s="18">
        <f>[4]ｸﾗﾐ!O24</f>
        <v>0</v>
      </c>
      <c r="P28" s="18">
        <f>[4]ｸﾗﾐ!P24</f>
        <v>0</v>
      </c>
      <c r="Q28" s="18">
        <f>[4]ｸﾗﾐ!Q24</f>
        <v>0</v>
      </c>
      <c r="R28" s="18">
        <f>[4]ｸﾗﾐ!R24</f>
        <v>0</v>
      </c>
      <c r="S28" s="18">
        <f>[4]ｸﾗﾐ!S24</f>
        <v>0</v>
      </c>
      <c r="T28" s="22"/>
      <c r="U28" s="22">
        <f t="shared" si="0"/>
        <v>0</v>
      </c>
      <c r="V28" s="22" t="b">
        <f t="shared" si="1"/>
        <v>1</v>
      </c>
    </row>
    <row r="29" spans="2:22">
      <c r="B29" s="17">
        <v>24</v>
      </c>
      <c r="C29" s="17">
        <f>[4]ｸﾗﾐ!C25</f>
        <v>0</v>
      </c>
      <c r="D29" s="17">
        <f>[4]ｸﾗﾐ!D25</f>
        <v>0</v>
      </c>
      <c r="E29" s="17">
        <f>[4]ｸﾗﾐ!E25</f>
        <v>0</v>
      </c>
      <c r="F29" s="17">
        <f>[4]ｸﾗﾐ!F25</f>
        <v>0</v>
      </c>
      <c r="G29" s="17">
        <f>[4]ｸﾗﾐ!G25</f>
        <v>0</v>
      </c>
      <c r="H29" s="17">
        <f>[4]ｸﾗﾐ!H25</f>
        <v>0</v>
      </c>
      <c r="I29" s="17">
        <f>[4]ｸﾗﾐ!I25</f>
        <v>0</v>
      </c>
      <c r="J29" s="17">
        <f>[4]ｸﾗﾐ!J25</f>
        <v>0</v>
      </c>
      <c r="K29" s="17">
        <f>[4]ｸﾗﾐ!K25</f>
        <v>0</v>
      </c>
      <c r="L29" s="17">
        <f>[4]ｸﾗﾐ!L25</f>
        <v>0</v>
      </c>
      <c r="M29" s="17">
        <f>[4]ｸﾗﾐ!M25</f>
        <v>0</v>
      </c>
      <c r="N29" s="17">
        <f>[4]ｸﾗﾐ!N25</f>
        <v>0</v>
      </c>
      <c r="O29" s="17">
        <f>[4]ｸﾗﾐ!O25</f>
        <v>0</v>
      </c>
      <c r="P29" s="17">
        <f>[4]ｸﾗﾐ!P25</f>
        <v>0</v>
      </c>
      <c r="Q29" s="17">
        <f>[4]ｸﾗﾐ!Q25</f>
        <v>0</v>
      </c>
      <c r="R29" s="17">
        <f>[4]ｸﾗﾐ!R25</f>
        <v>0</v>
      </c>
      <c r="S29" s="17">
        <f>[4]ｸﾗﾐ!S25</f>
        <v>0</v>
      </c>
      <c r="U29">
        <f t="shared" si="0"/>
        <v>0</v>
      </c>
      <c r="V29" t="b">
        <f t="shared" si="1"/>
        <v>1</v>
      </c>
    </row>
    <row r="30" spans="2:22">
      <c r="B30" s="18">
        <v>25</v>
      </c>
      <c r="C30" s="18">
        <f>[4]ｸﾗﾐ!C26</f>
        <v>0</v>
      </c>
      <c r="D30" s="18">
        <f>[4]ｸﾗﾐ!D26</f>
        <v>0</v>
      </c>
      <c r="E30" s="18">
        <f>[4]ｸﾗﾐ!E26</f>
        <v>0</v>
      </c>
      <c r="F30" s="18">
        <f>[4]ｸﾗﾐ!F26</f>
        <v>0</v>
      </c>
      <c r="G30" s="18">
        <f>[4]ｸﾗﾐ!G26</f>
        <v>0</v>
      </c>
      <c r="H30" s="18">
        <f>[4]ｸﾗﾐ!H26</f>
        <v>0</v>
      </c>
      <c r="I30" s="18">
        <f>[4]ｸﾗﾐ!I26</f>
        <v>0</v>
      </c>
      <c r="J30" s="18">
        <f>[4]ｸﾗﾐ!J26</f>
        <v>0</v>
      </c>
      <c r="K30" s="18">
        <f>[4]ｸﾗﾐ!K26</f>
        <v>0</v>
      </c>
      <c r="L30" s="18">
        <f>[4]ｸﾗﾐ!L26</f>
        <v>0</v>
      </c>
      <c r="M30" s="18">
        <f>[4]ｸﾗﾐ!M26</f>
        <v>0</v>
      </c>
      <c r="N30" s="18">
        <f>[4]ｸﾗﾐ!N26</f>
        <v>0</v>
      </c>
      <c r="O30" s="18">
        <f>[4]ｸﾗﾐ!O26</f>
        <v>0</v>
      </c>
      <c r="P30" s="18">
        <f>[4]ｸﾗﾐ!P26</f>
        <v>0</v>
      </c>
      <c r="Q30" s="18">
        <f>[4]ｸﾗﾐ!Q26</f>
        <v>0</v>
      </c>
      <c r="R30" s="18">
        <f>[4]ｸﾗﾐ!R26</f>
        <v>0</v>
      </c>
      <c r="S30" s="18">
        <f>[4]ｸﾗﾐ!S26</f>
        <v>0</v>
      </c>
      <c r="T30" s="22"/>
      <c r="U30" s="22">
        <f>SUM(D30:S30)</f>
        <v>0</v>
      </c>
      <c r="V30" s="22" t="b">
        <f>IF(AND(ISERROR(C30),ISERROR(U30)),"-",C30=U30)</f>
        <v>1</v>
      </c>
    </row>
    <row r="31" spans="2:22">
      <c r="B31" s="17">
        <v>26</v>
      </c>
      <c r="C31" s="17">
        <f>[4]ｸﾗﾐ!C27</f>
        <v>0</v>
      </c>
      <c r="D31" s="17">
        <f>[4]ｸﾗﾐ!D27</f>
        <v>0</v>
      </c>
      <c r="E31" s="17">
        <f>[4]ｸﾗﾐ!E27</f>
        <v>0</v>
      </c>
      <c r="F31" s="17">
        <f>[4]ｸﾗﾐ!F27</f>
        <v>0</v>
      </c>
      <c r="G31" s="17">
        <f>[4]ｸﾗﾐ!G27</f>
        <v>0</v>
      </c>
      <c r="H31" s="17">
        <f>[4]ｸﾗﾐ!H27</f>
        <v>0</v>
      </c>
      <c r="I31" s="17">
        <f>[4]ｸﾗﾐ!I27</f>
        <v>0</v>
      </c>
      <c r="J31" s="17">
        <f>[4]ｸﾗﾐ!J27</f>
        <v>0</v>
      </c>
      <c r="K31" s="17">
        <f>[4]ｸﾗﾐ!K27</f>
        <v>0</v>
      </c>
      <c r="L31" s="17">
        <f>[4]ｸﾗﾐ!L27</f>
        <v>0</v>
      </c>
      <c r="M31" s="17">
        <f>[4]ｸﾗﾐ!M27</f>
        <v>0</v>
      </c>
      <c r="N31" s="17">
        <f>[4]ｸﾗﾐ!N27</f>
        <v>0</v>
      </c>
      <c r="O31" s="17">
        <f>[4]ｸﾗﾐ!O27</f>
        <v>0</v>
      </c>
      <c r="P31" s="17">
        <f>[4]ｸﾗﾐ!P27</f>
        <v>0</v>
      </c>
      <c r="Q31" s="17">
        <f>[4]ｸﾗﾐ!Q27</f>
        <v>0</v>
      </c>
      <c r="R31" s="17">
        <f>[4]ｸﾗﾐ!R27</f>
        <v>0</v>
      </c>
      <c r="S31" s="17">
        <f>[4]ｸﾗﾐ!S27</f>
        <v>0</v>
      </c>
      <c r="U31">
        <f>SUM(D31:S31)</f>
        <v>0</v>
      </c>
      <c r="V31" t="b">
        <f>IF(AND(ISERROR(C31),ISERROR(U31)),"-",C31=U31)</f>
        <v>1</v>
      </c>
    </row>
    <row r="32" spans="2:22">
      <c r="B32" s="18">
        <v>27</v>
      </c>
      <c r="C32" s="18">
        <f>[4]ｸﾗﾐ!C28</f>
        <v>0</v>
      </c>
      <c r="D32" s="18">
        <f>[4]ｸﾗﾐ!D28</f>
        <v>0</v>
      </c>
      <c r="E32" s="18">
        <f>[4]ｸﾗﾐ!E28</f>
        <v>0</v>
      </c>
      <c r="F32" s="18">
        <f>[4]ｸﾗﾐ!F28</f>
        <v>0</v>
      </c>
      <c r="G32" s="18">
        <f>[4]ｸﾗﾐ!G28</f>
        <v>0</v>
      </c>
      <c r="H32" s="18">
        <f>[4]ｸﾗﾐ!H28</f>
        <v>0</v>
      </c>
      <c r="I32" s="18">
        <f>[4]ｸﾗﾐ!I28</f>
        <v>0</v>
      </c>
      <c r="J32" s="18">
        <f>[4]ｸﾗﾐ!J28</f>
        <v>0</v>
      </c>
      <c r="K32" s="18">
        <f>[4]ｸﾗﾐ!K28</f>
        <v>0</v>
      </c>
      <c r="L32" s="18">
        <f>[4]ｸﾗﾐ!L28</f>
        <v>0</v>
      </c>
      <c r="M32" s="18">
        <f>[4]ｸﾗﾐ!M28</f>
        <v>0</v>
      </c>
      <c r="N32" s="18">
        <f>[4]ｸﾗﾐ!N28</f>
        <v>0</v>
      </c>
      <c r="O32" s="18">
        <f>[4]ｸﾗﾐ!O28</f>
        <v>0</v>
      </c>
      <c r="P32" s="18">
        <f>[4]ｸﾗﾐ!P28</f>
        <v>0</v>
      </c>
      <c r="Q32" s="18">
        <f>[4]ｸﾗﾐ!Q28</f>
        <v>0</v>
      </c>
      <c r="R32" s="18">
        <f>[4]ｸﾗﾐ!R28</f>
        <v>0</v>
      </c>
      <c r="S32" s="18">
        <f>[4]ｸﾗﾐ!S28</f>
        <v>0</v>
      </c>
      <c r="T32" s="22"/>
      <c r="U32" s="22">
        <f t="shared" ref="U32:U58" si="2">SUM(D32:S32)</f>
        <v>0</v>
      </c>
      <c r="V32" s="22" t="b">
        <f t="shared" ref="V32:V58" si="3">IF(AND(ISERROR(C32),ISERROR(U32)),"-",C32=U32)</f>
        <v>1</v>
      </c>
    </row>
    <row r="33" spans="2:22">
      <c r="B33" s="17">
        <v>28</v>
      </c>
      <c r="C33" s="17">
        <f>[4]ｸﾗﾐ!C29</f>
        <v>0</v>
      </c>
      <c r="D33" s="17">
        <f>[4]ｸﾗﾐ!D29</f>
        <v>0</v>
      </c>
      <c r="E33" s="17">
        <f>[4]ｸﾗﾐ!E29</f>
        <v>0</v>
      </c>
      <c r="F33" s="17">
        <f>[4]ｸﾗﾐ!F29</f>
        <v>0</v>
      </c>
      <c r="G33" s="17">
        <f>[4]ｸﾗﾐ!G29</f>
        <v>0</v>
      </c>
      <c r="H33" s="17">
        <f>[4]ｸﾗﾐ!H29</f>
        <v>0</v>
      </c>
      <c r="I33" s="17">
        <f>[4]ｸﾗﾐ!I29</f>
        <v>0</v>
      </c>
      <c r="J33" s="17">
        <f>[4]ｸﾗﾐ!J29</f>
        <v>0</v>
      </c>
      <c r="K33" s="17">
        <f>[4]ｸﾗﾐ!K29</f>
        <v>0</v>
      </c>
      <c r="L33" s="17">
        <f>[4]ｸﾗﾐ!L29</f>
        <v>0</v>
      </c>
      <c r="M33" s="17">
        <f>[4]ｸﾗﾐ!M29</f>
        <v>0</v>
      </c>
      <c r="N33" s="17">
        <f>[4]ｸﾗﾐ!N29</f>
        <v>0</v>
      </c>
      <c r="O33" s="17">
        <f>[4]ｸﾗﾐ!O29</f>
        <v>0</v>
      </c>
      <c r="P33" s="17">
        <f>[4]ｸﾗﾐ!P29</f>
        <v>0</v>
      </c>
      <c r="Q33" s="17">
        <f>[4]ｸﾗﾐ!Q29</f>
        <v>0</v>
      </c>
      <c r="R33" s="17">
        <f>[4]ｸﾗﾐ!R29</f>
        <v>0</v>
      </c>
      <c r="S33" s="17">
        <f>[4]ｸﾗﾐ!S29</f>
        <v>0</v>
      </c>
      <c r="U33">
        <f t="shared" si="2"/>
        <v>0</v>
      </c>
      <c r="V33" t="b">
        <f t="shared" si="3"/>
        <v>1</v>
      </c>
    </row>
    <row r="34" spans="2:22">
      <c r="B34" s="18">
        <v>29</v>
      </c>
      <c r="C34" s="18">
        <f>[4]ｸﾗﾐ!C30</f>
        <v>0</v>
      </c>
      <c r="D34" s="18">
        <f>[4]ｸﾗﾐ!D30</f>
        <v>0</v>
      </c>
      <c r="E34" s="18">
        <f>[4]ｸﾗﾐ!E30</f>
        <v>0</v>
      </c>
      <c r="F34" s="18">
        <f>[4]ｸﾗﾐ!F30</f>
        <v>0</v>
      </c>
      <c r="G34" s="18">
        <f>[4]ｸﾗﾐ!G30</f>
        <v>0</v>
      </c>
      <c r="H34" s="18">
        <f>[4]ｸﾗﾐ!H30</f>
        <v>0</v>
      </c>
      <c r="I34" s="18">
        <f>[4]ｸﾗﾐ!I30</f>
        <v>0</v>
      </c>
      <c r="J34" s="18">
        <f>[4]ｸﾗﾐ!J30</f>
        <v>0</v>
      </c>
      <c r="K34" s="18">
        <f>[4]ｸﾗﾐ!K30</f>
        <v>0</v>
      </c>
      <c r="L34" s="18">
        <f>[4]ｸﾗﾐ!L30</f>
        <v>0</v>
      </c>
      <c r="M34" s="18">
        <f>[4]ｸﾗﾐ!M30</f>
        <v>0</v>
      </c>
      <c r="N34" s="18">
        <f>[4]ｸﾗﾐ!N30</f>
        <v>0</v>
      </c>
      <c r="O34" s="18">
        <f>[4]ｸﾗﾐ!O30</f>
        <v>0</v>
      </c>
      <c r="P34" s="18">
        <f>[4]ｸﾗﾐ!P30</f>
        <v>0</v>
      </c>
      <c r="Q34" s="18">
        <f>[4]ｸﾗﾐ!Q30</f>
        <v>0</v>
      </c>
      <c r="R34" s="18">
        <f>[4]ｸﾗﾐ!R30</f>
        <v>0</v>
      </c>
      <c r="S34" s="18">
        <f>[4]ｸﾗﾐ!S30</f>
        <v>0</v>
      </c>
      <c r="T34" s="22"/>
      <c r="U34" s="22">
        <f t="shared" si="2"/>
        <v>0</v>
      </c>
      <c r="V34" s="22" t="b">
        <f t="shared" si="3"/>
        <v>1</v>
      </c>
    </row>
    <row r="35" spans="2:22">
      <c r="B35" s="17">
        <v>30</v>
      </c>
      <c r="C35" s="17">
        <f>[4]ｸﾗﾐ!C31</f>
        <v>0</v>
      </c>
      <c r="D35" s="17">
        <f>[4]ｸﾗﾐ!D31</f>
        <v>0</v>
      </c>
      <c r="E35" s="17">
        <f>[4]ｸﾗﾐ!E31</f>
        <v>0</v>
      </c>
      <c r="F35" s="17">
        <f>[4]ｸﾗﾐ!F31</f>
        <v>0</v>
      </c>
      <c r="G35" s="17">
        <f>[4]ｸﾗﾐ!G31</f>
        <v>0</v>
      </c>
      <c r="H35" s="17">
        <f>[4]ｸﾗﾐ!H31</f>
        <v>0</v>
      </c>
      <c r="I35" s="17">
        <f>[4]ｸﾗﾐ!I31</f>
        <v>0</v>
      </c>
      <c r="J35" s="17">
        <f>[4]ｸﾗﾐ!J31</f>
        <v>0</v>
      </c>
      <c r="K35" s="17">
        <f>[4]ｸﾗﾐ!K31</f>
        <v>0</v>
      </c>
      <c r="L35" s="17">
        <f>[4]ｸﾗﾐ!L31</f>
        <v>0</v>
      </c>
      <c r="M35" s="17">
        <f>[4]ｸﾗﾐ!M31</f>
        <v>0</v>
      </c>
      <c r="N35" s="17">
        <f>[4]ｸﾗﾐ!N31</f>
        <v>0</v>
      </c>
      <c r="O35" s="17">
        <f>[4]ｸﾗﾐ!O31</f>
        <v>0</v>
      </c>
      <c r="P35" s="17">
        <f>[4]ｸﾗﾐ!P31</f>
        <v>0</v>
      </c>
      <c r="Q35" s="17">
        <f>[4]ｸﾗﾐ!Q31</f>
        <v>0</v>
      </c>
      <c r="R35" s="17">
        <f>[4]ｸﾗﾐ!R31</f>
        <v>0</v>
      </c>
      <c r="S35" s="17">
        <f>[4]ｸﾗﾐ!S31</f>
        <v>0</v>
      </c>
      <c r="U35">
        <f t="shared" si="2"/>
        <v>0</v>
      </c>
      <c r="V35" t="b">
        <f t="shared" si="3"/>
        <v>1</v>
      </c>
    </row>
    <row r="36" spans="2:22">
      <c r="B36" s="18">
        <v>31</v>
      </c>
      <c r="C36" s="18">
        <f>[4]ｸﾗﾐ!C32</f>
        <v>0</v>
      </c>
      <c r="D36" s="18">
        <f>[4]ｸﾗﾐ!D32</f>
        <v>0</v>
      </c>
      <c r="E36" s="18">
        <f>[4]ｸﾗﾐ!E32</f>
        <v>0</v>
      </c>
      <c r="F36" s="18">
        <f>[4]ｸﾗﾐ!F32</f>
        <v>0</v>
      </c>
      <c r="G36" s="18">
        <f>[4]ｸﾗﾐ!G32</f>
        <v>0</v>
      </c>
      <c r="H36" s="18">
        <f>[4]ｸﾗﾐ!H32</f>
        <v>0</v>
      </c>
      <c r="I36" s="18">
        <f>[4]ｸﾗﾐ!I32</f>
        <v>0</v>
      </c>
      <c r="J36" s="18">
        <f>[4]ｸﾗﾐ!J32</f>
        <v>0</v>
      </c>
      <c r="K36" s="18">
        <f>[4]ｸﾗﾐ!K32</f>
        <v>0</v>
      </c>
      <c r="L36" s="18">
        <f>[4]ｸﾗﾐ!L32</f>
        <v>0</v>
      </c>
      <c r="M36" s="18">
        <f>[4]ｸﾗﾐ!M32</f>
        <v>0</v>
      </c>
      <c r="N36" s="18">
        <f>[4]ｸﾗﾐ!N32</f>
        <v>0</v>
      </c>
      <c r="O36" s="18">
        <f>[4]ｸﾗﾐ!O32</f>
        <v>0</v>
      </c>
      <c r="P36" s="18">
        <f>[4]ｸﾗﾐ!P32</f>
        <v>0</v>
      </c>
      <c r="Q36" s="18">
        <f>[4]ｸﾗﾐ!Q32</f>
        <v>0</v>
      </c>
      <c r="R36" s="18">
        <f>[4]ｸﾗﾐ!R32</f>
        <v>0</v>
      </c>
      <c r="S36" s="18">
        <f>[4]ｸﾗﾐ!S32</f>
        <v>0</v>
      </c>
      <c r="T36" s="22"/>
      <c r="U36" s="22">
        <f t="shared" si="2"/>
        <v>0</v>
      </c>
      <c r="V36" s="22" t="b">
        <f t="shared" si="3"/>
        <v>1</v>
      </c>
    </row>
    <row r="37" spans="2:22">
      <c r="B37" s="17">
        <v>32</v>
      </c>
      <c r="C37" s="17">
        <f>[4]ｸﾗﾐ!C33</f>
        <v>0</v>
      </c>
      <c r="D37" s="17">
        <f>[4]ｸﾗﾐ!D33</f>
        <v>0</v>
      </c>
      <c r="E37" s="17">
        <f>[4]ｸﾗﾐ!E33</f>
        <v>0</v>
      </c>
      <c r="F37" s="17">
        <f>[4]ｸﾗﾐ!F33</f>
        <v>0</v>
      </c>
      <c r="G37" s="17">
        <f>[4]ｸﾗﾐ!G33</f>
        <v>0</v>
      </c>
      <c r="H37" s="17">
        <f>[4]ｸﾗﾐ!H33</f>
        <v>0</v>
      </c>
      <c r="I37" s="17">
        <f>[4]ｸﾗﾐ!I33</f>
        <v>0</v>
      </c>
      <c r="J37" s="17">
        <f>[4]ｸﾗﾐ!J33</f>
        <v>0</v>
      </c>
      <c r="K37" s="17">
        <f>[4]ｸﾗﾐ!K33</f>
        <v>0</v>
      </c>
      <c r="L37" s="17">
        <f>[4]ｸﾗﾐ!L33</f>
        <v>0</v>
      </c>
      <c r="M37" s="17">
        <f>[4]ｸﾗﾐ!M33</f>
        <v>0</v>
      </c>
      <c r="N37" s="17">
        <f>[4]ｸﾗﾐ!N33</f>
        <v>0</v>
      </c>
      <c r="O37" s="17">
        <f>[4]ｸﾗﾐ!O33</f>
        <v>0</v>
      </c>
      <c r="P37" s="17">
        <f>[4]ｸﾗﾐ!P33</f>
        <v>0</v>
      </c>
      <c r="Q37" s="17">
        <f>[4]ｸﾗﾐ!Q33</f>
        <v>0</v>
      </c>
      <c r="R37" s="17">
        <f>[4]ｸﾗﾐ!R33</f>
        <v>0</v>
      </c>
      <c r="S37" s="17">
        <f>[4]ｸﾗﾐ!S33</f>
        <v>0</v>
      </c>
      <c r="U37">
        <f t="shared" si="2"/>
        <v>0</v>
      </c>
      <c r="V37" t="b">
        <f t="shared" si="3"/>
        <v>1</v>
      </c>
    </row>
    <row r="38" spans="2:22">
      <c r="B38" s="18">
        <v>33</v>
      </c>
      <c r="C38" s="18">
        <f>[4]ｸﾗﾐ!C34</f>
        <v>0</v>
      </c>
      <c r="D38" s="18">
        <f>[4]ｸﾗﾐ!D34</f>
        <v>0</v>
      </c>
      <c r="E38" s="18">
        <f>[4]ｸﾗﾐ!E34</f>
        <v>0</v>
      </c>
      <c r="F38" s="18">
        <f>[4]ｸﾗﾐ!F34</f>
        <v>0</v>
      </c>
      <c r="G38" s="18">
        <f>[4]ｸﾗﾐ!G34</f>
        <v>0</v>
      </c>
      <c r="H38" s="18">
        <f>[4]ｸﾗﾐ!H34</f>
        <v>0</v>
      </c>
      <c r="I38" s="18">
        <f>[4]ｸﾗﾐ!I34</f>
        <v>0</v>
      </c>
      <c r="J38" s="18">
        <f>[4]ｸﾗﾐ!J34</f>
        <v>0</v>
      </c>
      <c r="K38" s="18">
        <f>[4]ｸﾗﾐ!K34</f>
        <v>0</v>
      </c>
      <c r="L38" s="18">
        <f>[4]ｸﾗﾐ!L34</f>
        <v>0</v>
      </c>
      <c r="M38" s="18">
        <f>[4]ｸﾗﾐ!M34</f>
        <v>0</v>
      </c>
      <c r="N38" s="18">
        <f>[4]ｸﾗﾐ!N34</f>
        <v>0</v>
      </c>
      <c r="O38" s="18">
        <f>[4]ｸﾗﾐ!O34</f>
        <v>0</v>
      </c>
      <c r="P38" s="18">
        <f>[4]ｸﾗﾐ!P34</f>
        <v>0</v>
      </c>
      <c r="Q38" s="18">
        <f>[4]ｸﾗﾐ!Q34</f>
        <v>0</v>
      </c>
      <c r="R38" s="18">
        <f>[4]ｸﾗﾐ!R34</f>
        <v>0</v>
      </c>
      <c r="S38" s="18">
        <f>[4]ｸﾗﾐ!S34</f>
        <v>0</v>
      </c>
      <c r="T38" s="22"/>
      <c r="U38" s="22">
        <f t="shared" si="2"/>
        <v>0</v>
      </c>
      <c r="V38" s="22" t="b">
        <f t="shared" si="3"/>
        <v>1</v>
      </c>
    </row>
    <row r="39" spans="2:22">
      <c r="B39" s="17">
        <v>34</v>
      </c>
      <c r="C39" s="17">
        <f>[4]ｸﾗﾐ!C35</f>
        <v>0</v>
      </c>
      <c r="D39" s="17">
        <f>[4]ｸﾗﾐ!D35</f>
        <v>0</v>
      </c>
      <c r="E39" s="17">
        <f>[4]ｸﾗﾐ!E35</f>
        <v>0</v>
      </c>
      <c r="F39" s="17">
        <f>[4]ｸﾗﾐ!F35</f>
        <v>0</v>
      </c>
      <c r="G39" s="17">
        <f>[4]ｸﾗﾐ!G35</f>
        <v>0</v>
      </c>
      <c r="H39" s="17">
        <f>[4]ｸﾗﾐ!H35</f>
        <v>0</v>
      </c>
      <c r="I39" s="17">
        <f>[4]ｸﾗﾐ!I35</f>
        <v>0</v>
      </c>
      <c r="J39" s="17">
        <f>[4]ｸﾗﾐ!J35</f>
        <v>0</v>
      </c>
      <c r="K39" s="17">
        <f>[4]ｸﾗﾐ!K35</f>
        <v>0</v>
      </c>
      <c r="L39" s="17">
        <f>[4]ｸﾗﾐ!L35</f>
        <v>0</v>
      </c>
      <c r="M39" s="17">
        <f>[4]ｸﾗﾐ!M35</f>
        <v>0</v>
      </c>
      <c r="N39" s="17">
        <f>[4]ｸﾗﾐ!N35</f>
        <v>0</v>
      </c>
      <c r="O39" s="17">
        <f>[4]ｸﾗﾐ!O35</f>
        <v>0</v>
      </c>
      <c r="P39" s="17">
        <f>[4]ｸﾗﾐ!P35</f>
        <v>0</v>
      </c>
      <c r="Q39" s="17">
        <f>[4]ｸﾗﾐ!Q35</f>
        <v>0</v>
      </c>
      <c r="R39" s="17">
        <f>[4]ｸﾗﾐ!R35</f>
        <v>0</v>
      </c>
      <c r="S39" s="17">
        <f>[4]ｸﾗﾐ!S35</f>
        <v>0</v>
      </c>
      <c r="U39">
        <f t="shared" si="2"/>
        <v>0</v>
      </c>
      <c r="V39" t="b">
        <f t="shared" si="3"/>
        <v>1</v>
      </c>
    </row>
    <row r="40" spans="2:22">
      <c r="B40" s="18">
        <v>35</v>
      </c>
      <c r="C40" s="18">
        <f>[4]ｸﾗﾐ!C36</f>
        <v>0</v>
      </c>
      <c r="D40" s="18">
        <f>[4]ｸﾗﾐ!D36</f>
        <v>0</v>
      </c>
      <c r="E40" s="18">
        <f>[4]ｸﾗﾐ!E36</f>
        <v>0</v>
      </c>
      <c r="F40" s="18">
        <f>[4]ｸﾗﾐ!F36</f>
        <v>0</v>
      </c>
      <c r="G40" s="18">
        <f>[4]ｸﾗﾐ!G36</f>
        <v>0</v>
      </c>
      <c r="H40" s="18">
        <f>[4]ｸﾗﾐ!H36</f>
        <v>0</v>
      </c>
      <c r="I40" s="18">
        <f>[4]ｸﾗﾐ!I36</f>
        <v>0</v>
      </c>
      <c r="J40" s="18">
        <f>[4]ｸﾗﾐ!J36</f>
        <v>0</v>
      </c>
      <c r="K40" s="18">
        <f>[4]ｸﾗﾐ!K36</f>
        <v>0</v>
      </c>
      <c r="L40" s="18">
        <f>[4]ｸﾗﾐ!L36</f>
        <v>0</v>
      </c>
      <c r="M40" s="18">
        <f>[4]ｸﾗﾐ!M36</f>
        <v>0</v>
      </c>
      <c r="N40" s="18">
        <f>[4]ｸﾗﾐ!N36</f>
        <v>0</v>
      </c>
      <c r="O40" s="18">
        <f>[4]ｸﾗﾐ!O36</f>
        <v>0</v>
      </c>
      <c r="P40" s="18">
        <f>[4]ｸﾗﾐ!P36</f>
        <v>0</v>
      </c>
      <c r="Q40" s="18">
        <f>[4]ｸﾗﾐ!Q36</f>
        <v>0</v>
      </c>
      <c r="R40" s="18">
        <f>[4]ｸﾗﾐ!R36</f>
        <v>0</v>
      </c>
      <c r="S40" s="18">
        <f>[4]ｸﾗﾐ!S36</f>
        <v>0</v>
      </c>
      <c r="T40" s="22"/>
      <c r="U40" s="22">
        <f t="shared" si="2"/>
        <v>0</v>
      </c>
      <c r="V40" s="22" t="b">
        <f t="shared" si="3"/>
        <v>1</v>
      </c>
    </row>
    <row r="41" spans="2:22">
      <c r="B41" s="17">
        <v>36</v>
      </c>
      <c r="C41" s="17">
        <f>[4]ｸﾗﾐ!C37</f>
        <v>0</v>
      </c>
      <c r="D41" s="17">
        <f>[4]ｸﾗﾐ!D37</f>
        <v>0</v>
      </c>
      <c r="E41" s="17">
        <f>[4]ｸﾗﾐ!E37</f>
        <v>0</v>
      </c>
      <c r="F41" s="17">
        <f>[4]ｸﾗﾐ!F37</f>
        <v>0</v>
      </c>
      <c r="G41" s="17">
        <f>[4]ｸﾗﾐ!G37</f>
        <v>0</v>
      </c>
      <c r="H41" s="17">
        <f>[4]ｸﾗﾐ!H37</f>
        <v>0</v>
      </c>
      <c r="I41" s="17">
        <f>[4]ｸﾗﾐ!I37</f>
        <v>0</v>
      </c>
      <c r="J41" s="17">
        <f>[4]ｸﾗﾐ!J37</f>
        <v>0</v>
      </c>
      <c r="K41" s="17">
        <f>[4]ｸﾗﾐ!K37</f>
        <v>0</v>
      </c>
      <c r="L41" s="17">
        <f>[4]ｸﾗﾐ!L37</f>
        <v>0</v>
      </c>
      <c r="M41" s="17">
        <f>[4]ｸﾗﾐ!M37</f>
        <v>0</v>
      </c>
      <c r="N41" s="17">
        <f>[4]ｸﾗﾐ!N37</f>
        <v>0</v>
      </c>
      <c r="O41" s="17">
        <f>[4]ｸﾗﾐ!O37</f>
        <v>0</v>
      </c>
      <c r="P41" s="17">
        <f>[4]ｸﾗﾐ!P37</f>
        <v>0</v>
      </c>
      <c r="Q41" s="17">
        <f>[4]ｸﾗﾐ!Q37</f>
        <v>0</v>
      </c>
      <c r="R41" s="17">
        <f>[4]ｸﾗﾐ!R37</f>
        <v>0</v>
      </c>
      <c r="S41" s="17">
        <f>[4]ｸﾗﾐ!S37</f>
        <v>0</v>
      </c>
      <c r="U41">
        <f t="shared" si="2"/>
        <v>0</v>
      </c>
      <c r="V41" t="b">
        <f t="shared" si="3"/>
        <v>1</v>
      </c>
    </row>
    <row r="42" spans="2:22">
      <c r="B42" s="18">
        <v>37</v>
      </c>
      <c r="C42" s="18">
        <f>[4]ｸﾗﾐ!C38</f>
        <v>0</v>
      </c>
      <c r="D42" s="18">
        <f>[4]ｸﾗﾐ!D38</f>
        <v>0</v>
      </c>
      <c r="E42" s="18">
        <f>[4]ｸﾗﾐ!E38</f>
        <v>0</v>
      </c>
      <c r="F42" s="18">
        <f>[4]ｸﾗﾐ!F38</f>
        <v>0</v>
      </c>
      <c r="G42" s="18">
        <f>[4]ｸﾗﾐ!G38</f>
        <v>0</v>
      </c>
      <c r="H42" s="18">
        <f>[4]ｸﾗﾐ!H38</f>
        <v>0</v>
      </c>
      <c r="I42" s="18">
        <f>[4]ｸﾗﾐ!I38</f>
        <v>0</v>
      </c>
      <c r="J42" s="18">
        <f>[4]ｸﾗﾐ!J38</f>
        <v>0</v>
      </c>
      <c r="K42" s="18">
        <f>[4]ｸﾗﾐ!K38</f>
        <v>0</v>
      </c>
      <c r="L42" s="18">
        <f>[4]ｸﾗﾐ!L38</f>
        <v>0</v>
      </c>
      <c r="M42" s="18">
        <f>[4]ｸﾗﾐ!M38</f>
        <v>0</v>
      </c>
      <c r="N42" s="18">
        <f>[4]ｸﾗﾐ!N38</f>
        <v>0</v>
      </c>
      <c r="O42" s="18">
        <f>[4]ｸﾗﾐ!O38</f>
        <v>0</v>
      </c>
      <c r="P42" s="18">
        <f>[4]ｸﾗﾐ!P38</f>
        <v>0</v>
      </c>
      <c r="Q42" s="18">
        <f>[4]ｸﾗﾐ!Q38</f>
        <v>0</v>
      </c>
      <c r="R42" s="18">
        <f>[4]ｸﾗﾐ!R38</f>
        <v>0</v>
      </c>
      <c r="S42" s="18">
        <f>[4]ｸﾗﾐ!S38</f>
        <v>0</v>
      </c>
      <c r="T42" s="22"/>
      <c r="U42" s="22">
        <f t="shared" si="2"/>
        <v>0</v>
      </c>
      <c r="V42" s="22" t="b">
        <f t="shared" si="3"/>
        <v>1</v>
      </c>
    </row>
    <row r="43" spans="2:22">
      <c r="B43" s="17">
        <v>38</v>
      </c>
      <c r="C43" s="17">
        <f>[4]ｸﾗﾐ!C39</f>
        <v>0</v>
      </c>
      <c r="D43" s="17">
        <f>[4]ｸﾗﾐ!D39</f>
        <v>0</v>
      </c>
      <c r="E43" s="17">
        <f>[4]ｸﾗﾐ!E39</f>
        <v>0</v>
      </c>
      <c r="F43" s="17">
        <f>[4]ｸﾗﾐ!F39</f>
        <v>0</v>
      </c>
      <c r="G43" s="17">
        <f>[4]ｸﾗﾐ!G39</f>
        <v>0</v>
      </c>
      <c r="H43" s="17">
        <f>[4]ｸﾗﾐ!H39</f>
        <v>0</v>
      </c>
      <c r="I43" s="17">
        <f>[4]ｸﾗﾐ!I39</f>
        <v>0</v>
      </c>
      <c r="J43" s="17">
        <f>[4]ｸﾗﾐ!J39</f>
        <v>0</v>
      </c>
      <c r="K43" s="17">
        <f>[4]ｸﾗﾐ!K39</f>
        <v>0</v>
      </c>
      <c r="L43" s="17">
        <f>[4]ｸﾗﾐ!L39</f>
        <v>0</v>
      </c>
      <c r="M43" s="17">
        <f>[4]ｸﾗﾐ!M39</f>
        <v>0</v>
      </c>
      <c r="N43" s="17">
        <f>[4]ｸﾗﾐ!N39</f>
        <v>0</v>
      </c>
      <c r="O43" s="17">
        <f>[4]ｸﾗﾐ!O39</f>
        <v>0</v>
      </c>
      <c r="P43" s="17">
        <f>[4]ｸﾗﾐ!P39</f>
        <v>0</v>
      </c>
      <c r="Q43" s="17">
        <f>[4]ｸﾗﾐ!Q39</f>
        <v>0</v>
      </c>
      <c r="R43" s="17">
        <f>[4]ｸﾗﾐ!R39</f>
        <v>0</v>
      </c>
      <c r="S43" s="17">
        <f>[4]ｸﾗﾐ!S39</f>
        <v>0</v>
      </c>
      <c r="U43">
        <f t="shared" si="2"/>
        <v>0</v>
      </c>
      <c r="V43" t="b">
        <f t="shared" si="3"/>
        <v>1</v>
      </c>
    </row>
    <row r="44" spans="2:22">
      <c r="B44" s="18">
        <v>39</v>
      </c>
      <c r="C44" s="18">
        <f>[4]ｸﾗﾐ!C40</f>
        <v>0</v>
      </c>
      <c r="D44" s="18">
        <f>[4]ｸﾗﾐ!D40</f>
        <v>0</v>
      </c>
      <c r="E44" s="18">
        <f>[4]ｸﾗﾐ!E40</f>
        <v>0</v>
      </c>
      <c r="F44" s="18">
        <f>[4]ｸﾗﾐ!F40</f>
        <v>0</v>
      </c>
      <c r="G44" s="18">
        <f>[4]ｸﾗﾐ!G40</f>
        <v>0</v>
      </c>
      <c r="H44" s="18">
        <f>[4]ｸﾗﾐ!H40</f>
        <v>0</v>
      </c>
      <c r="I44" s="18">
        <f>[4]ｸﾗﾐ!I40</f>
        <v>0</v>
      </c>
      <c r="J44" s="18">
        <f>[4]ｸﾗﾐ!J40</f>
        <v>0</v>
      </c>
      <c r="K44" s="18">
        <f>[4]ｸﾗﾐ!K40</f>
        <v>0</v>
      </c>
      <c r="L44" s="18">
        <f>[4]ｸﾗﾐ!L40</f>
        <v>0</v>
      </c>
      <c r="M44" s="18">
        <f>[4]ｸﾗﾐ!M40</f>
        <v>0</v>
      </c>
      <c r="N44" s="18">
        <f>[4]ｸﾗﾐ!N40</f>
        <v>0</v>
      </c>
      <c r="O44" s="18">
        <f>[4]ｸﾗﾐ!O40</f>
        <v>0</v>
      </c>
      <c r="P44" s="18">
        <f>[4]ｸﾗﾐ!P40</f>
        <v>0</v>
      </c>
      <c r="Q44" s="18">
        <f>[4]ｸﾗﾐ!Q40</f>
        <v>0</v>
      </c>
      <c r="R44" s="18">
        <f>[4]ｸﾗﾐ!R40</f>
        <v>0</v>
      </c>
      <c r="S44" s="18">
        <f>[4]ｸﾗﾐ!S40</f>
        <v>0</v>
      </c>
      <c r="T44" s="22"/>
      <c r="U44" s="22">
        <f t="shared" si="2"/>
        <v>0</v>
      </c>
      <c r="V44" s="22" t="b">
        <f t="shared" si="3"/>
        <v>1</v>
      </c>
    </row>
    <row r="45" spans="2:22">
      <c r="B45" s="17">
        <v>40</v>
      </c>
      <c r="C45" s="17">
        <f>[4]ｸﾗﾐ!C41</f>
        <v>0</v>
      </c>
      <c r="D45" s="17">
        <f>[4]ｸﾗﾐ!D41</f>
        <v>0</v>
      </c>
      <c r="E45" s="17">
        <f>[4]ｸﾗﾐ!E41</f>
        <v>0</v>
      </c>
      <c r="F45" s="17">
        <f>[4]ｸﾗﾐ!F41</f>
        <v>0</v>
      </c>
      <c r="G45" s="17">
        <f>[4]ｸﾗﾐ!G41</f>
        <v>0</v>
      </c>
      <c r="H45" s="17">
        <f>[4]ｸﾗﾐ!H41</f>
        <v>0</v>
      </c>
      <c r="I45" s="17">
        <f>[4]ｸﾗﾐ!I41</f>
        <v>0</v>
      </c>
      <c r="J45" s="17">
        <f>[4]ｸﾗﾐ!J41</f>
        <v>0</v>
      </c>
      <c r="K45" s="17">
        <f>[4]ｸﾗﾐ!K41</f>
        <v>0</v>
      </c>
      <c r="L45" s="17">
        <f>[4]ｸﾗﾐ!L41</f>
        <v>0</v>
      </c>
      <c r="M45" s="17">
        <f>[4]ｸﾗﾐ!M41</f>
        <v>0</v>
      </c>
      <c r="N45" s="17">
        <f>[4]ｸﾗﾐ!N41</f>
        <v>0</v>
      </c>
      <c r="O45" s="17">
        <f>[4]ｸﾗﾐ!O41</f>
        <v>0</v>
      </c>
      <c r="P45" s="17">
        <f>[4]ｸﾗﾐ!P41</f>
        <v>0</v>
      </c>
      <c r="Q45" s="17">
        <f>[4]ｸﾗﾐ!Q41</f>
        <v>0</v>
      </c>
      <c r="R45" s="17">
        <f>[4]ｸﾗﾐ!R41</f>
        <v>0</v>
      </c>
      <c r="S45" s="17">
        <f>[4]ｸﾗﾐ!S41</f>
        <v>0</v>
      </c>
      <c r="U45">
        <f t="shared" si="2"/>
        <v>0</v>
      </c>
      <c r="V45" t="b">
        <f t="shared" si="3"/>
        <v>1</v>
      </c>
    </row>
    <row r="46" spans="2:22">
      <c r="B46" s="18">
        <v>41</v>
      </c>
      <c r="C46" s="18">
        <f>[4]ｸﾗﾐ!C42</f>
        <v>0</v>
      </c>
      <c r="D46" s="18">
        <f>[4]ｸﾗﾐ!D42</f>
        <v>0</v>
      </c>
      <c r="E46" s="18">
        <f>[4]ｸﾗﾐ!E42</f>
        <v>0</v>
      </c>
      <c r="F46" s="18">
        <f>[4]ｸﾗﾐ!F42</f>
        <v>0</v>
      </c>
      <c r="G46" s="18">
        <f>[4]ｸﾗﾐ!G42</f>
        <v>0</v>
      </c>
      <c r="H46" s="18">
        <f>[4]ｸﾗﾐ!H42</f>
        <v>0</v>
      </c>
      <c r="I46" s="18">
        <f>[4]ｸﾗﾐ!I42</f>
        <v>0</v>
      </c>
      <c r="J46" s="18">
        <f>[4]ｸﾗﾐ!J42</f>
        <v>0</v>
      </c>
      <c r="K46" s="18">
        <f>[4]ｸﾗﾐ!K42</f>
        <v>0</v>
      </c>
      <c r="L46" s="18">
        <f>[4]ｸﾗﾐ!L42</f>
        <v>0</v>
      </c>
      <c r="M46" s="18">
        <f>[4]ｸﾗﾐ!M42</f>
        <v>0</v>
      </c>
      <c r="N46" s="18">
        <f>[4]ｸﾗﾐ!N42</f>
        <v>0</v>
      </c>
      <c r="O46" s="18">
        <f>[4]ｸﾗﾐ!O42</f>
        <v>0</v>
      </c>
      <c r="P46" s="18">
        <f>[4]ｸﾗﾐ!P42</f>
        <v>0</v>
      </c>
      <c r="Q46" s="18">
        <f>[4]ｸﾗﾐ!Q42</f>
        <v>0</v>
      </c>
      <c r="R46" s="18">
        <f>[4]ｸﾗﾐ!R42</f>
        <v>0</v>
      </c>
      <c r="S46" s="18">
        <f>[4]ｸﾗﾐ!S42</f>
        <v>0</v>
      </c>
      <c r="T46" s="22"/>
      <c r="U46" s="22">
        <f t="shared" si="2"/>
        <v>0</v>
      </c>
      <c r="V46" s="22" t="b">
        <f t="shared" si="3"/>
        <v>1</v>
      </c>
    </row>
    <row r="47" spans="2:22">
      <c r="B47" s="17">
        <v>42</v>
      </c>
      <c r="C47" s="17">
        <f>[4]ｸﾗﾐ!C43</f>
        <v>0</v>
      </c>
      <c r="D47" s="17">
        <f>[4]ｸﾗﾐ!D43</f>
        <v>0</v>
      </c>
      <c r="E47" s="17">
        <f>[4]ｸﾗﾐ!E43</f>
        <v>0</v>
      </c>
      <c r="F47" s="17">
        <f>[4]ｸﾗﾐ!F43</f>
        <v>0</v>
      </c>
      <c r="G47" s="17">
        <f>[4]ｸﾗﾐ!G43</f>
        <v>0</v>
      </c>
      <c r="H47" s="17">
        <f>[4]ｸﾗﾐ!H43</f>
        <v>0</v>
      </c>
      <c r="I47" s="17">
        <f>[4]ｸﾗﾐ!I43</f>
        <v>0</v>
      </c>
      <c r="J47" s="17">
        <f>[4]ｸﾗﾐ!J43</f>
        <v>0</v>
      </c>
      <c r="K47" s="17">
        <f>[4]ｸﾗﾐ!K43</f>
        <v>0</v>
      </c>
      <c r="L47" s="17">
        <f>[4]ｸﾗﾐ!L43</f>
        <v>0</v>
      </c>
      <c r="M47" s="17">
        <f>[4]ｸﾗﾐ!M43</f>
        <v>0</v>
      </c>
      <c r="N47" s="17">
        <f>[4]ｸﾗﾐ!N43</f>
        <v>0</v>
      </c>
      <c r="O47" s="17">
        <f>[4]ｸﾗﾐ!O43</f>
        <v>0</v>
      </c>
      <c r="P47" s="17">
        <f>[4]ｸﾗﾐ!P43</f>
        <v>0</v>
      </c>
      <c r="Q47" s="17">
        <f>[4]ｸﾗﾐ!Q43</f>
        <v>0</v>
      </c>
      <c r="R47" s="17">
        <f>[4]ｸﾗﾐ!R43</f>
        <v>0</v>
      </c>
      <c r="S47" s="17">
        <f>[4]ｸﾗﾐ!S43</f>
        <v>0</v>
      </c>
      <c r="U47">
        <f t="shared" si="2"/>
        <v>0</v>
      </c>
      <c r="V47" t="b">
        <f t="shared" si="3"/>
        <v>1</v>
      </c>
    </row>
    <row r="48" spans="2:22">
      <c r="B48" s="18">
        <v>43</v>
      </c>
      <c r="C48" s="18">
        <f>[4]ｸﾗﾐ!C44</f>
        <v>0</v>
      </c>
      <c r="D48" s="18">
        <f>[4]ｸﾗﾐ!D44</f>
        <v>0</v>
      </c>
      <c r="E48" s="18">
        <f>[4]ｸﾗﾐ!E44</f>
        <v>0</v>
      </c>
      <c r="F48" s="18">
        <f>[4]ｸﾗﾐ!F44</f>
        <v>0</v>
      </c>
      <c r="G48" s="18">
        <f>[4]ｸﾗﾐ!G44</f>
        <v>0</v>
      </c>
      <c r="H48" s="18">
        <f>[4]ｸﾗﾐ!H44</f>
        <v>0</v>
      </c>
      <c r="I48" s="18">
        <f>[4]ｸﾗﾐ!I44</f>
        <v>0</v>
      </c>
      <c r="J48" s="18">
        <f>[4]ｸﾗﾐ!J44</f>
        <v>0</v>
      </c>
      <c r="K48" s="18">
        <f>[4]ｸﾗﾐ!K44</f>
        <v>0</v>
      </c>
      <c r="L48" s="18">
        <f>[4]ｸﾗﾐ!L44</f>
        <v>0</v>
      </c>
      <c r="M48" s="18">
        <f>[4]ｸﾗﾐ!M44</f>
        <v>0</v>
      </c>
      <c r="N48" s="18">
        <f>[4]ｸﾗﾐ!N44</f>
        <v>0</v>
      </c>
      <c r="O48" s="18">
        <f>[4]ｸﾗﾐ!O44</f>
        <v>0</v>
      </c>
      <c r="P48" s="18">
        <f>[4]ｸﾗﾐ!P44</f>
        <v>0</v>
      </c>
      <c r="Q48" s="18">
        <f>[4]ｸﾗﾐ!Q44</f>
        <v>0</v>
      </c>
      <c r="R48" s="18">
        <f>[4]ｸﾗﾐ!R44</f>
        <v>0</v>
      </c>
      <c r="S48" s="18">
        <f>[4]ｸﾗﾐ!S44</f>
        <v>0</v>
      </c>
      <c r="T48" s="22"/>
      <c r="U48" s="22">
        <f t="shared" si="2"/>
        <v>0</v>
      </c>
      <c r="V48" s="22" t="b">
        <f t="shared" si="3"/>
        <v>1</v>
      </c>
    </row>
    <row r="49" spans="2:22">
      <c r="B49" s="17">
        <v>44</v>
      </c>
      <c r="C49" s="17">
        <f>[4]ｸﾗﾐ!C45</f>
        <v>0</v>
      </c>
      <c r="D49" s="17">
        <f>[4]ｸﾗﾐ!D45</f>
        <v>0</v>
      </c>
      <c r="E49" s="17">
        <f>[4]ｸﾗﾐ!E45</f>
        <v>0</v>
      </c>
      <c r="F49" s="17">
        <f>[4]ｸﾗﾐ!F45</f>
        <v>0</v>
      </c>
      <c r="G49" s="17">
        <f>[4]ｸﾗﾐ!G45</f>
        <v>0</v>
      </c>
      <c r="H49" s="17">
        <f>[4]ｸﾗﾐ!H45</f>
        <v>0</v>
      </c>
      <c r="I49" s="17">
        <f>[4]ｸﾗﾐ!I45</f>
        <v>0</v>
      </c>
      <c r="J49" s="17">
        <f>[4]ｸﾗﾐ!J45</f>
        <v>0</v>
      </c>
      <c r="K49" s="17">
        <f>[4]ｸﾗﾐ!K45</f>
        <v>0</v>
      </c>
      <c r="L49" s="17">
        <f>[4]ｸﾗﾐ!L45</f>
        <v>0</v>
      </c>
      <c r="M49" s="17">
        <f>[4]ｸﾗﾐ!M45</f>
        <v>0</v>
      </c>
      <c r="N49" s="17">
        <f>[4]ｸﾗﾐ!N45</f>
        <v>0</v>
      </c>
      <c r="O49" s="17">
        <f>[4]ｸﾗﾐ!O45</f>
        <v>0</v>
      </c>
      <c r="P49" s="17">
        <f>[4]ｸﾗﾐ!P45</f>
        <v>0</v>
      </c>
      <c r="Q49" s="17">
        <f>[4]ｸﾗﾐ!Q45</f>
        <v>0</v>
      </c>
      <c r="R49" s="17">
        <f>[4]ｸﾗﾐ!R45</f>
        <v>0</v>
      </c>
      <c r="S49" s="17">
        <f>[4]ｸﾗﾐ!S45</f>
        <v>0</v>
      </c>
      <c r="U49">
        <f t="shared" si="2"/>
        <v>0</v>
      </c>
      <c r="V49" t="b">
        <f t="shared" si="3"/>
        <v>1</v>
      </c>
    </row>
    <row r="50" spans="2:22">
      <c r="B50" s="18">
        <v>45</v>
      </c>
      <c r="C50" s="18">
        <f>[4]ｸﾗﾐ!C46</f>
        <v>0</v>
      </c>
      <c r="D50" s="18">
        <f>[4]ｸﾗﾐ!D46</f>
        <v>0</v>
      </c>
      <c r="E50" s="18">
        <f>[4]ｸﾗﾐ!E46</f>
        <v>0</v>
      </c>
      <c r="F50" s="18">
        <f>[4]ｸﾗﾐ!F46</f>
        <v>0</v>
      </c>
      <c r="G50" s="18">
        <f>[4]ｸﾗﾐ!G46</f>
        <v>0</v>
      </c>
      <c r="H50" s="18">
        <f>[4]ｸﾗﾐ!H46</f>
        <v>0</v>
      </c>
      <c r="I50" s="18">
        <f>[4]ｸﾗﾐ!I46</f>
        <v>0</v>
      </c>
      <c r="J50" s="18">
        <f>[4]ｸﾗﾐ!J46</f>
        <v>0</v>
      </c>
      <c r="K50" s="18">
        <f>[4]ｸﾗﾐ!K46</f>
        <v>0</v>
      </c>
      <c r="L50" s="18">
        <f>[4]ｸﾗﾐ!L46</f>
        <v>0</v>
      </c>
      <c r="M50" s="18">
        <f>[4]ｸﾗﾐ!M46</f>
        <v>0</v>
      </c>
      <c r="N50" s="18">
        <f>[4]ｸﾗﾐ!N46</f>
        <v>0</v>
      </c>
      <c r="O50" s="18">
        <f>[4]ｸﾗﾐ!O46</f>
        <v>0</v>
      </c>
      <c r="P50" s="18">
        <f>[4]ｸﾗﾐ!P46</f>
        <v>0</v>
      </c>
      <c r="Q50" s="18">
        <f>[4]ｸﾗﾐ!Q46</f>
        <v>0</v>
      </c>
      <c r="R50" s="18">
        <f>[4]ｸﾗﾐ!R46</f>
        <v>0</v>
      </c>
      <c r="S50" s="18">
        <f>[4]ｸﾗﾐ!S46</f>
        <v>0</v>
      </c>
      <c r="T50" s="22"/>
      <c r="U50" s="22">
        <f t="shared" si="2"/>
        <v>0</v>
      </c>
      <c r="V50" s="22" t="b">
        <f t="shared" si="3"/>
        <v>1</v>
      </c>
    </row>
    <row r="51" spans="2:22">
      <c r="B51" s="17">
        <v>46</v>
      </c>
      <c r="C51" s="17">
        <f>[4]ｸﾗﾐ!C47</f>
        <v>0</v>
      </c>
      <c r="D51" s="17">
        <f>[4]ｸﾗﾐ!D47</f>
        <v>0</v>
      </c>
      <c r="E51" s="17">
        <f>[4]ｸﾗﾐ!E47</f>
        <v>0</v>
      </c>
      <c r="F51" s="17">
        <f>[4]ｸﾗﾐ!F47</f>
        <v>0</v>
      </c>
      <c r="G51" s="17">
        <f>[4]ｸﾗﾐ!G47</f>
        <v>0</v>
      </c>
      <c r="H51" s="17">
        <f>[4]ｸﾗﾐ!H47</f>
        <v>0</v>
      </c>
      <c r="I51" s="17">
        <f>[4]ｸﾗﾐ!I47</f>
        <v>0</v>
      </c>
      <c r="J51" s="17">
        <f>[4]ｸﾗﾐ!J47</f>
        <v>0</v>
      </c>
      <c r="K51" s="17">
        <f>[4]ｸﾗﾐ!K47</f>
        <v>0</v>
      </c>
      <c r="L51" s="17">
        <f>[4]ｸﾗﾐ!L47</f>
        <v>0</v>
      </c>
      <c r="M51" s="17">
        <f>[4]ｸﾗﾐ!M47</f>
        <v>0</v>
      </c>
      <c r="N51" s="17">
        <f>[4]ｸﾗﾐ!N47</f>
        <v>0</v>
      </c>
      <c r="O51" s="17">
        <f>[4]ｸﾗﾐ!O47</f>
        <v>0</v>
      </c>
      <c r="P51" s="17">
        <f>[4]ｸﾗﾐ!P47</f>
        <v>0</v>
      </c>
      <c r="Q51" s="17">
        <f>[4]ｸﾗﾐ!Q47</f>
        <v>0</v>
      </c>
      <c r="R51" s="17">
        <f>[4]ｸﾗﾐ!R47</f>
        <v>0</v>
      </c>
      <c r="S51" s="17">
        <f>[4]ｸﾗﾐ!S47</f>
        <v>0</v>
      </c>
      <c r="U51">
        <f t="shared" si="2"/>
        <v>0</v>
      </c>
      <c r="V51" t="b">
        <f t="shared" si="3"/>
        <v>1</v>
      </c>
    </row>
    <row r="52" spans="2:22">
      <c r="B52" s="18">
        <v>47</v>
      </c>
      <c r="C52" s="18">
        <f>[4]ｸﾗﾐ!C48</f>
        <v>0</v>
      </c>
      <c r="D52" s="18">
        <f>[4]ｸﾗﾐ!D48</f>
        <v>0</v>
      </c>
      <c r="E52" s="18">
        <f>[4]ｸﾗﾐ!E48</f>
        <v>0</v>
      </c>
      <c r="F52" s="18">
        <f>[4]ｸﾗﾐ!F48</f>
        <v>0</v>
      </c>
      <c r="G52" s="18">
        <f>[4]ｸﾗﾐ!G48</f>
        <v>0</v>
      </c>
      <c r="H52" s="18">
        <f>[4]ｸﾗﾐ!H48</f>
        <v>0</v>
      </c>
      <c r="I52" s="18">
        <f>[4]ｸﾗﾐ!I48</f>
        <v>0</v>
      </c>
      <c r="J52" s="18">
        <f>[4]ｸﾗﾐ!J48</f>
        <v>0</v>
      </c>
      <c r="K52" s="18">
        <f>[4]ｸﾗﾐ!K48</f>
        <v>0</v>
      </c>
      <c r="L52" s="18">
        <f>[4]ｸﾗﾐ!L48</f>
        <v>0</v>
      </c>
      <c r="M52" s="18">
        <f>[4]ｸﾗﾐ!M48</f>
        <v>0</v>
      </c>
      <c r="N52" s="18">
        <f>[4]ｸﾗﾐ!N48</f>
        <v>0</v>
      </c>
      <c r="O52" s="18">
        <f>[4]ｸﾗﾐ!O48</f>
        <v>0</v>
      </c>
      <c r="P52" s="18">
        <f>[4]ｸﾗﾐ!P48</f>
        <v>0</v>
      </c>
      <c r="Q52" s="18">
        <f>[4]ｸﾗﾐ!Q48</f>
        <v>0</v>
      </c>
      <c r="R52" s="18">
        <f>[4]ｸﾗﾐ!R48</f>
        <v>0</v>
      </c>
      <c r="S52" s="18">
        <f>[4]ｸﾗﾐ!S48</f>
        <v>0</v>
      </c>
      <c r="T52" s="22"/>
      <c r="U52" s="22">
        <f t="shared" si="2"/>
        <v>0</v>
      </c>
      <c r="V52" s="22" t="b">
        <f t="shared" si="3"/>
        <v>1</v>
      </c>
    </row>
    <row r="53" spans="2:22">
      <c r="B53" s="17">
        <v>48</v>
      </c>
      <c r="C53" s="17">
        <f>[4]ｸﾗﾐ!C49</f>
        <v>0</v>
      </c>
      <c r="D53" s="17">
        <f>[4]ｸﾗﾐ!D49</f>
        <v>0</v>
      </c>
      <c r="E53" s="17">
        <f>[4]ｸﾗﾐ!E49</f>
        <v>0</v>
      </c>
      <c r="F53" s="17">
        <f>[4]ｸﾗﾐ!F49</f>
        <v>0</v>
      </c>
      <c r="G53" s="17">
        <f>[4]ｸﾗﾐ!G49</f>
        <v>0</v>
      </c>
      <c r="H53" s="17">
        <f>[4]ｸﾗﾐ!H49</f>
        <v>0</v>
      </c>
      <c r="I53" s="17">
        <f>[4]ｸﾗﾐ!I49</f>
        <v>0</v>
      </c>
      <c r="J53" s="17">
        <f>[4]ｸﾗﾐ!J49</f>
        <v>0</v>
      </c>
      <c r="K53" s="17">
        <f>[4]ｸﾗﾐ!K49</f>
        <v>0</v>
      </c>
      <c r="L53" s="17">
        <f>[4]ｸﾗﾐ!L49</f>
        <v>0</v>
      </c>
      <c r="M53" s="17">
        <f>[4]ｸﾗﾐ!M49</f>
        <v>0</v>
      </c>
      <c r="N53" s="17">
        <f>[4]ｸﾗﾐ!N49</f>
        <v>0</v>
      </c>
      <c r="O53" s="17">
        <f>[4]ｸﾗﾐ!O49</f>
        <v>0</v>
      </c>
      <c r="P53" s="17">
        <f>[4]ｸﾗﾐ!P49</f>
        <v>0</v>
      </c>
      <c r="Q53" s="17">
        <f>[4]ｸﾗﾐ!Q49</f>
        <v>0</v>
      </c>
      <c r="R53" s="17">
        <f>[4]ｸﾗﾐ!R49</f>
        <v>0</v>
      </c>
      <c r="S53" s="17">
        <f>[4]ｸﾗﾐ!S49</f>
        <v>0</v>
      </c>
      <c r="U53">
        <f t="shared" si="2"/>
        <v>0</v>
      </c>
      <c r="V53" t="b">
        <f t="shared" si="3"/>
        <v>1</v>
      </c>
    </row>
    <row r="54" spans="2:22">
      <c r="B54" s="18">
        <v>49</v>
      </c>
      <c r="C54" s="18">
        <f>[4]ｸﾗﾐ!C50</f>
        <v>0</v>
      </c>
      <c r="D54" s="18">
        <f>[4]ｸﾗﾐ!D50</f>
        <v>0</v>
      </c>
      <c r="E54" s="18">
        <f>[4]ｸﾗﾐ!E50</f>
        <v>0</v>
      </c>
      <c r="F54" s="18">
        <f>[4]ｸﾗﾐ!F50</f>
        <v>0</v>
      </c>
      <c r="G54" s="18">
        <f>[4]ｸﾗﾐ!G50</f>
        <v>0</v>
      </c>
      <c r="H54" s="18">
        <f>[4]ｸﾗﾐ!H50</f>
        <v>0</v>
      </c>
      <c r="I54" s="18">
        <f>[4]ｸﾗﾐ!I50</f>
        <v>0</v>
      </c>
      <c r="J54" s="18">
        <f>[4]ｸﾗﾐ!J50</f>
        <v>0</v>
      </c>
      <c r="K54" s="18">
        <f>[4]ｸﾗﾐ!K50</f>
        <v>0</v>
      </c>
      <c r="L54" s="18">
        <f>[4]ｸﾗﾐ!L50</f>
        <v>0</v>
      </c>
      <c r="M54" s="18">
        <f>[4]ｸﾗﾐ!M50</f>
        <v>0</v>
      </c>
      <c r="N54" s="18">
        <f>[4]ｸﾗﾐ!N50</f>
        <v>0</v>
      </c>
      <c r="O54" s="18">
        <f>[4]ｸﾗﾐ!O50</f>
        <v>0</v>
      </c>
      <c r="P54" s="18">
        <f>[4]ｸﾗﾐ!P50</f>
        <v>0</v>
      </c>
      <c r="Q54" s="18">
        <f>[4]ｸﾗﾐ!Q50</f>
        <v>0</v>
      </c>
      <c r="R54" s="18">
        <f>[4]ｸﾗﾐ!R50</f>
        <v>0</v>
      </c>
      <c r="S54" s="18">
        <f>[4]ｸﾗﾐ!S50</f>
        <v>0</v>
      </c>
      <c r="T54" s="22"/>
      <c r="U54" s="22">
        <f t="shared" si="2"/>
        <v>0</v>
      </c>
      <c r="V54" s="22" t="b">
        <f t="shared" si="3"/>
        <v>1</v>
      </c>
    </row>
    <row r="55" spans="2:22">
      <c r="B55" s="17">
        <v>50</v>
      </c>
      <c r="C55" s="17" t="e">
        <f>[4]ｸﾗﾐ!C51</f>
        <v>#N/A</v>
      </c>
      <c r="D55" s="17" t="e">
        <f>[4]ｸﾗﾐ!D51</f>
        <v>#N/A</v>
      </c>
      <c r="E55" s="17" t="e">
        <f>[4]ｸﾗﾐ!E51</f>
        <v>#N/A</v>
      </c>
      <c r="F55" s="17" t="e">
        <f>[4]ｸﾗﾐ!F51</f>
        <v>#N/A</v>
      </c>
      <c r="G55" s="17" t="e">
        <f>[4]ｸﾗﾐ!G51</f>
        <v>#N/A</v>
      </c>
      <c r="H55" s="17" t="e">
        <f>[4]ｸﾗﾐ!H51</f>
        <v>#N/A</v>
      </c>
      <c r="I55" s="17" t="e">
        <f>[4]ｸﾗﾐ!I51</f>
        <v>#N/A</v>
      </c>
      <c r="J55" s="17" t="e">
        <f>[4]ｸﾗﾐ!J51</f>
        <v>#N/A</v>
      </c>
      <c r="K55" s="17" t="e">
        <f>[4]ｸﾗﾐ!K51</f>
        <v>#N/A</v>
      </c>
      <c r="L55" s="17" t="e">
        <f>[4]ｸﾗﾐ!L51</f>
        <v>#N/A</v>
      </c>
      <c r="M55" s="17" t="e">
        <f>[4]ｸﾗﾐ!M51</f>
        <v>#N/A</v>
      </c>
      <c r="N55" s="17" t="e">
        <f>[4]ｸﾗﾐ!N51</f>
        <v>#N/A</v>
      </c>
      <c r="O55" s="17" t="e">
        <f>[4]ｸﾗﾐ!O51</f>
        <v>#N/A</v>
      </c>
      <c r="P55" s="17" t="e">
        <f>[4]ｸﾗﾐ!P51</f>
        <v>#N/A</v>
      </c>
      <c r="Q55" s="17" t="e">
        <f>[4]ｸﾗﾐ!Q51</f>
        <v>#N/A</v>
      </c>
      <c r="R55" s="17" t="e">
        <f>[4]ｸﾗﾐ!R51</f>
        <v>#N/A</v>
      </c>
      <c r="S55" s="17" t="e">
        <f>[4]ｸﾗﾐ!S51</f>
        <v>#N/A</v>
      </c>
      <c r="U55" t="e">
        <f t="shared" si="2"/>
        <v>#N/A</v>
      </c>
      <c r="V55" t="str">
        <f t="shared" si="3"/>
        <v>-</v>
      </c>
    </row>
    <row r="56" spans="2:22">
      <c r="B56" s="18">
        <v>51</v>
      </c>
      <c r="C56" s="18" t="e">
        <f>[4]ｸﾗﾐ!C52</f>
        <v>#N/A</v>
      </c>
      <c r="D56" s="18" t="e">
        <f>[4]ｸﾗﾐ!D52</f>
        <v>#N/A</v>
      </c>
      <c r="E56" s="18" t="e">
        <f>[4]ｸﾗﾐ!E52</f>
        <v>#N/A</v>
      </c>
      <c r="F56" s="18" t="e">
        <f>[4]ｸﾗﾐ!F52</f>
        <v>#N/A</v>
      </c>
      <c r="G56" s="18" t="e">
        <f>[4]ｸﾗﾐ!G52</f>
        <v>#N/A</v>
      </c>
      <c r="H56" s="18" t="e">
        <f>[4]ｸﾗﾐ!H52</f>
        <v>#N/A</v>
      </c>
      <c r="I56" s="18" t="e">
        <f>[4]ｸﾗﾐ!I52</f>
        <v>#N/A</v>
      </c>
      <c r="J56" s="18" t="e">
        <f>[4]ｸﾗﾐ!J52</f>
        <v>#N/A</v>
      </c>
      <c r="K56" s="18" t="e">
        <f>[4]ｸﾗﾐ!K52</f>
        <v>#N/A</v>
      </c>
      <c r="L56" s="18" t="e">
        <f>[4]ｸﾗﾐ!L52</f>
        <v>#N/A</v>
      </c>
      <c r="M56" s="18" t="e">
        <f>[4]ｸﾗﾐ!M52</f>
        <v>#N/A</v>
      </c>
      <c r="N56" s="18" t="e">
        <f>[4]ｸﾗﾐ!N52</f>
        <v>#N/A</v>
      </c>
      <c r="O56" s="18" t="e">
        <f>[4]ｸﾗﾐ!O52</f>
        <v>#N/A</v>
      </c>
      <c r="P56" s="18" t="e">
        <f>[4]ｸﾗﾐ!P52</f>
        <v>#N/A</v>
      </c>
      <c r="Q56" s="18" t="e">
        <f>[4]ｸﾗﾐ!Q52</f>
        <v>#N/A</v>
      </c>
      <c r="R56" s="18" t="e">
        <f>[4]ｸﾗﾐ!R52</f>
        <v>#N/A</v>
      </c>
      <c r="S56" s="18" t="e">
        <f>[4]ｸﾗﾐ!S52</f>
        <v>#N/A</v>
      </c>
      <c r="T56" s="22"/>
      <c r="U56" s="22" t="e">
        <f t="shared" si="2"/>
        <v>#N/A</v>
      </c>
      <c r="V56" s="22" t="str">
        <f t="shared" si="3"/>
        <v>-</v>
      </c>
    </row>
    <row r="57" spans="2:22">
      <c r="B57" s="17">
        <v>52</v>
      </c>
      <c r="C57" s="17" t="e">
        <f>[4]ｸﾗﾐ!C53</f>
        <v>#N/A</v>
      </c>
      <c r="D57" s="17" t="e">
        <f>[4]ｸﾗﾐ!D53</f>
        <v>#N/A</v>
      </c>
      <c r="E57" s="17" t="e">
        <f>[4]ｸﾗﾐ!E53</f>
        <v>#N/A</v>
      </c>
      <c r="F57" s="17" t="e">
        <f>[4]ｸﾗﾐ!F53</f>
        <v>#N/A</v>
      </c>
      <c r="G57" s="17" t="e">
        <f>[4]ｸﾗﾐ!G53</f>
        <v>#N/A</v>
      </c>
      <c r="H57" s="17" t="e">
        <f>[4]ｸﾗﾐ!H53</f>
        <v>#N/A</v>
      </c>
      <c r="I57" s="17" t="e">
        <f>[4]ｸﾗﾐ!I53</f>
        <v>#N/A</v>
      </c>
      <c r="J57" s="17" t="e">
        <f>[4]ｸﾗﾐ!J53</f>
        <v>#N/A</v>
      </c>
      <c r="K57" s="17" t="e">
        <f>[4]ｸﾗﾐ!K53</f>
        <v>#N/A</v>
      </c>
      <c r="L57" s="17" t="e">
        <f>[4]ｸﾗﾐ!L53</f>
        <v>#N/A</v>
      </c>
      <c r="M57" s="17" t="e">
        <f>[4]ｸﾗﾐ!M53</f>
        <v>#N/A</v>
      </c>
      <c r="N57" s="17" t="e">
        <f>[4]ｸﾗﾐ!N53</f>
        <v>#N/A</v>
      </c>
      <c r="O57" s="17" t="e">
        <f>[4]ｸﾗﾐ!O53</f>
        <v>#N/A</v>
      </c>
      <c r="P57" s="17" t="e">
        <f>[4]ｸﾗﾐ!P53</f>
        <v>#N/A</v>
      </c>
      <c r="Q57" s="17" t="e">
        <f>[4]ｸﾗﾐ!Q53</f>
        <v>#N/A</v>
      </c>
      <c r="R57" s="17" t="e">
        <f>[4]ｸﾗﾐ!R53</f>
        <v>#N/A</v>
      </c>
      <c r="S57" s="17" t="e">
        <f>[4]ｸﾗﾐ!S53</f>
        <v>#N/A</v>
      </c>
      <c r="U57" t="e">
        <f t="shared" si="2"/>
        <v>#N/A</v>
      </c>
      <c r="V57" t="str">
        <f t="shared" si="3"/>
        <v>-</v>
      </c>
    </row>
    <row r="58" spans="2:22">
      <c r="B58" s="24">
        <v>53</v>
      </c>
      <c r="C58" s="18" t="e">
        <f>[4]ｸﾗﾐ!C54</f>
        <v>#N/A</v>
      </c>
      <c r="D58" s="18" t="e">
        <f>[4]ｸﾗﾐ!D54</f>
        <v>#N/A</v>
      </c>
      <c r="E58" s="18" t="e">
        <f>[4]ｸﾗﾐ!E54</f>
        <v>#N/A</v>
      </c>
      <c r="F58" s="18" t="e">
        <f>[4]ｸﾗﾐ!F54</f>
        <v>#N/A</v>
      </c>
      <c r="G58" s="18" t="e">
        <f>[4]ｸﾗﾐ!G54</f>
        <v>#N/A</v>
      </c>
      <c r="H58" s="18" t="e">
        <f>[4]ｸﾗﾐ!H54</f>
        <v>#N/A</v>
      </c>
      <c r="I58" s="18" t="e">
        <f>[4]ｸﾗﾐ!I54</f>
        <v>#N/A</v>
      </c>
      <c r="J58" s="18" t="e">
        <f>[4]ｸﾗﾐ!J54</f>
        <v>#N/A</v>
      </c>
      <c r="K58" s="18" t="e">
        <f>[4]ｸﾗﾐ!K54</f>
        <v>#N/A</v>
      </c>
      <c r="L58" s="18" t="e">
        <f>[4]ｸﾗﾐ!L54</f>
        <v>#N/A</v>
      </c>
      <c r="M58" s="18" t="e">
        <f>[4]ｸﾗﾐ!M54</f>
        <v>#N/A</v>
      </c>
      <c r="N58" s="18" t="e">
        <f>[4]ｸﾗﾐ!N54</f>
        <v>#N/A</v>
      </c>
      <c r="O58" s="18" t="e">
        <f>[4]ｸﾗﾐ!O54</f>
        <v>#N/A</v>
      </c>
      <c r="P58" s="18" t="e">
        <f>[4]ｸﾗﾐ!P54</f>
        <v>#N/A</v>
      </c>
      <c r="Q58" s="18" t="e">
        <f>[4]ｸﾗﾐ!Q54</f>
        <v>#N/A</v>
      </c>
      <c r="R58" s="18" t="e">
        <f>[4]ｸﾗﾐ!R54</f>
        <v>#N/A</v>
      </c>
      <c r="S58" s="18" t="e">
        <f>[4]ｸﾗﾐ!S54</f>
        <v>#N/A</v>
      </c>
      <c r="T58" s="22"/>
      <c r="U58" s="22" t="e">
        <f t="shared" si="2"/>
        <v>#N/A</v>
      </c>
      <c r="V58" s="22" t="str">
        <f t="shared" si="3"/>
        <v>-</v>
      </c>
    </row>
    <row r="60" spans="2:22">
      <c r="B60" s="2" t="s">
        <v>66</v>
      </c>
      <c r="C60" s="2">
        <f t="array" ref="C60">+SUM(IF(NOT(ISERROR(C6:C58)),C6:C58))</f>
        <v>0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0</v>
      </c>
      <c r="V60" s="2" t="b">
        <f>C60=U60</f>
        <v>1</v>
      </c>
    </row>
    <row r="61" spans="2:22">
      <c r="B61" s="4" t="s">
        <v>73</v>
      </c>
      <c r="C61" s="4" t="e">
        <f t="shared" ref="C61:S61" si="4">+C60/$C$60*100</f>
        <v>#DIV/0!</v>
      </c>
      <c r="D61" s="4" t="e">
        <f t="shared" si="4"/>
        <v>#DIV/0!</v>
      </c>
      <c r="E61" s="4" t="e">
        <f t="shared" si="4"/>
        <v>#DIV/0!</v>
      </c>
      <c r="F61" s="4" t="e">
        <f t="shared" si="4"/>
        <v>#DIV/0!</v>
      </c>
      <c r="G61" s="4" t="e">
        <f t="shared" si="4"/>
        <v>#DIV/0!</v>
      </c>
      <c r="H61" s="4" t="e">
        <f t="shared" si="4"/>
        <v>#DIV/0!</v>
      </c>
      <c r="I61" s="4" t="e">
        <f t="shared" si="4"/>
        <v>#DIV/0!</v>
      </c>
      <c r="J61" s="4" t="e">
        <f t="shared" si="4"/>
        <v>#DIV/0!</v>
      </c>
      <c r="K61" s="4" t="e">
        <f t="shared" si="4"/>
        <v>#DIV/0!</v>
      </c>
      <c r="L61" s="4" t="e">
        <f t="shared" si="4"/>
        <v>#DIV/0!</v>
      </c>
      <c r="M61" s="4" t="e">
        <f t="shared" si="4"/>
        <v>#DIV/0!</v>
      </c>
      <c r="N61" s="4" t="e">
        <f t="shared" si="4"/>
        <v>#DIV/0!</v>
      </c>
      <c r="O61" s="4" t="e">
        <f t="shared" si="4"/>
        <v>#DIV/0!</v>
      </c>
      <c r="P61" s="4" t="e">
        <f t="shared" si="4"/>
        <v>#DIV/0!</v>
      </c>
      <c r="Q61" s="4" t="e">
        <f t="shared" si="4"/>
        <v>#DIV/0!</v>
      </c>
      <c r="R61" s="4" t="e">
        <f t="shared" si="4"/>
        <v>#DIV/0!</v>
      </c>
      <c r="S61" s="4" t="e">
        <f t="shared" si="4"/>
        <v>#DIV/0!</v>
      </c>
      <c r="T61" s="4"/>
      <c r="U61" s="4" t="e">
        <f>SUM(D61:S61)</f>
        <v>#DIV/0!</v>
      </c>
      <c r="V61" s="4" t="e">
        <f>C61=U61</f>
        <v>#DIV/0!</v>
      </c>
    </row>
    <row r="63" spans="2:22">
      <c r="U63" s="5">
        <f t="array" ref="U63">SUM(IF(NOT(ISERROR(U6:U58)),U6:U58))</f>
        <v>0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4"/>
  <dimension ref="B4:V63"/>
  <sheetViews>
    <sheetView showGridLines="0" topLeftCell="A25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117</v>
      </c>
      <c r="E5" s="6" t="s">
        <v>142</v>
      </c>
      <c r="F5" s="6" t="s">
        <v>140</v>
      </c>
      <c r="G5" s="1" t="s">
        <v>105</v>
      </c>
      <c r="H5" s="1" t="s">
        <v>107</v>
      </c>
      <c r="I5" s="1" t="s">
        <v>137</v>
      </c>
      <c r="J5" s="1" t="s">
        <v>135</v>
      </c>
      <c r="K5" s="1" t="s">
        <v>119</v>
      </c>
      <c r="L5" s="1" t="s">
        <v>121</v>
      </c>
      <c r="M5" s="1" t="s">
        <v>123</v>
      </c>
      <c r="N5" s="1" t="s">
        <v>125</v>
      </c>
      <c r="O5" s="6" t="s">
        <v>127</v>
      </c>
      <c r="P5" s="6" t="s">
        <v>129</v>
      </c>
      <c r="Q5" s="6" t="s">
        <v>131</v>
      </c>
      <c r="R5" s="6" t="s">
        <v>133</v>
      </c>
      <c r="S5" s="6" t="s">
        <v>74</v>
      </c>
      <c r="T5" s="6"/>
      <c r="U5" s="1" t="s">
        <v>67</v>
      </c>
      <c r="V5" s="1" t="s">
        <v>68</v>
      </c>
    </row>
    <row r="6" spans="2:22">
      <c r="B6" s="16">
        <v>1</v>
      </c>
      <c r="C6" s="18">
        <f>[4]ロタ!C2</f>
        <v>0</v>
      </c>
      <c r="D6" s="18">
        <f>[4]ロタ!D2</f>
        <v>0</v>
      </c>
      <c r="E6" s="18">
        <f>[4]ロタ!E2</f>
        <v>0</v>
      </c>
      <c r="F6" s="18">
        <f>[4]ロタ!F2</f>
        <v>0</v>
      </c>
      <c r="G6" s="18">
        <f>[4]ロタ!G2</f>
        <v>0</v>
      </c>
      <c r="H6" s="18">
        <f>[4]ロタ!H2</f>
        <v>0</v>
      </c>
      <c r="I6" s="18">
        <f>[4]ロタ!I2</f>
        <v>0</v>
      </c>
      <c r="J6" s="18">
        <f>[4]ロタ!J2</f>
        <v>0</v>
      </c>
      <c r="K6" s="18">
        <f>[4]ロタ!K2</f>
        <v>0</v>
      </c>
      <c r="L6" s="18">
        <f>[4]ロタ!L2</f>
        <v>0</v>
      </c>
      <c r="M6" s="18">
        <f>[4]ロタ!M2</f>
        <v>0</v>
      </c>
      <c r="N6" s="18">
        <f>[4]ロタ!N2</f>
        <v>0</v>
      </c>
      <c r="O6" s="18">
        <f>[4]ロタ!O2</f>
        <v>0</v>
      </c>
      <c r="P6" s="18">
        <f>[4]ロタ!P2</f>
        <v>0</v>
      </c>
      <c r="Q6" s="18">
        <f>[4]ロタ!Q2</f>
        <v>0</v>
      </c>
      <c r="R6" s="18">
        <f>[4]ロタ!R2</f>
        <v>0</v>
      </c>
      <c r="S6" s="18">
        <f>[4]ロタ!S2</f>
        <v>0</v>
      </c>
      <c r="T6" s="21"/>
      <c r="U6" s="21">
        <f t="shared" ref="U6:U29" si="0">SUM(D6:S6)</f>
        <v>0</v>
      </c>
      <c r="V6" s="21" t="b">
        <f t="shared" ref="V6:V29" si="1">IF(AND(ISERROR(C6),ISERROR(U6)),"-",C6=U6)</f>
        <v>1</v>
      </c>
    </row>
    <row r="7" spans="2:22">
      <c r="B7" s="17">
        <v>2</v>
      </c>
      <c r="C7" s="17">
        <f>[4]ロタ!C3</f>
        <v>0</v>
      </c>
      <c r="D7" s="17">
        <f>[4]ロタ!D3</f>
        <v>0</v>
      </c>
      <c r="E7" s="17">
        <f>[4]ロタ!E3</f>
        <v>0</v>
      </c>
      <c r="F7" s="17">
        <f>[4]ロタ!F3</f>
        <v>0</v>
      </c>
      <c r="G7" s="17">
        <f>[4]ロタ!G3</f>
        <v>0</v>
      </c>
      <c r="H7" s="17">
        <f>[4]ロタ!H3</f>
        <v>0</v>
      </c>
      <c r="I7" s="17">
        <f>[4]ロタ!I3</f>
        <v>0</v>
      </c>
      <c r="J7" s="17">
        <f>[4]ロタ!J3</f>
        <v>0</v>
      </c>
      <c r="K7" s="17">
        <f>[4]ロタ!K3</f>
        <v>0</v>
      </c>
      <c r="L7" s="17">
        <f>[4]ロタ!L3</f>
        <v>0</v>
      </c>
      <c r="M7" s="17">
        <f>[4]ロタ!M3</f>
        <v>0</v>
      </c>
      <c r="N7" s="17">
        <f>[4]ロタ!N3</f>
        <v>0</v>
      </c>
      <c r="O7" s="17">
        <f>[4]ロタ!O3</f>
        <v>0</v>
      </c>
      <c r="P7" s="17">
        <f>[4]ロタ!P3</f>
        <v>0</v>
      </c>
      <c r="Q7" s="17">
        <f>[4]ロタ!Q3</f>
        <v>0</v>
      </c>
      <c r="R7" s="17">
        <f>[4]ロタ!R3</f>
        <v>0</v>
      </c>
      <c r="S7" s="17">
        <f>[4]ロタ!S3</f>
        <v>0</v>
      </c>
      <c r="U7">
        <f t="shared" si="0"/>
        <v>0</v>
      </c>
      <c r="V7" t="b">
        <f t="shared" si="1"/>
        <v>1</v>
      </c>
    </row>
    <row r="8" spans="2:22">
      <c r="B8" s="18">
        <v>3</v>
      </c>
      <c r="C8" s="18">
        <f>[4]ロタ!C4</f>
        <v>0</v>
      </c>
      <c r="D8" s="18">
        <f>[4]ロタ!D4</f>
        <v>0</v>
      </c>
      <c r="E8" s="18">
        <f>[4]ロタ!E4</f>
        <v>0</v>
      </c>
      <c r="F8" s="18">
        <f>[4]ロタ!F4</f>
        <v>0</v>
      </c>
      <c r="G8" s="18">
        <f>[4]ロタ!G4</f>
        <v>0</v>
      </c>
      <c r="H8" s="18">
        <f>[4]ロタ!H4</f>
        <v>0</v>
      </c>
      <c r="I8" s="18">
        <f>[4]ロタ!I4</f>
        <v>0</v>
      </c>
      <c r="J8" s="18">
        <f>[4]ロタ!J4</f>
        <v>0</v>
      </c>
      <c r="K8" s="18">
        <f>[4]ロタ!K4</f>
        <v>0</v>
      </c>
      <c r="L8" s="18">
        <f>[4]ロタ!L4</f>
        <v>0</v>
      </c>
      <c r="M8" s="18">
        <f>[4]ロタ!M4</f>
        <v>0</v>
      </c>
      <c r="N8" s="18">
        <f>[4]ロタ!N4</f>
        <v>0</v>
      </c>
      <c r="O8" s="18">
        <f>[4]ロタ!O4</f>
        <v>0</v>
      </c>
      <c r="P8" s="18">
        <f>[4]ロタ!P4</f>
        <v>0</v>
      </c>
      <c r="Q8" s="18">
        <f>[4]ロタ!Q4</f>
        <v>0</v>
      </c>
      <c r="R8" s="18">
        <f>[4]ロタ!R4</f>
        <v>0</v>
      </c>
      <c r="S8" s="18">
        <f>[4]ロタ!S4</f>
        <v>0</v>
      </c>
      <c r="T8" s="22"/>
      <c r="U8" s="22">
        <f t="shared" si="0"/>
        <v>0</v>
      </c>
      <c r="V8" s="22" t="b">
        <f t="shared" si="1"/>
        <v>1</v>
      </c>
    </row>
    <row r="9" spans="2:22">
      <c r="B9" s="17">
        <v>4</v>
      </c>
      <c r="C9" s="17">
        <f>[4]ロタ!C5</f>
        <v>0</v>
      </c>
      <c r="D9" s="17">
        <f>[4]ロタ!D5</f>
        <v>0</v>
      </c>
      <c r="E9" s="17">
        <f>[4]ロタ!E5</f>
        <v>0</v>
      </c>
      <c r="F9" s="17">
        <f>[4]ロタ!F5</f>
        <v>0</v>
      </c>
      <c r="G9" s="17">
        <f>[4]ロタ!G5</f>
        <v>0</v>
      </c>
      <c r="H9" s="17">
        <f>[4]ロタ!H5</f>
        <v>0</v>
      </c>
      <c r="I9" s="17">
        <f>[4]ロタ!I5</f>
        <v>0</v>
      </c>
      <c r="J9" s="17">
        <f>[4]ロタ!J5</f>
        <v>0</v>
      </c>
      <c r="K9" s="17">
        <f>[4]ロタ!K5</f>
        <v>0</v>
      </c>
      <c r="L9" s="17">
        <f>[4]ロタ!L5</f>
        <v>0</v>
      </c>
      <c r="M9" s="17">
        <f>[4]ロタ!M5</f>
        <v>0</v>
      </c>
      <c r="N9" s="17">
        <f>[4]ロタ!N5</f>
        <v>0</v>
      </c>
      <c r="O9" s="17">
        <f>[4]ロタ!O5</f>
        <v>0</v>
      </c>
      <c r="P9" s="17">
        <f>[4]ロタ!P5</f>
        <v>0</v>
      </c>
      <c r="Q9" s="17">
        <f>[4]ロタ!Q5</f>
        <v>0</v>
      </c>
      <c r="R9" s="17">
        <f>[4]ロタ!R5</f>
        <v>0</v>
      </c>
      <c r="S9" s="17">
        <f>[4]ロタ!S5</f>
        <v>0</v>
      </c>
      <c r="U9">
        <f t="shared" si="0"/>
        <v>0</v>
      </c>
      <c r="V9" t="b">
        <f t="shared" si="1"/>
        <v>1</v>
      </c>
    </row>
    <row r="10" spans="2:22">
      <c r="B10" s="18">
        <v>5</v>
      </c>
      <c r="C10" s="18">
        <f>[4]ロタ!C6</f>
        <v>0</v>
      </c>
      <c r="D10" s="18">
        <f>[4]ロタ!D6</f>
        <v>0</v>
      </c>
      <c r="E10" s="18">
        <f>[4]ロタ!E6</f>
        <v>0</v>
      </c>
      <c r="F10" s="18">
        <f>[4]ロタ!F6</f>
        <v>0</v>
      </c>
      <c r="G10" s="18">
        <f>[4]ロタ!G6</f>
        <v>0</v>
      </c>
      <c r="H10" s="18">
        <f>[4]ロタ!H6</f>
        <v>0</v>
      </c>
      <c r="I10" s="18">
        <f>[4]ロタ!I6</f>
        <v>0</v>
      </c>
      <c r="J10" s="18">
        <f>[4]ロタ!J6</f>
        <v>0</v>
      </c>
      <c r="K10" s="18">
        <f>[4]ロタ!K6</f>
        <v>0</v>
      </c>
      <c r="L10" s="18">
        <f>[4]ロタ!L6</f>
        <v>0</v>
      </c>
      <c r="M10" s="18">
        <f>[4]ロタ!M6</f>
        <v>0</v>
      </c>
      <c r="N10" s="18">
        <f>[4]ロタ!N6</f>
        <v>0</v>
      </c>
      <c r="O10" s="18">
        <f>[4]ロタ!O6</f>
        <v>0</v>
      </c>
      <c r="P10" s="18">
        <f>[4]ロタ!P6</f>
        <v>0</v>
      </c>
      <c r="Q10" s="18">
        <f>[4]ロタ!Q6</f>
        <v>0</v>
      </c>
      <c r="R10" s="18">
        <f>[4]ロタ!R6</f>
        <v>0</v>
      </c>
      <c r="S10" s="18">
        <f>[4]ロタ!S6</f>
        <v>0</v>
      </c>
      <c r="T10" s="22"/>
      <c r="U10" s="22">
        <f t="shared" si="0"/>
        <v>0</v>
      </c>
      <c r="V10" s="22" t="b">
        <f t="shared" si="1"/>
        <v>1</v>
      </c>
    </row>
    <row r="11" spans="2:22">
      <c r="B11" s="17">
        <v>6</v>
      </c>
      <c r="C11" s="17">
        <f>[4]ロタ!C7</f>
        <v>1</v>
      </c>
      <c r="D11" s="17">
        <f>[4]ロタ!D7</f>
        <v>0</v>
      </c>
      <c r="E11" s="17">
        <f>[4]ロタ!E7</f>
        <v>0</v>
      </c>
      <c r="F11" s="17">
        <f>[4]ロタ!F7</f>
        <v>1</v>
      </c>
      <c r="G11" s="17">
        <f>[4]ロタ!G7</f>
        <v>0</v>
      </c>
      <c r="H11" s="17">
        <f>[4]ロタ!H7</f>
        <v>0</v>
      </c>
      <c r="I11" s="17">
        <f>[4]ロタ!I7</f>
        <v>0</v>
      </c>
      <c r="J11" s="17">
        <f>[4]ロタ!J7</f>
        <v>0</v>
      </c>
      <c r="K11" s="17">
        <f>[4]ロタ!K7</f>
        <v>0</v>
      </c>
      <c r="L11" s="17">
        <f>[4]ロタ!L7</f>
        <v>0</v>
      </c>
      <c r="M11" s="17">
        <f>[4]ロタ!M7</f>
        <v>0</v>
      </c>
      <c r="N11" s="17">
        <f>[4]ロタ!N7</f>
        <v>0</v>
      </c>
      <c r="O11" s="17">
        <f>[4]ロタ!O7</f>
        <v>0</v>
      </c>
      <c r="P11" s="17">
        <f>[4]ロタ!P7</f>
        <v>0</v>
      </c>
      <c r="Q11" s="17">
        <f>[4]ロタ!Q7</f>
        <v>0</v>
      </c>
      <c r="R11" s="17">
        <f>[4]ロタ!R7</f>
        <v>0</v>
      </c>
      <c r="S11" s="17">
        <f>[4]ロタ!S7</f>
        <v>0</v>
      </c>
      <c r="U11">
        <f t="shared" si="0"/>
        <v>1</v>
      </c>
      <c r="V11" t="b">
        <f t="shared" si="1"/>
        <v>1</v>
      </c>
    </row>
    <row r="12" spans="2:22">
      <c r="B12" s="18">
        <v>7</v>
      </c>
      <c r="C12" s="18">
        <f>[4]ロタ!C8</f>
        <v>1</v>
      </c>
      <c r="D12" s="18">
        <f>[4]ロタ!D8</f>
        <v>0</v>
      </c>
      <c r="E12" s="18">
        <f>[4]ロタ!E8</f>
        <v>0</v>
      </c>
      <c r="F12" s="18">
        <f>[4]ロタ!F8</f>
        <v>0</v>
      </c>
      <c r="G12" s="18">
        <f>[4]ロタ!G8</f>
        <v>1</v>
      </c>
      <c r="H12" s="18">
        <f>[4]ロタ!H8</f>
        <v>0</v>
      </c>
      <c r="I12" s="18">
        <f>[4]ロタ!I8</f>
        <v>0</v>
      </c>
      <c r="J12" s="18">
        <f>[4]ロタ!J8</f>
        <v>0</v>
      </c>
      <c r="K12" s="18">
        <f>[4]ロタ!K8</f>
        <v>0</v>
      </c>
      <c r="L12" s="18">
        <f>[4]ロタ!L8</f>
        <v>0</v>
      </c>
      <c r="M12" s="18">
        <f>[4]ロタ!M8</f>
        <v>0</v>
      </c>
      <c r="N12" s="18">
        <f>[4]ロタ!N8</f>
        <v>0</v>
      </c>
      <c r="O12" s="18">
        <f>[4]ロタ!O8</f>
        <v>0</v>
      </c>
      <c r="P12" s="18">
        <f>[4]ロタ!P8</f>
        <v>0</v>
      </c>
      <c r="Q12" s="18">
        <f>[4]ロタ!Q8</f>
        <v>0</v>
      </c>
      <c r="R12" s="18">
        <f>[4]ロタ!R8</f>
        <v>0</v>
      </c>
      <c r="S12" s="18">
        <f>[4]ロタ!S8</f>
        <v>0</v>
      </c>
      <c r="T12" s="22"/>
      <c r="U12" s="22">
        <f t="shared" si="0"/>
        <v>1</v>
      </c>
      <c r="V12" s="22" t="b">
        <f t="shared" si="1"/>
        <v>1</v>
      </c>
    </row>
    <row r="13" spans="2:22">
      <c r="B13" s="17">
        <v>8</v>
      </c>
      <c r="C13" s="17">
        <f>[4]ロタ!C9</f>
        <v>0</v>
      </c>
      <c r="D13" s="17">
        <f>[4]ロタ!D9</f>
        <v>0</v>
      </c>
      <c r="E13" s="17">
        <f>[4]ロタ!E9</f>
        <v>0</v>
      </c>
      <c r="F13" s="17">
        <f>[4]ロタ!F9</f>
        <v>0</v>
      </c>
      <c r="G13" s="17">
        <f>[4]ロタ!G9</f>
        <v>0</v>
      </c>
      <c r="H13" s="17">
        <f>[4]ロタ!H9</f>
        <v>0</v>
      </c>
      <c r="I13" s="17">
        <f>[4]ロタ!I9</f>
        <v>0</v>
      </c>
      <c r="J13" s="17">
        <f>[4]ロタ!J9</f>
        <v>0</v>
      </c>
      <c r="K13" s="17">
        <f>[4]ロタ!K9</f>
        <v>0</v>
      </c>
      <c r="L13" s="17">
        <f>[4]ロタ!L9</f>
        <v>0</v>
      </c>
      <c r="M13" s="17">
        <f>[4]ロタ!M9</f>
        <v>0</v>
      </c>
      <c r="N13" s="17">
        <f>[4]ロタ!N9</f>
        <v>0</v>
      </c>
      <c r="O13" s="17">
        <f>[4]ロタ!O9</f>
        <v>0</v>
      </c>
      <c r="P13" s="17">
        <f>[4]ロタ!P9</f>
        <v>0</v>
      </c>
      <c r="Q13" s="17">
        <f>[4]ロタ!Q9</f>
        <v>0</v>
      </c>
      <c r="R13" s="17">
        <f>[4]ロタ!R9</f>
        <v>0</v>
      </c>
      <c r="S13" s="17">
        <f>[4]ロタ!S9</f>
        <v>0</v>
      </c>
      <c r="U13">
        <f t="shared" si="0"/>
        <v>0</v>
      </c>
      <c r="V13" t="b">
        <f t="shared" si="1"/>
        <v>1</v>
      </c>
    </row>
    <row r="14" spans="2:22">
      <c r="B14" s="18">
        <v>9</v>
      </c>
      <c r="C14" s="18">
        <f>[4]ロタ!C10</f>
        <v>0</v>
      </c>
      <c r="D14" s="18">
        <f>[4]ロタ!D10</f>
        <v>0</v>
      </c>
      <c r="E14" s="18">
        <f>[4]ロタ!E10</f>
        <v>0</v>
      </c>
      <c r="F14" s="18">
        <f>[4]ロタ!F10</f>
        <v>0</v>
      </c>
      <c r="G14" s="18">
        <f>[4]ロタ!G10</f>
        <v>0</v>
      </c>
      <c r="H14" s="18">
        <f>[4]ロタ!H10</f>
        <v>0</v>
      </c>
      <c r="I14" s="18">
        <f>[4]ロタ!I10</f>
        <v>0</v>
      </c>
      <c r="J14" s="18">
        <f>[4]ロタ!J10</f>
        <v>0</v>
      </c>
      <c r="K14" s="18">
        <f>[4]ロタ!K10</f>
        <v>0</v>
      </c>
      <c r="L14" s="18">
        <f>[4]ロタ!L10</f>
        <v>0</v>
      </c>
      <c r="M14" s="18">
        <f>[4]ロタ!M10</f>
        <v>0</v>
      </c>
      <c r="N14" s="18">
        <f>[4]ロタ!N10</f>
        <v>0</v>
      </c>
      <c r="O14" s="18">
        <f>[4]ロタ!O10</f>
        <v>0</v>
      </c>
      <c r="P14" s="18">
        <f>[4]ロタ!P10</f>
        <v>0</v>
      </c>
      <c r="Q14" s="18">
        <f>[4]ロタ!Q10</f>
        <v>0</v>
      </c>
      <c r="R14" s="18">
        <f>[4]ロタ!R10</f>
        <v>0</v>
      </c>
      <c r="S14" s="18">
        <f>[4]ロタ!S10</f>
        <v>0</v>
      </c>
      <c r="T14" s="22"/>
      <c r="U14" s="22">
        <f t="shared" si="0"/>
        <v>0</v>
      </c>
      <c r="V14" s="22" t="b">
        <f t="shared" si="1"/>
        <v>1</v>
      </c>
    </row>
    <row r="15" spans="2:22">
      <c r="B15" s="17">
        <v>10</v>
      </c>
      <c r="C15" s="17">
        <f>[4]ロタ!C11</f>
        <v>0</v>
      </c>
      <c r="D15" s="17">
        <f>[4]ロタ!D11</f>
        <v>0</v>
      </c>
      <c r="E15" s="17">
        <f>[4]ロタ!E11</f>
        <v>0</v>
      </c>
      <c r="F15" s="17">
        <f>[4]ロタ!F11</f>
        <v>0</v>
      </c>
      <c r="G15" s="17">
        <f>[4]ロタ!G11</f>
        <v>0</v>
      </c>
      <c r="H15" s="17">
        <f>[4]ロタ!H11</f>
        <v>0</v>
      </c>
      <c r="I15" s="17">
        <f>[4]ロタ!I11</f>
        <v>0</v>
      </c>
      <c r="J15" s="17">
        <f>[4]ロタ!J11</f>
        <v>0</v>
      </c>
      <c r="K15" s="17">
        <f>[4]ロタ!K11</f>
        <v>0</v>
      </c>
      <c r="L15" s="17">
        <f>[4]ロタ!L11</f>
        <v>0</v>
      </c>
      <c r="M15" s="17">
        <f>[4]ロタ!M11</f>
        <v>0</v>
      </c>
      <c r="N15" s="17">
        <f>[4]ロタ!N11</f>
        <v>0</v>
      </c>
      <c r="O15" s="17">
        <f>[4]ロタ!O11</f>
        <v>0</v>
      </c>
      <c r="P15" s="17">
        <f>[4]ロタ!P11</f>
        <v>0</v>
      </c>
      <c r="Q15" s="17">
        <f>[4]ロタ!Q11</f>
        <v>0</v>
      </c>
      <c r="R15" s="17">
        <f>[4]ロタ!R11</f>
        <v>0</v>
      </c>
      <c r="S15" s="17">
        <f>[4]ロタ!S11</f>
        <v>0</v>
      </c>
      <c r="U15">
        <f t="shared" si="0"/>
        <v>0</v>
      </c>
      <c r="V15" t="b">
        <f t="shared" si="1"/>
        <v>1</v>
      </c>
    </row>
    <row r="16" spans="2:22">
      <c r="B16" s="18">
        <v>11</v>
      </c>
      <c r="C16" s="18">
        <f>[4]ロタ!C12</f>
        <v>0</v>
      </c>
      <c r="D16" s="18">
        <f>[4]ロタ!D12</f>
        <v>0</v>
      </c>
      <c r="E16" s="18">
        <f>[4]ロタ!E12</f>
        <v>0</v>
      </c>
      <c r="F16" s="18">
        <f>[4]ロタ!F12</f>
        <v>0</v>
      </c>
      <c r="G16" s="18">
        <f>[4]ロタ!G12</f>
        <v>0</v>
      </c>
      <c r="H16" s="18">
        <f>[4]ロタ!H12</f>
        <v>0</v>
      </c>
      <c r="I16" s="18">
        <f>[4]ロタ!I12</f>
        <v>0</v>
      </c>
      <c r="J16" s="18">
        <f>[4]ロタ!J12</f>
        <v>0</v>
      </c>
      <c r="K16" s="18">
        <f>[4]ロタ!K12</f>
        <v>0</v>
      </c>
      <c r="L16" s="18">
        <f>[4]ロタ!L12</f>
        <v>0</v>
      </c>
      <c r="M16" s="18">
        <f>[4]ロタ!M12</f>
        <v>0</v>
      </c>
      <c r="N16" s="18">
        <f>[4]ロタ!N12</f>
        <v>0</v>
      </c>
      <c r="O16" s="18">
        <f>[4]ロタ!O12</f>
        <v>0</v>
      </c>
      <c r="P16" s="18">
        <f>[4]ロタ!P12</f>
        <v>0</v>
      </c>
      <c r="Q16" s="18">
        <f>[4]ロタ!Q12</f>
        <v>0</v>
      </c>
      <c r="R16" s="18">
        <f>[4]ロタ!R12</f>
        <v>0</v>
      </c>
      <c r="S16" s="18">
        <f>[4]ロタ!S12</f>
        <v>0</v>
      </c>
      <c r="T16" s="22"/>
      <c r="U16" s="22">
        <f t="shared" si="0"/>
        <v>0</v>
      </c>
      <c r="V16" s="22" t="b">
        <f t="shared" si="1"/>
        <v>1</v>
      </c>
    </row>
    <row r="17" spans="2:22">
      <c r="B17" s="17">
        <v>12</v>
      </c>
      <c r="C17" s="17">
        <f>[4]ロタ!C13</f>
        <v>1</v>
      </c>
      <c r="D17" s="17">
        <f>[4]ロタ!D13</f>
        <v>0</v>
      </c>
      <c r="E17" s="17">
        <f>[4]ロタ!E13</f>
        <v>0</v>
      </c>
      <c r="F17" s="17">
        <f>[4]ロタ!F13</f>
        <v>0</v>
      </c>
      <c r="G17" s="17">
        <f>[4]ロタ!G13</f>
        <v>1</v>
      </c>
      <c r="H17" s="17">
        <f>[4]ロタ!H13</f>
        <v>0</v>
      </c>
      <c r="I17" s="17">
        <f>[4]ロタ!I13</f>
        <v>0</v>
      </c>
      <c r="J17" s="17">
        <f>[4]ロタ!J13</f>
        <v>0</v>
      </c>
      <c r="K17" s="17">
        <f>[4]ロタ!K13</f>
        <v>0</v>
      </c>
      <c r="L17" s="17">
        <f>[4]ロタ!L13</f>
        <v>0</v>
      </c>
      <c r="M17" s="17">
        <f>[4]ロタ!M13</f>
        <v>0</v>
      </c>
      <c r="N17" s="17">
        <f>[4]ロタ!N13</f>
        <v>0</v>
      </c>
      <c r="O17" s="17">
        <f>[4]ロタ!O13</f>
        <v>0</v>
      </c>
      <c r="P17" s="17">
        <f>[4]ロタ!P13</f>
        <v>0</v>
      </c>
      <c r="Q17" s="17">
        <f>[4]ロタ!Q13</f>
        <v>0</v>
      </c>
      <c r="R17" s="17">
        <f>[4]ロタ!R13</f>
        <v>0</v>
      </c>
      <c r="S17" s="17">
        <f>[4]ロタ!S13</f>
        <v>0</v>
      </c>
      <c r="U17">
        <f t="shared" si="0"/>
        <v>1</v>
      </c>
      <c r="V17" t="b">
        <f t="shared" si="1"/>
        <v>1</v>
      </c>
    </row>
    <row r="18" spans="2:22">
      <c r="B18" s="18">
        <v>13</v>
      </c>
      <c r="C18" s="18">
        <f>[4]ロタ!C14</f>
        <v>0</v>
      </c>
      <c r="D18" s="18">
        <f>[4]ロタ!D14</f>
        <v>0</v>
      </c>
      <c r="E18" s="18">
        <f>[4]ロタ!E14</f>
        <v>0</v>
      </c>
      <c r="F18" s="18">
        <f>[4]ロタ!F14</f>
        <v>0</v>
      </c>
      <c r="G18" s="18">
        <f>[4]ロタ!G14</f>
        <v>0</v>
      </c>
      <c r="H18" s="18">
        <f>[4]ロタ!H14</f>
        <v>0</v>
      </c>
      <c r="I18" s="18">
        <f>[4]ロタ!I14</f>
        <v>0</v>
      </c>
      <c r="J18" s="18">
        <f>[4]ロタ!J14</f>
        <v>0</v>
      </c>
      <c r="K18" s="18">
        <f>[4]ロタ!K14</f>
        <v>0</v>
      </c>
      <c r="L18" s="18">
        <f>[4]ロタ!L14</f>
        <v>0</v>
      </c>
      <c r="M18" s="18">
        <f>[4]ロタ!M14</f>
        <v>0</v>
      </c>
      <c r="N18" s="18">
        <f>[4]ロタ!N14</f>
        <v>0</v>
      </c>
      <c r="O18" s="18">
        <f>[4]ロタ!O14</f>
        <v>0</v>
      </c>
      <c r="P18" s="18">
        <f>[4]ロタ!P14</f>
        <v>0</v>
      </c>
      <c r="Q18" s="18">
        <f>[4]ロタ!Q14</f>
        <v>0</v>
      </c>
      <c r="R18" s="18">
        <f>[4]ロタ!R14</f>
        <v>0</v>
      </c>
      <c r="S18" s="18">
        <f>[4]ロタ!S14</f>
        <v>0</v>
      </c>
      <c r="T18" s="22"/>
      <c r="U18" s="22">
        <f t="shared" si="0"/>
        <v>0</v>
      </c>
      <c r="V18" s="22" t="b">
        <f t="shared" si="1"/>
        <v>1</v>
      </c>
    </row>
    <row r="19" spans="2:22">
      <c r="B19" s="17">
        <v>14</v>
      </c>
      <c r="C19" s="17">
        <f>[4]ロタ!C15</f>
        <v>1</v>
      </c>
      <c r="D19" s="17">
        <f>[4]ロタ!D15</f>
        <v>0</v>
      </c>
      <c r="E19" s="17">
        <f>[4]ロタ!E15</f>
        <v>0</v>
      </c>
      <c r="F19" s="17">
        <f>[4]ロタ!F15</f>
        <v>1</v>
      </c>
      <c r="G19" s="17">
        <f>[4]ロタ!G15</f>
        <v>0</v>
      </c>
      <c r="H19" s="17">
        <f>[4]ロタ!H15</f>
        <v>0</v>
      </c>
      <c r="I19" s="17">
        <f>[4]ロタ!I15</f>
        <v>0</v>
      </c>
      <c r="J19" s="17">
        <f>[4]ロタ!J15</f>
        <v>0</v>
      </c>
      <c r="K19" s="17">
        <f>[4]ロタ!K15</f>
        <v>0</v>
      </c>
      <c r="L19" s="17">
        <f>[4]ロタ!L15</f>
        <v>0</v>
      </c>
      <c r="M19" s="17">
        <f>[4]ロタ!M15</f>
        <v>0</v>
      </c>
      <c r="N19" s="17">
        <f>[4]ロタ!N15</f>
        <v>0</v>
      </c>
      <c r="O19" s="17">
        <f>[4]ロタ!O15</f>
        <v>0</v>
      </c>
      <c r="P19" s="17">
        <f>[4]ロタ!P15</f>
        <v>0</v>
      </c>
      <c r="Q19" s="17">
        <f>[4]ロタ!Q15</f>
        <v>0</v>
      </c>
      <c r="R19" s="17">
        <f>[4]ロタ!R15</f>
        <v>0</v>
      </c>
      <c r="S19" s="17">
        <f>[4]ロタ!S15</f>
        <v>0</v>
      </c>
      <c r="U19">
        <f t="shared" si="0"/>
        <v>1</v>
      </c>
      <c r="V19" t="b">
        <f t="shared" si="1"/>
        <v>1</v>
      </c>
    </row>
    <row r="20" spans="2:22">
      <c r="B20" s="18">
        <v>15</v>
      </c>
      <c r="C20" s="18">
        <f>[4]ロタ!C16</f>
        <v>0</v>
      </c>
      <c r="D20" s="18">
        <f>[4]ロタ!D16</f>
        <v>0</v>
      </c>
      <c r="E20" s="18">
        <f>[4]ロタ!E16</f>
        <v>0</v>
      </c>
      <c r="F20" s="18">
        <f>[4]ロタ!F16</f>
        <v>0</v>
      </c>
      <c r="G20" s="18">
        <f>[4]ロタ!G16</f>
        <v>0</v>
      </c>
      <c r="H20" s="18">
        <f>[4]ロタ!H16</f>
        <v>0</v>
      </c>
      <c r="I20" s="18">
        <f>[4]ロタ!I16</f>
        <v>0</v>
      </c>
      <c r="J20" s="18">
        <f>[4]ロタ!J16</f>
        <v>0</v>
      </c>
      <c r="K20" s="18">
        <f>[4]ロタ!K16</f>
        <v>0</v>
      </c>
      <c r="L20" s="18">
        <f>[4]ロタ!L16</f>
        <v>0</v>
      </c>
      <c r="M20" s="18">
        <f>[4]ロタ!M16</f>
        <v>0</v>
      </c>
      <c r="N20" s="18">
        <f>[4]ロタ!N16</f>
        <v>0</v>
      </c>
      <c r="O20" s="18">
        <f>[4]ロタ!O16</f>
        <v>0</v>
      </c>
      <c r="P20" s="18">
        <f>[4]ロタ!P16</f>
        <v>0</v>
      </c>
      <c r="Q20" s="18">
        <f>[4]ロタ!Q16</f>
        <v>0</v>
      </c>
      <c r="R20" s="18">
        <f>[4]ロタ!R16</f>
        <v>0</v>
      </c>
      <c r="S20" s="18">
        <f>[4]ロタ!S16</f>
        <v>0</v>
      </c>
      <c r="T20" s="22"/>
      <c r="U20" s="22">
        <f t="shared" si="0"/>
        <v>0</v>
      </c>
      <c r="V20" s="22" t="b">
        <f t="shared" si="1"/>
        <v>1</v>
      </c>
    </row>
    <row r="21" spans="2:22">
      <c r="B21" s="17">
        <v>16</v>
      </c>
      <c r="C21" s="17">
        <f>[4]ロタ!C17</f>
        <v>2</v>
      </c>
      <c r="D21" s="17">
        <f>[4]ロタ!D17</f>
        <v>0</v>
      </c>
      <c r="E21" s="17">
        <f>[4]ロタ!E17</f>
        <v>0</v>
      </c>
      <c r="F21" s="17">
        <f>[4]ロタ!F17</f>
        <v>1</v>
      </c>
      <c r="G21" s="17">
        <f>[4]ロタ!G17</f>
        <v>1</v>
      </c>
      <c r="H21" s="17">
        <f>[4]ロタ!H17</f>
        <v>0</v>
      </c>
      <c r="I21" s="17">
        <f>[4]ロタ!I17</f>
        <v>0</v>
      </c>
      <c r="J21" s="17">
        <f>[4]ロタ!J17</f>
        <v>0</v>
      </c>
      <c r="K21" s="17">
        <f>[4]ロタ!K17</f>
        <v>0</v>
      </c>
      <c r="L21" s="17">
        <f>[4]ロタ!L17</f>
        <v>0</v>
      </c>
      <c r="M21" s="17">
        <f>[4]ロタ!M17</f>
        <v>0</v>
      </c>
      <c r="N21" s="17">
        <f>[4]ロタ!N17</f>
        <v>0</v>
      </c>
      <c r="O21" s="17">
        <f>[4]ロタ!O17</f>
        <v>0</v>
      </c>
      <c r="P21" s="17">
        <f>[4]ロタ!P17</f>
        <v>0</v>
      </c>
      <c r="Q21" s="17">
        <f>[4]ロタ!Q17</f>
        <v>0</v>
      </c>
      <c r="R21" s="17">
        <f>[4]ロタ!R17</f>
        <v>0</v>
      </c>
      <c r="S21" s="17">
        <f>[4]ロタ!S17</f>
        <v>0</v>
      </c>
      <c r="U21">
        <f t="shared" si="0"/>
        <v>2</v>
      </c>
      <c r="V21" t="b">
        <f t="shared" si="1"/>
        <v>1</v>
      </c>
    </row>
    <row r="22" spans="2:22">
      <c r="B22" s="18">
        <v>17</v>
      </c>
      <c r="C22" s="18">
        <f>[4]ロタ!C18</f>
        <v>2</v>
      </c>
      <c r="D22" s="18">
        <f>[4]ロタ!D18</f>
        <v>0</v>
      </c>
      <c r="E22" s="18">
        <f>[4]ロタ!E18</f>
        <v>1</v>
      </c>
      <c r="F22" s="18">
        <f>[4]ロタ!F18</f>
        <v>1</v>
      </c>
      <c r="G22" s="18">
        <f>[4]ロタ!G18</f>
        <v>0</v>
      </c>
      <c r="H22" s="18">
        <f>[4]ロタ!H18</f>
        <v>0</v>
      </c>
      <c r="I22" s="18">
        <f>[4]ロタ!I18</f>
        <v>0</v>
      </c>
      <c r="J22" s="18">
        <f>[4]ロタ!J18</f>
        <v>0</v>
      </c>
      <c r="K22" s="18">
        <f>[4]ロタ!K18</f>
        <v>0</v>
      </c>
      <c r="L22" s="18">
        <f>[4]ロタ!L18</f>
        <v>0</v>
      </c>
      <c r="M22" s="18">
        <f>[4]ロタ!M18</f>
        <v>0</v>
      </c>
      <c r="N22" s="18">
        <f>[4]ロタ!N18</f>
        <v>0</v>
      </c>
      <c r="O22" s="18">
        <f>[4]ロタ!O18</f>
        <v>0</v>
      </c>
      <c r="P22" s="18">
        <f>[4]ロタ!P18</f>
        <v>0</v>
      </c>
      <c r="Q22" s="18">
        <f>[4]ロタ!Q18</f>
        <v>0</v>
      </c>
      <c r="R22" s="18">
        <f>[4]ロタ!R18</f>
        <v>0</v>
      </c>
      <c r="S22" s="18">
        <f>[4]ロタ!S18</f>
        <v>0</v>
      </c>
      <c r="T22" s="22"/>
      <c r="U22" s="22">
        <f t="shared" si="0"/>
        <v>2</v>
      </c>
      <c r="V22" s="22" t="b">
        <f t="shared" si="1"/>
        <v>1</v>
      </c>
    </row>
    <row r="23" spans="2:22">
      <c r="B23" s="17">
        <v>18</v>
      </c>
      <c r="C23" s="17">
        <f>[4]ロタ!C19</f>
        <v>2</v>
      </c>
      <c r="D23" s="17">
        <f>[4]ロタ!D19</f>
        <v>0</v>
      </c>
      <c r="E23" s="17">
        <f>[4]ロタ!E19</f>
        <v>0</v>
      </c>
      <c r="F23" s="17">
        <f>[4]ロタ!F19</f>
        <v>0</v>
      </c>
      <c r="G23" s="17">
        <f>[4]ロタ!G19</f>
        <v>2</v>
      </c>
      <c r="H23" s="17">
        <f>[4]ロタ!H19</f>
        <v>0</v>
      </c>
      <c r="I23" s="17">
        <f>[4]ロタ!I19</f>
        <v>0</v>
      </c>
      <c r="J23" s="17">
        <f>[4]ロタ!J19</f>
        <v>0</v>
      </c>
      <c r="K23" s="17">
        <f>[4]ロタ!K19</f>
        <v>0</v>
      </c>
      <c r="L23" s="17">
        <f>[4]ロタ!L19</f>
        <v>0</v>
      </c>
      <c r="M23" s="17">
        <f>[4]ロタ!M19</f>
        <v>0</v>
      </c>
      <c r="N23" s="17">
        <f>[4]ロタ!N19</f>
        <v>0</v>
      </c>
      <c r="O23" s="17">
        <f>[4]ロタ!O19</f>
        <v>0</v>
      </c>
      <c r="P23" s="17">
        <f>[4]ロタ!P19</f>
        <v>0</v>
      </c>
      <c r="Q23" s="17">
        <f>[4]ロタ!Q19</f>
        <v>0</v>
      </c>
      <c r="R23" s="17">
        <f>[4]ロタ!R19</f>
        <v>0</v>
      </c>
      <c r="S23" s="17">
        <f>[4]ロタ!S19</f>
        <v>0</v>
      </c>
      <c r="U23">
        <f t="shared" si="0"/>
        <v>2</v>
      </c>
      <c r="V23" t="b">
        <f t="shared" si="1"/>
        <v>1</v>
      </c>
    </row>
    <row r="24" spans="2:22">
      <c r="B24" s="18">
        <v>19</v>
      </c>
      <c r="C24" s="18">
        <f>[4]ロタ!C20</f>
        <v>0</v>
      </c>
      <c r="D24" s="18">
        <f>[4]ロタ!D20</f>
        <v>0</v>
      </c>
      <c r="E24" s="18">
        <f>[4]ロタ!E20</f>
        <v>0</v>
      </c>
      <c r="F24" s="18">
        <f>[4]ロタ!F20</f>
        <v>0</v>
      </c>
      <c r="G24" s="18">
        <f>[4]ロタ!G20</f>
        <v>0</v>
      </c>
      <c r="H24" s="18">
        <f>[4]ロタ!H20</f>
        <v>0</v>
      </c>
      <c r="I24" s="18">
        <f>[4]ロタ!I20</f>
        <v>0</v>
      </c>
      <c r="J24" s="18">
        <f>[4]ロタ!J20</f>
        <v>0</v>
      </c>
      <c r="K24" s="18">
        <f>[4]ロタ!K20</f>
        <v>0</v>
      </c>
      <c r="L24" s="18">
        <f>[4]ロタ!L20</f>
        <v>0</v>
      </c>
      <c r="M24" s="18">
        <f>[4]ロタ!M20</f>
        <v>0</v>
      </c>
      <c r="N24" s="18">
        <f>[4]ロタ!N20</f>
        <v>0</v>
      </c>
      <c r="O24" s="18">
        <f>[4]ロタ!O20</f>
        <v>0</v>
      </c>
      <c r="P24" s="18">
        <f>[4]ロタ!P20</f>
        <v>0</v>
      </c>
      <c r="Q24" s="18">
        <f>[4]ロタ!Q20</f>
        <v>0</v>
      </c>
      <c r="R24" s="18">
        <f>[4]ロタ!R20</f>
        <v>0</v>
      </c>
      <c r="S24" s="18">
        <f>[4]ロタ!S20</f>
        <v>0</v>
      </c>
      <c r="T24" s="22"/>
      <c r="U24" s="22">
        <f t="shared" si="0"/>
        <v>0</v>
      </c>
      <c r="V24" s="22" t="b">
        <f t="shared" si="1"/>
        <v>1</v>
      </c>
    </row>
    <row r="25" spans="2:22">
      <c r="B25" s="17">
        <v>20</v>
      </c>
      <c r="C25" s="17">
        <f>[4]ロタ!C21</f>
        <v>0</v>
      </c>
      <c r="D25" s="17">
        <f>[4]ロタ!D21</f>
        <v>0</v>
      </c>
      <c r="E25" s="17">
        <f>[4]ロタ!E21</f>
        <v>0</v>
      </c>
      <c r="F25" s="17">
        <f>[4]ロタ!F21</f>
        <v>0</v>
      </c>
      <c r="G25" s="17">
        <f>[4]ロタ!G21</f>
        <v>0</v>
      </c>
      <c r="H25" s="17">
        <f>[4]ロタ!H21</f>
        <v>0</v>
      </c>
      <c r="I25" s="17">
        <f>[4]ロタ!I21</f>
        <v>0</v>
      </c>
      <c r="J25" s="17">
        <f>[4]ロタ!J21</f>
        <v>0</v>
      </c>
      <c r="K25" s="17">
        <f>[4]ロタ!K21</f>
        <v>0</v>
      </c>
      <c r="L25" s="17">
        <f>[4]ロタ!L21</f>
        <v>0</v>
      </c>
      <c r="M25" s="17">
        <f>[4]ロタ!M21</f>
        <v>0</v>
      </c>
      <c r="N25" s="17">
        <f>[4]ロタ!N21</f>
        <v>0</v>
      </c>
      <c r="O25" s="17">
        <f>[4]ロタ!O21</f>
        <v>0</v>
      </c>
      <c r="P25" s="17">
        <f>[4]ロタ!P21</f>
        <v>0</v>
      </c>
      <c r="Q25" s="17">
        <f>[4]ロタ!Q21</f>
        <v>0</v>
      </c>
      <c r="R25" s="17">
        <f>[4]ロタ!R21</f>
        <v>0</v>
      </c>
      <c r="S25" s="17">
        <f>[4]ロタ!S21</f>
        <v>0</v>
      </c>
      <c r="U25">
        <f t="shared" si="0"/>
        <v>0</v>
      </c>
      <c r="V25" t="b">
        <f t="shared" si="1"/>
        <v>1</v>
      </c>
    </row>
    <row r="26" spans="2:22">
      <c r="B26" s="18">
        <v>21</v>
      </c>
      <c r="C26" s="18">
        <f>[4]ロタ!C22</f>
        <v>1</v>
      </c>
      <c r="D26" s="18">
        <f>[4]ロタ!D22</f>
        <v>0</v>
      </c>
      <c r="E26" s="18">
        <f>[4]ロタ!E22</f>
        <v>0</v>
      </c>
      <c r="F26" s="18">
        <f>[4]ロタ!F22</f>
        <v>0</v>
      </c>
      <c r="G26" s="18">
        <f>[4]ロタ!G22</f>
        <v>1</v>
      </c>
      <c r="H26" s="18">
        <f>[4]ロタ!H22</f>
        <v>0</v>
      </c>
      <c r="I26" s="18">
        <f>[4]ロタ!I22</f>
        <v>0</v>
      </c>
      <c r="J26" s="18">
        <f>[4]ロタ!J22</f>
        <v>0</v>
      </c>
      <c r="K26" s="18">
        <f>[4]ロタ!K22</f>
        <v>0</v>
      </c>
      <c r="L26" s="18">
        <f>[4]ロタ!L22</f>
        <v>0</v>
      </c>
      <c r="M26" s="18">
        <f>[4]ロタ!M22</f>
        <v>0</v>
      </c>
      <c r="N26" s="18">
        <f>[4]ロタ!N22</f>
        <v>0</v>
      </c>
      <c r="O26" s="18">
        <f>[4]ロタ!O22</f>
        <v>0</v>
      </c>
      <c r="P26" s="18">
        <f>[4]ロタ!P22</f>
        <v>0</v>
      </c>
      <c r="Q26" s="18">
        <f>[4]ロタ!Q22</f>
        <v>0</v>
      </c>
      <c r="R26" s="18">
        <f>[4]ロタ!R22</f>
        <v>0</v>
      </c>
      <c r="S26" s="18">
        <f>[4]ロタ!S22</f>
        <v>0</v>
      </c>
      <c r="T26" s="22"/>
      <c r="U26" s="22">
        <f t="shared" si="0"/>
        <v>1</v>
      </c>
      <c r="V26" s="22" t="b">
        <f t="shared" si="1"/>
        <v>1</v>
      </c>
    </row>
    <row r="27" spans="2:22">
      <c r="B27" s="17">
        <v>22</v>
      </c>
      <c r="C27" s="17">
        <f>[4]ロタ!C23</f>
        <v>1</v>
      </c>
      <c r="D27" s="17">
        <f>[4]ロタ!D23</f>
        <v>1</v>
      </c>
      <c r="E27" s="17">
        <f>[4]ロタ!E23</f>
        <v>0</v>
      </c>
      <c r="F27" s="17">
        <f>[4]ロタ!F23</f>
        <v>0</v>
      </c>
      <c r="G27" s="17">
        <f>[4]ロタ!G23</f>
        <v>0</v>
      </c>
      <c r="H27" s="17">
        <f>[4]ロタ!H23</f>
        <v>0</v>
      </c>
      <c r="I27" s="17">
        <f>[4]ロタ!I23</f>
        <v>0</v>
      </c>
      <c r="J27" s="17">
        <f>[4]ロタ!J23</f>
        <v>0</v>
      </c>
      <c r="K27" s="17">
        <f>[4]ロタ!K23</f>
        <v>0</v>
      </c>
      <c r="L27" s="17">
        <f>[4]ロタ!L23</f>
        <v>0</v>
      </c>
      <c r="M27" s="17">
        <f>[4]ロタ!M23</f>
        <v>0</v>
      </c>
      <c r="N27" s="17">
        <f>[4]ロタ!N23</f>
        <v>0</v>
      </c>
      <c r="O27" s="17">
        <f>[4]ロタ!O23</f>
        <v>0</v>
      </c>
      <c r="P27" s="17">
        <f>[4]ロタ!P23</f>
        <v>0</v>
      </c>
      <c r="Q27" s="17">
        <f>[4]ロタ!Q23</f>
        <v>0</v>
      </c>
      <c r="R27" s="17">
        <f>[4]ロタ!R23</f>
        <v>0</v>
      </c>
      <c r="S27" s="17">
        <f>[4]ロタ!S23</f>
        <v>0</v>
      </c>
      <c r="U27">
        <f t="shared" si="0"/>
        <v>1</v>
      </c>
      <c r="V27" t="b">
        <f t="shared" si="1"/>
        <v>1</v>
      </c>
    </row>
    <row r="28" spans="2:22">
      <c r="B28" s="18">
        <v>23</v>
      </c>
      <c r="C28" s="18">
        <f>[4]ロタ!C24</f>
        <v>0</v>
      </c>
      <c r="D28" s="18">
        <f>[4]ロタ!D24</f>
        <v>0</v>
      </c>
      <c r="E28" s="18">
        <f>[4]ロタ!E24</f>
        <v>0</v>
      </c>
      <c r="F28" s="18">
        <f>[4]ロタ!F24</f>
        <v>0</v>
      </c>
      <c r="G28" s="18">
        <f>[4]ロタ!G24</f>
        <v>0</v>
      </c>
      <c r="H28" s="18">
        <f>[4]ロタ!H24</f>
        <v>0</v>
      </c>
      <c r="I28" s="18">
        <f>[4]ロタ!I24</f>
        <v>0</v>
      </c>
      <c r="J28" s="18">
        <f>[4]ロタ!J24</f>
        <v>0</v>
      </c>
      <c r="K28" s="18">
        <f>[4]ロタ!K24</f>
        <v>0</v>
      </c>
      <c r="L28" s="18">
        <f>[4]ロタ!L24</f>
        <v>0</v>
      </c>
      <c r="M28" s="18">
        <f>[4]ロタ!M24</f>
        <v>0</v>
      </c>
      <c r="N28" s="18">
        <f>[4]ロタ!N24</f>
        <v>0</v>
      </c>
      <c r="O28" s="18">
        <f>[4]ロタ!O24</f>
        <v>0</v>
      </c>
      <c r="P28" s="18">
        <f>[4]ロタ!P24</f>
        <v>0</v>
      </c>
      <c r="Q28" s="18">
        <f>[4]ロタ!Q24</f>
        <v>0</v>
      </c>
      <c r="R28" s="18">
        <f>[4]ロタ!R24</f>
        <v>0</v>
      </c>
      <c r="S28" s="18">
        <f>[4]ロタ!S24</f>
        <v>0</v>
      </c>
      <c r="T28" s="22"/>
      <c r="U28" s="22">
        <f t="shared" si="0"/>
        <v>0</v>
      </c>
      <c r="V28" s="22" t="b">
        <f t="shared" si="1"/>
        <v>1</v>
      </c>
    </row>
    <row r="29" spans="2:22">
      <c r="B29" s="17">
        <v>24</v>
      </c>
      <c r="C29" s="17">
        <f>[4]ロタ!C25</f>
        <v>0</v>
      </c>
      <c r="D29" s="17">
        <f>[4]ロタ!D25</f>
        <v>0</v>
      </c>
      <c r="E29" s="17">
        <f>[4]ロタ!E25</f>
        <v>0</v>
      </c>
      <c r="F29" s="17">
        <f>[4]ロタ!F25</f>
        <v>0</v>
      </c>
      <c r="G29" s="17">
        <f>[4]ロタ!G25</f>
        <v>0</v>
      </c>
      <c r="H29" s="17">
        <f>[4]ロタ!H25</f>
        <v>0</v>
      </c>
      <c r="I29" s="17">
        <f>[4]ロタ!I25</f>
        <v>0</v>
      </c>
      <c r="J29" s="17">
        <f>[4]ロタ!J25</f>
        <v>0</v>
      </c>
      <c r="K29" s="17">
        <f>[4]ロタ!K25</f>
        <v>0</v>
      </c>
      <c r="L29" s="17">
        <f>[4]ロタ!L25</f>
        <v>0</v>
      </c>
      <c r="M29" s="17">
        <f>[4]ロタ!M25</f>
        <v>0</v>
      </c>
      <c r="N29" s="17">
        <f>[4]ロタ!N25</f>
        <v>0</v>
      </c>
      <c r="O29" s="17">
        <f>[4]ロタ!O25</f>
        <v>0</v>
      </c>
      <c r="P29" s="17">
        <f>[4]ロタ!P25</f>
        <v>0</v>
      </c>
      <c r="Q29" s="17">
        <f>[4]ロタ!Q25</f>
        <v>0</v>
      </c>
      <c r="R29" s="17">
        <f>[4]ロタ!R25</f>
        <v>0</v>
      </c>
      <c r="S29" s="17">
        <f>[4]ロタ!S25</f>
        <v>0</v>
      </c>
      <c r="U29">
        <f t="shared" si="0"/>
        <v>0</v>
      </c>
      <c r="V29" t="b">
        <f t="shared" si="1"/>
        <v>1</v>
      </c>
    </row>
    <row r="30" spans="2:22">
      <c r="B30" s="18">
        <v>25</v>
      </c>
      <c r="C30" s="18">
        <f>[4]ロタ!C26</f>
        <v>0</v>
      </c>
      <c r="D30" s="18">
        <f>[4]ロタ!D26</f>
        <v>0</v>
      </c>
      <c r="E30" s="18">
        <f>[4]ロタ!E26</f>
        <v>0</v>
      </c>
      <c r="F30" s="18">
        <f>[4]ロタ!F26</f>
        <v>0</v>
      </c>
      <c r="G30" s="18">
        <f>[4]ロタ!G26</f>
        <v>0</v>
      </c>
      <c r="H30" s="18">
        <f>[4]ロタ!H26</f>
        <v>0</v>
      </c>
      <c r="I30" s="18">
        <f>[4]ロタ!I26</f>
        <v>0</v>
      </c>
      <c r="J30" s="18">
        <f>[4]ロタ!J26</f>
        <v>0</v>
      </c>
      <c r="K30" s="18">
        <f>[4]ロタ!K26</f>
        <v>0</v>
      </c>
      <c r="L30" s="18">
        <f>[4]ロタ!L26</f>
        <v>0</v>
      </c>
      <c r="M30" s="18">
        <f>[4]ロタ!M26</f>
        <v>0</v>
      </c>
      <c r="N30" s="18">
        <f>[4]ロタ!N26</f>
        <v>0</v>
      </c>
      <c r="O30" s="18">
        <f>[4]ロタ!O26</f>
        <v>0</v>
      </c>
      <c r="P30" s="18">
        <f>[4]ロタ!P26</f>
        <v>0</v>
      </c>
      <c r="Q30" s="18">
        <f>[4]ロタ!Q26</f>
        <v>0</v>
      </c>
      <c r="R30" s="18">
        <f>[4]ロタ!R26</f>
        <v>0</v>
      </c>
      <c r="S30" s="18">
        <f>[4]ロタ!S26</f>
        <v>0</v>
      </c>
      <c r="T30" s="22"/>
      <c r="U30" s="22">
        <f>SUM(D30:S30)</f>
        <v>0</v>
      </c>
      <c r="V30" s="22" t="b">
        <f>IF(AND(ISERROR(C30),ISERROR(U30)),"-",C30=U30)</f>
        <v>1</v>
      </c>
    </row>
    <row r="31" spans="2:22">
      <c r="B31" s="17">
        <v>26</v>
      </c>
      <c r="C31" s="17">
        <f>[4]ロタ!C27</f>
        <v>0</v>
      </c>
      <c r="D31" s="17">
        <f>[4]ロタ!D27</f>
        <v>0</v>
      </c>
      <c r="E31" s="17">
        <f>[4]ロタ!E27</f>
        <v>0</v>
      </c>
      <c r="F31" s="17">
        <f>[4]ロタ!F27</f>
        <v>0</v>
      </c>
      <c r="G31" s="17">
        <f>[4]ロタ!G27</f>
        <v>0</v>
      </c>
      <c r="H31" s="17">
        <f>[4]ロタ!H27</f>
        <v>0</v>
      </c>
      <c r="I31" s="17">
        <f>[4]ロタ!I27</f>
        <v>0</v>
      </c>
      <c r="J31" s="17">
        <f>[4]ロタ!J27</f>
        <v>0</v>
      </c>
      <c r="K31" s="17">
        <f>[4]ロタ!K27</f>
        <v>0</v>
      </c>
      <c r="L31" s="17">
        <f>[4]ロタ!L27</f>
        <v>0</v>
      </c>
      <c r="M31" s="17">
        <f>[4]ロタ!M27</f>
        <v>0</v>
      </c>
      <c r="N31" s="17">
        <f>[4]ロタ!N27</f>
        <v>0</v>
      </c>
      <c r="O31" s="17">
        <f>[4]ロタ!O27</f>
        <v>0</v>
      </c>
      <c r="P31" s="17">
        <f>[4]ロタ!P27</f>
        <v>0</v>
      </c>
      <c r="Q31" s="17">
        <f>[4]ロタ!Q27</f>
        <v>0</v>
      </c>
      <c r="R31" s="17">
        <f>[4]ロタ!R27</f>
        <v>0</v>
      </c>
      <c r="S31" s="17">
        <f>[4]ロタ!S27</f>
        <v>0</v>
      </c>
      <c r="U31">
        <f>SUM(D31:S31)</f>
        <v>0</v>
      </c>
      <c r="V31" t="b">
        <f>IF(AND(ISERROR(C31),ISERROR(U31)),"-",C31=U31)</f>
        <v>1</v>
      </c>
    </row>
    <row r="32" spans="2:22">
      <c r="B32" s="18">
        <v>27</v>
      </c>
      <c r="C32" s="18">
        <f>[4]ロタ!C28</f>
        <v>0</v>
      </c>
      <c r="D32" s="18">
        <f>[4]ロタ!D28</f>
        <v>0</v>
      </c>
      <c r="E32" s="18">
        <f>[4]ロタ!E28</f>
        <v>0</v>
      </c>
      <c r="F32" s="18">
        <f>[4]ロタ!F28</f>
        <v>0</v>
      </c>
      <c r="G32" s="18">
        <f>[4]ロタ!G28</f>
        <v>0</v>
      </c>
      <c r="H32" s="18">
        <f>[4]ロタ!H28</f>
        <v>0</v>
      </c>
      <c r="I32" s="18">
        <f>[4]ロタ!I28</f>
        <v>0</v>
      </c>
      <c r="J32" s="18">
        <f>[4]ロタ!J28</f>
        <v>0</v>
      </c>
      <c r="K32" s="18">
        <f>[4]ロタ!K28</f>
        <v>0</v>
      </c>
      <c r="L32" s="18">
        <f>[4]ロタ!L28</f>
        <v>0</v>
      </c>
      <c r="M32" s="18">
        <f>[4]ロタ!M28</f>
        <v>0</v>
      </c>
      <c r="N32" s="18">
        <f>[4]ロタ!N28</f>
        <v>0</v>
      </c>
      <c r="O32" s="18">
        <f>[4]ロタ!O28</f>
        <v>0</v>
      </c>
      <c r="P32" s="18">
        <f>[4]ロタ!P28</f>
        <v>0</v>
      </c>
      <c r="Q32" s="18">
        <f>[4]ロタ!Q28</f>
        <v>0</v>
      </c>
      <c r="R32" s="18">
        <f>[4]ロタ!R28</f>
        <v>0</v>
      </c>
      <c r="S32" s="18">
        <f>[4]ロタ!S28</f>
        <v>0</v>
      </c>
      <c r="T32" s="22"/>
      <c r="U32" s="22">
        <f t="shared" ref="U32:U58" si="2">SUM(D32:S32)</f>
        <v>0</v>
      </c>
      <c r="V32" s="22" t="b">
        <f t="shared" ref="V32:V58" si="3">IF(AND(ISERROR(C32),ISERROR(U32)),"-",C32=U32)</f>
        <v>1</v>
      </c>
    </row>
    <row r="33" spans="2:22">
      <c r="B33" s="17">
        <v>28</v>
      </c>
      <c r="C33" s="17">
        <f>[4]ロタ!C29</f>
        <v>0</v>
      </c>
      <c r="D33" s="17">
        <f>[4]ロタ!D29</f>
        <v>0</v>
      </c>
      <c r="E33" s="17">
        <f>[4]ロタ!E29</f>
        <v>0</v>
      </c>
      <c r="F33" s="17">
        <f>[4]ロタ!F29</f>
        <v>0</v>
      </c>
      <c r="G33" s="17">
        <f>[4]ロタ!G29</f>
        <v>0</v>
      </c>
      <c r="H33" s="17">
        <f>[4]ロタ!H29</f>
        <v>0</v>
      </c>
      <c r="I33" s="17">
        <f>[4]ロタ!I29</f>
        <v>0</v>
      </c>
      <c r="J33" s="17">
        <f>[4]ロタ!J29</f>
        <v>0</v>
      </c>
      <c r="K33" s="17">
        <f>[4]ロタ!K29</f>
        <v>0</v>
      </c>
      <c r="L33" s="17">
        <f>[4]ロタ!L29</f>
        <v>0</v>
      </c>
      <c r="M33" s="17">
        <f>[4]ロタ!M29</f>
        <v>0</v>
      </c>
      <c r="N33" s="17">
        <f>[4]ロタ!N29</f>
        <v>0</v>
      </c>
      <c r="O33" s="17">
        <f>[4]ロタ!O29</f>
        <v>0</v>
      </c>
      <c r="P33" s="17">
        <f>[4]ロタ!P29</f>
        <v>0</v>
      </c>
      <c r="Q33" s="17">
        <f>[4]ロタ!Q29</f>
        <v>0</v>
      </c>
      <c r="R33" s="17">
        <f>[4]ロタ!R29</f>
        <v>0</v>
      </c>
      <c r="S33" s="17">
        <f>[4]ロタ!S29</f>
        <v>0</v>
      </c>
      <c r="U33">
        <f t="shared" si="2"/>
        <v>0</v>
      </c>
      <c r="V33" t="b">
        <f t="shared" si="3"/>
        <v>1</v>
      </c>
    </row>
    <row r="34" spans="2:22">
      <c r="B34" s="18">
        <v>29</v>
      </c>
      <c r="C34" s="18">
        <f>[4]ロタ!C30</f>
        <v>0</v>
      </c>
      <c r="D34" s="18">
        <f>[4]ロタ!D30</f>
        <v>0</v>
      </c>
      <c r="E34" s="18">
        <f>[4]ロタ!E30</f>
        <v>0</v>
      </c>
      <c r="F34" s="18">
        <f>[4]ロタ!F30</f>
        <v>0</v>
      </c>
      <c r="G34" s="18">
        <f>[4]ロタ!G30</f>
        <v>0</v>
      </c>
      <c r="H34" s="18">
        <f>[4]ロタ!H30</f>
        <v>0</v>
      </c>
      <c r="I34" s="18">
        <f>[4]ロタ!I30</f>
        <v>0</v>
      </c>
      <c r="J34" s="18">
        <f>[4]ロタ!J30</f>
        <v>0</v>
      </c>
      <c r="K34" s="18">
        <f>[4]ロタ!K30</f>
        <v>0</v>
      </c>
      <c r="L34" s="18">
        <f>[4]ロタ!L30</f>
        <v>0</v>
      </c>
      <c r="M34" s="18">
        <f>[4]ロタ!M30</f>
        <v>0</v>
      </c>
      <c r="N34" s="18">
        <f>[4]ロタ!N30</f>
        <v>0</v>
      </c>
      <c r="O34" s="18">
        <f>[4]ロタ!O30</f>
        <v>0</v>
      </c>
      <c r="P34" s="18">
        <f>[4]ロタ!P30</f>
        <v>0</v>
      </c>
      <c r="Q34" s="18">
        <f>[4]ロタ!Q30</f>
        <v>0</v>
      </c>
      <c r="R34" s="18">
        <f>[4]ロタ!R30</f>
        <v>0</v>
      </c>
      <c r="S34" s="18">
        <f>[4]ロタ!S30</f>
        <v>0</v>
      </c>
      <c r="T34" s="22"/>
      <c r="U34" s="22">
        <f t="shared" si="2"/>
        <v>0</v>
      </c>
      <c r="V34" s="22" t="b">
        <f t="shared" si="3"/>
        <v>1</v>
      </c>
    </row>
    <row r="35" spans="2:22">
      <c r="B35" s="17">
        <v>30</v>
      </c>
      <c r="C35" s="17">
        <f>[4]ロタ!C31</f>
        <v>0</v>
      </c>
      <c r="D35" s="17">
        <f>[4]ロタ!D31</f>
        <v>0</v>
      </c>
      <c r="E35" s="17">
        <f>[4]ロタ!E31</f>
        <v>0</v>
      </c>
      <c r="F35" s="17">
        <f>[4]ロタ!F31</f>
        <v>0</v>
      </c>
      <c r="G35" s="17">
        <f>[4]ロタ!G31</f>
        <v>0</v>
      </c>
      <c r="H35" s="17">
        <f>[4]ロタ!H31</f>
        <v>0</v>
      </c>
      <c r="I35" s="17">
        <f>[4]ロタ!I31</f>
        <v>0</v>
      </c>
      <c r="J35" s="17">
        <f>[4]ロタ!J31</f>
        <v>0</v>
      </c>
      <c r="K35" s="17">
        <f>[4]ロタ!K31</f>
        <v>0</v>
      </c>
      <c r="L35" s="17">
        <f>[4]ロタ!L31</f>
        <v>0</v>
      </c>
      <c r="M35" s="17">
        <f>[4]ロタ!M31</f>
        <v>0</v>
      </c>
      <c r="N35" s="17">
        <f>[4]ロタ!N31</f>
        <v>0</v>
      </c>
      <c r="O35" s="17">
        <f>[4]ロタ!O31</f>
        <v>0</v>
      </c>
      <c r="P35" s="17">
        <f>[4]ロタ!P31</f>
        <v>0</v>
      </c>
      <c r="Q35" s="17">
        <f>[4]ロタ!Q31</f>
        <v>0</v>
      </c>
      <c r="R35" s="17">
        <f>[4]ロタ!R31</f>
        <v>0</v>
      </c>
      <c r="S35" s="17">
        <f>[4]ロタ!S31</f>
        <v>0</v>
      </c>
      <c r="U35">
        <f t="shared" si="2"/>
        <v>0</v>
      </c>
      <c r="V35" t="b">
        <f t="shared" si="3"/>
        <v>1</v>
      </c>
    </row>
    <row r="36" spans="2:22">
      <c r="B36" s="18">
        <v>31</v>
      </c>
      <c r="C36" s="18">
        <f>[4]ロタ!C32</f>
        <v>0</v>
      </c>
      <c r="D36" s="18">
        <f>[4]ロタ!D32</f>
        <v>0</v>
      </c>
      <c r="E36" s="18">
        <f>[4]ロタ!E32</f>
        <v>0</v>
      </c>
      <c r="F36" s="18">
        <f>[4]ロタ!F32</f>
        <v>0</v>
      </c>
      <c r="G36" s="18">
        <f>[4]ロタ!G32</f>
        <v>0</v>
      </c>
      <c r="H36" s="18">
        <f>[4]ロタ!H32</f>
        <v>0</v>
      </c>
      <c r="I36" s="18">
        <f>[4]ロタ!I32</f>
        <v>0</v>
      </c>
      <c r="J36" s="18">
        <f>[4]ロタ!J32</f>
        <v>0</v>
      </c>
      <c r="K36" s="18">
        <f>[4]ロタ!K32</f>
        <v>0</v>
      </c>
      <c r="L36" s="18">
        <f>[4]ロタ!L32</f>
        <v>0</v>
      </c>
      <c r="M36" s="18">
        <f>[4]ロタ!M32</f>
        <v>0</v>
      </c>
      <c r="N36" s="18">
        <f>[4]ロタ!N32</f>
        <v>0</v>
      </c>
      <c r="O36" s="18">
        <f>[4]ロタ!O32</f>
        <v>0</v>
      </c>
      <c r="P36" s="18">
        <f>[4]ロタ!P32</f>
        <v>0</v>
      </c>
      <c r="Q36" s="18">
        <f>[4]ロタ!Q32</f>
        <v>0</v>
      </c>
      <c r="R36" s="18">
        <f>[4]ロタ!R32</f>
        <v>0</v>
      </c>
      <c r="S36" s="18">
        <f>[4]ロタ!S32</f>
        <v>0</v>
      </c>
      <c r="T36" s="22"/>
      <c r="U36" s="22">
        <f t="shared" si="2"/>
        <v>0</v>
      </c>
      <c r="V36" s="22" t="b">
        <f t="shared" si="3"/>
        <v>1</v>
      </c>
    </row>
    <row r="37" spans="2:22">
      <c r="B37" s="17">
        <v>32</v>
      </c>
      <c r="C37" s="17">
        <f>[4]ロタ!C33</f>
        <v>0</v>
      </c>
      <c r="D37" s="17">
        <f>[4]ロタ!D33</f>
        <v>0</v>
      </c>
      <c r="E37" s="17">
        <f>[4]ロタ!E33</f>
        <v>0</v>
      </c>
      <c r="F37" s="17">
        <f>[4]ロタ!F33</f>
        <v>0</v>
      </c>
      <c r="G37" s="17">
        <f>[4]ロタ!G33</f>
        <v>0</v>
      </c>
      <c r="H37" s="17">
        <f>[4]ロタ!H33</f>
        <v>0</v>
      </c>
      <c r="I37" s="17">
        <f>[4]ロタ!I33</f>
        <v>0</v>
      </c>
      <c r="J37" s="17">
        <f>[4]ロタ!J33</f>
        <v>0</v>
      </c>
      <c r="K37" s="17">
        <f>[4]ロタ!K33</f>
        <v>0</v>
      </c>
      <c r="L37" s="17">
        <f>[4]ロタ!L33</f>
        <v>0</v>
      </c>
      <c r="M37" s="17">
        <f>[4]ロタ!M33</f>
        <v>0</v>
      </c>
      <c r="N37" s="17">
        <f>[4]ロタ!N33</f>
        <v>0</v>
      </c>
      <c r="O37" s="17">
        <f>[4]ロタ!O33</f>
        <v>0</v>
      </c>
      <c r="P37" s="17">
        <f>[4]ロタ!P33</f>
        <v>0</v>
      </c>
      <c r="Q37" s="17">
        <f>[4]ロタ!Q33</f>
        <v>0</v>
      </c>
      <c r="R37" s="17">
        <f>[4]ロタ!R33</f>
        <v>0</v>
      </c>
      <c r="S37" s="17">
        <f>[4]ロタ!S33</f>
        <v>0</v>
      </c>
      <c r="U37">
        <f t="shared" si="2"/>
        <v>0</v>
      </c>
      <c r="V37" t="b">
        <f t="shared" si="3"/>
        <v>1</v>
      </c>
    </row>
    <row r="38" spans="2:22">
      <c r="B38" s="18">
        <v>33</v>
      </c>
      <c r="C38" s="18">
        <f>[4]ロタ!C34</f>
        <v>0</v>
      </c>
      <c r="D38" s="18">
        <f>[4]ロタ!D34</f>
        <v>0</v>
      </c>
      <c r="E38" s="18">
        <f>[4]ロタ!E34</f>
        <v>0</v>
      </c>
      <c r="F38" s="18">
        <f>[4]ロタ!F34</f>
        <v>0</v>
      </c>
      <c r="G38" s="18">
        <f>[4]ロタ!G34</f>
        <v>0</v>
      </c>
      <c r="H38" s="18">
        <f>[4]ロタ!H34</f>
        <v>0</v>
      </c>
      <c r="I38" s="18">
        <f>[4]ロタ!I34</f>
        <v>0</v>
      </c>
      <c r="J38" s="18">
        <f>[4]ロタ!J34</f>
        <v>0</v>
      </c>
      <c r="K38" s="18">
        <f>[4]ロタ!K34</f>
        <v>0</v>
      </c>
      <c r="L38" s="18">
        <f>[4]ロタ!L34</f>
        <v>0</v>
      </c>
      <c r="M38" s="18">
        <f>[4]ロタ!M34</f>
        <v>0</v>
      </c>
      <c r="N38" s="18">
        <f>[4]ロタ!N34</f>
        <v>0</v>
      </c>
      <c r="O38" s="18">
        <f>[4]ロタ!O34</f>
        <v>0</v>
      </c>
      <c r="P38" s="18">
        <f>[4]ロタ!P34</f>
        <v>0</v>
      </c>
      <c r="Q38" s="18">
        <f>[4]ロタ!Q34</f>
        <v>0</v>
      </c>
      <c r="R38" s="18">
        <f>[4]ロタ!R34</f>
        <v>0</v>
      </c>
      <c r="S38" s="18">
        <f>[4]ロタ!S34</f>
        <v>0</v>
      </c>
      <c r="T38" s="22"/>
      <c r="U38" s="22">
        <f t="shared" si="2"/>
        <v>0</v>
      </c>
      <c r="V38" s="22" t="b">
        <f t="shared" si="3"/>
        <v>1</v>
      </c>
    </row>
    <row r="39" spans="2:22">
      <c r="B39" s="17">
        <v>34</v>
      </c>
      <c r="C39" s="17">
        <f>[4]ロタ!C35</f>
        <v>0</v>
      </c>
      <c r="D39" s="17">
        <f>[4]ロタ!D35</f>
        <v>0</v>
      </c>
      <c r="E39" s="17">
        <f>[4]ロタ!E35</f>
        <v>0</v>
      </c>
      <c r="F39" s="17">
        <f>[4]ロタ!F35</f>
        <v>0</v>
      </c>
      <c r="G39" s="17">
        <f>[4]ロタ!G35</f>
        <v>0</v>
      </c>
      <c r="H39" s="17">
        <f>[4]ロタ!H35</f>
        <v>0</v>
      </c>
      <c r="I39" s="17">
        <f>[4]ロタ!I35</f>
        <v>0</v>
      </c>
      <c r="J39" s="17">
        <f>[4]ロタ!J35</f>
        <v>0</v>
      </c>
      <c r="K39" s="17">
        <f>[4]ロタ!K35</f>
        <v>0</v>
      </c>
      <c r="L39" s="17">
        <f>[4]ロタ!L35</f>
        <v>0</v>
      </c>
      <c r="M39" s="17">
        <f>[4]ロタ!M35</f>
        <v>0</v>
      </c>
      <c r="N39" s="17">
        <f>[4]ロタ!N35</f>
        <v>0</v>
      </c>
      <c r="O39" s="17">
        <f>[4]ロタ!O35</f>
        <v>0</v>
      </c>
      <c r="P39" s="17">
        <f>[4]ロタ!P35</f>
        <v>0</v>
      </c>
      <c r="Q39" s="17">
        <f>[4]ロタ!Q35</f>
        <v>0</v>
      </c>
      <c r="R39" s="17">
        <f>[4]ロタ!R35</f>
        <v>0</v>
      </c>
      <c r="S39" s="17">
        <f>[4]ロタ!S35</f>
        <v>0</v>
      </c>
      <c r="U39">
        <f t="shared" si="2"/>
        <v>0</v>
      </c>
      <c r="V39" t="b">
        <f t="shared" si="3"/>
        <v>1</v>
      </c>
    </row>
    <row r="40" spans="2:22">
      <c r="B40" s="18">
        <v>35</v>
      </c>
      <c r="C40" s="18">
        <f>[4]ロタ!C36</f>
        <v>0</v>
      </c>
      <c r="D40" s="18">
        <f>[4]ロタ!D36</f>
        <v>0</v>
      </c>
      <c r="E40" s="18">
        <f>[4]ロタ!E36</f>
        <v>0</v>
      </c>
      <c r="F40" s="18">
        <f>[4]ロタ!F36</f>
        <v>0</v>
      </c>
      <c r="G40" s="18">
        <f>[4]ロタ!G36</f>
        <v>0</v>
      </c>
      <c r="H40" s="18">
        <f>[4]ロタ!H36</f>
        <v>0</v>
      </c>
      <c r="I40" s="18">
        <f>[4]ロタ!I36</f>
        <v>0</v>
      </c>
      <c r="J40" s="18">
        <f>[4]ロタ!J36</f>
        <v>0</v>
      </c>
      <c r="K40" s="18">
        <f>[4]ロタ!K36</f>
        <v>0</v>
      </c>
      <c r="L40" s="18">
        <f>[4]ロタ!L36</f>
        <v>0</v>
      </c>
      <c r="M40" s="18">
        <f>[4]ロタ!M36</f>
        <v>0</v>
      </c>
      <c r="N40" s="18">
        <f>[4]ロタ!N36</f>
        <v>0</v>
      </c>
      <c r="O40" s="18">
        <f>[4]ロタ!O36</f>
        <v>0</v>
      </c>
      <c r="P40" s="18">
        <f>[4]ロタ!P36</f>
        <v>0</v>
      </c>
      <c r="Q40" s="18">
        <f>[4]ロタ!Q36</f>
        <v>0</v>
      </c>
      <c r="R40" s="18">
        <f>[4]ロタ!R36</f>
        <v>0</v>
      </c>
      <c r="S40" s="18">
        <f>[4]ロタ!S36</f>
        <v>0</v>
      </c>
      <c r="T40" s="22"/>
      <c r="U40" s="22">
        <f t="shared" si="2"/>
        <v>0</v>
      </c>
      <c r="V40" s="22" t="b">
        <f t="shared" si="3"/>
        <v>1</v>
      </c>
    </row>
    <row r="41" spans="2:22">
      <c r="B41" s="17">
        <v>36</v>
      </c>
      <c r="C41" s="17">
        <f>[4]ロタ!C37</f>
        <v>0</v>
      </c>
      <c r="D41" s="17">
        <f>[4]ロタ!D37</f>
        <v>0</v>
      </c>
      <c r="E41" s="17">
        <f>[4]ロタ!E37</f>
        <v>0</v>
      </c>
      <c r="F41" s="17">
        <f>[4]ロタ!F37</f>
        <v>0</v>
      </c>
      <c r="G41" s="17">
        <f>[4]ロタ!G37</f>
        <v>0</v>
      </c>
      <c r="H41" s="17">
        <f>[4]ロタ!H37</f>
        <v>0</v>
      </c>
      <c r="I41" s="17">
        <f>[4]ロタ!I37</f>
        <v>0</v>
      </c>
      <c r="J41" s="17">
        <f>[4]ロタ!J37</f>
        <v>0</v>
      </c>
      <c r="K41" s="17">
        <f>[4]ロタ!K37</f>
        <v>0</v>
      </c>
      <c r="L41" s="17">
        <f>[4]ロタ!L37</f>
        <v>0</v>
      </c>
      <c r="M41" s="17">
        <f>[4]ロタ!M37</f>
        <v>0</v>
      </c>
      <c r="N41" s="17">
        <f>[4]ロタ!N37</f>
        <v>0</v>
      </c>
      <c r="O41" s="17">
        <f>[4]ロタ!O37</f>
        <v>0</v>
      </c>
      <c r="P41" s="17">
        <f>[4]ロタ!P37</f>
        <v>0</v>
      </c>
      <c r="Q41" s="17">
        <f>[4]ロタ!Q37</f>
        <v>0</v>
      </c>
      <c r="R41" s="17">
        <f>[4]ロタ!R37</f>
        <v>0</v>
      </c>
      <c r="S41" s="17">
        <f>[4]ロタ!S37</f>
        <v>0</v>
      </c>
      <c r="U41">
        <f t="shared" si="2"/>
        <v>0</v>
      </c>
      <c r="V41" t="b">
        <f t="shared" si="3"/>
        <v>1</v>
      </c>
    </row>
    <row r="42" spans="2:22">
      <c r="B42" s="18">
        <v>37</v>
      </c>
      <c r="C42" s="18">
        <f>[4]ロタ!C38</f>
        <v>0</v>
      </c>
      <c r="D42" s="18">
        <f>[4]ロタ!D38</f>
        <v>0</v>
      </c>
      <c r="E42" s="18">
        <f>[4]ロタ!E38</f>
        <v>0</v>
      </c>
      <c r="F42" s="18">
        <f>[4]ロタ!F38</f>
        <v>0</v>
      </c>
      <c r="G42" s="18">
        <f>[4]ロタ!G38</f>
        <v>0</v>
      </c>
      <c r="H42" s="18">
        <f>[4]ロタ!H38</f>
        <v>0</v>
      </c>
      <c r="I42" s="18">
        <f>[4]ロタ!I38</f>
        <v>0</v>
      </c>
      <c r="J42" s="18">
        <f>[4]ロタ!J38</f>
        <v>0</v>
      </c>
      <c r="K42" s="18">
        <f>[4]ロタ!K38</f>
        <v>0</v>
      </c>
      <c r="L42" s="18">
        <f>[4]ロタ!L38</f>
        <v>0</v>
      </c>
      <c r="M42" s="18">
        <f>[4]ロタ!M38</f>
        <v>0</v>
      </c>
      <c r="N42" s="18">
        <f>[4]ロタ!N38</f>
        <v>0</v>
      </c>
      <c r="O42" s="18">
        <f>[4]ロタ!O38</f>
        <v>0</v>
      </c>
      <c r="P42" s="18">
        <f>[4]ロタ!P38</f>
        <v>0</v>
      </c>
      <c r="Q42" s="18">
        <f>[4]ロタ!Q38</f>
        <v>0</v>
      </c>
      <c r="R42" s="18">
        <f>[4]ロタ!R38</f>
        <v>0</v>
      </c>
      <c r="S42" s="18">
        <f>[4]ロタ!S38</f>
        <v>0</v>
      </c>
      <c r="T42" s="22"/>
      <c r="U42" s="22">
        <f t="shared" si="2"/>
        <v>0</v>
      </c>
      <c r="V42" s="22" t="b">
        <f t="shared" si="3"/>
        <v>1</v>
      </c>
    </row>
    <row r="43" spans="2:22">
      <c r="B43" s="17">
        <v>38</v>
      </c>
      <c r="C43" s="17">
        <f>[4]ロタ!C39</f>
        <v>0</v>
      </c>
      <c r="D43" s="17">
        <f>[4]ロタ!D39</f>
        <v>0</v>
      </c>
      <c r="E43" s="17">
        <f>[4]ロタ!E39</f>
        <v>0</v>
      </c>
      <c r="F43" s="17">
        <f>[4]ロタ!F39</f>
        <v>0</v>
      </c>
      <c r="G43" s="17">
        <f>[4]ロタ!G39</f>
        <v>0</v>
      </c>
      <c r="H43" s="17">
        <f>[4]ロタ!H39</f>
        <v>0</v>
      </c>
      <c r="I43" s="17">
        <f>[4]ロタ!I39</f>
        <v>0</v>
      </c>
      <c r="J43" s="17">
        <f>[4]ロタ!J39</f>
        <v>0</v>
      </c>
      <c r="K43" s="17">
        <f>[4]ロタ!K39</f>
        <v>0</v>
      </c>
      <c r="L43" s="17">
        <f>[4]ロタ!L39</f>
        <v>0</v>
      </c>
      <c r="M43" s="17">
        <f>[4]ロタ!M39</f>
        <v>0</v>
      </c>
      <c r="N43" s="17">
        <f>[4]ロタ!N39</f>
        <v>0</v>
      </c>
      <c r="O43" s="17">
        <f>[4]ロタ!O39</f>
        <v>0</v>
      </c>
      <c r="P43" s="17">
        <f>[4]ロタ!P39</f>
        <v>0</v>
      </c>
      <c r="Q43" s="17">
        <f>[4]ロタ!Q39</f>
        <v>0</v>
      </c>
      <c r="R43" s="17">
        <f>[4]ロタ!R39</f>
        <v>0</v>
      </c>
      <c r="S43" s="17">
        <f>[4]ロタ!S39</f>
        <v>0</v>
      </c>
      <c r="U43">
        <f t="shared" si="2"/>
        <v>0</v>
      </c>
      <c r="V43" t="b">
        <f t="shared" si="3"/>
        <v>1</v>
      </c>
    </row>
    <row r="44" spans="2:22">
      <c r="B44" s="18">
        <v>39</v>
      </c>
      <c r="C44" s="18">
        <f>[4]ロタ!C40</f>
        <v>0</v>
      </c>
      <c r="D44" s="18">
        <f>[4]ロタ!D40</f>
        <v>0</v>
      </c>
      <c r="E44" s="18">
        <f>[4]ロタ!E40</f>
        <v>0</v>
      </c>
      <c r="F44" s="18">
        <f>[4]ロタ!F40</f>
        <v>0</v>
      </c>
      <c r="G44" s="18">
        <f>[4]ロタ!G40</f>
        <v>0</v>
      </c>
      <c r="H44" s="18">
        <f>[4]ロタ!H40</f>
        <v>0</v>
      </c>
      <c r="I44" s="18">
        <f>[4]ロタ!I40</f>
        <v>0</v>
      </c>
      <c r="J44" s="18">
        <f>[4]ロタ!J40</f>
        <v>0</v>
      </c>
      <c r="K44" s="18">
        <f>[4]ロタ!K40</f>
        <v>0</v>
      </c>
      <c r="L44" s="18">
        <f>[4]ロタ!L40</f>
        <v>0</v>
      </c>
      <c r="M44" s="18">
        <f>[4]ロタ!M40</f>
        <v>0</v>
      </c>
      <c r="N44" s="18">
        <f>[4]ロタ!N40</f>
        <v>0</v>
      </c>
      <c r="O44" s="18">
        <f>[4]ロタ!O40</f>
        <v>0</v>
      </c>
      <c r="P44" s="18">
        <f>[4]ロタ!P40</f>
        <v>0</v>
      </c>
      <c r="Q44" s="18">
        <f>[4]ロタ!Q40</f>
        <v>0</v>
      </c>
      <c r="R44" s="18">
        <f>[4]ロタ!R40</f>
        <v>0</v>
      </c>
      <c r="S44" s="18">
        <f>[4]ロタ!S40</f>
        <v>0</v>
      </c>
      <c r="T44" s="22"/>
      <c r="U44" s="22">
        <f t="shared" si="2"/>
        <v>0</v>
      </c>
      <c r="V44" s="22" t="b">
        <f t="shared" si="3"/>
        <v>1</v>
      </c>
    </row>
    <row r="45" spans="2:22">
      <c r="B45" s="17">
        <v>40</v>
      </c>
      <c r="C45" s="17">
        <f>[4]ロタ!C41</f>
        <v>0</v>
      </c>
      <c r="D45" s="17">
        <f>[4]ロタ!D41</f>
        <v>0</v>
      </c>
      <c r="E45" s="17">
        <f>[4]ロタ!E41</f>
        <v>0</v>
      </c>
      <c r="F45" s="17">
        <f>[4]ロタ!F41</f>
        <v>0</v>
      </c>
      <c r="G45" s="17">
        <f>[4]ロタ!G41</f>
        <v>0</v>
      </c>
      <c r="H45" s="17">
        <f>[4]ロタ!H41</f>
        <v>0</v>
      </c>
      <c r="I45" s="17">
        <f>[4]ロタ!I41</f>
        <v>0</v>
      </c>
      <c r="J45" s="17">
        <f>[4]ロタ!J41</f>
        <v>0</v>
      </c>
      <c r="K45" s="17">
        <f>[4]ロタ!K41</f>
        <v>0</v>
      </c>
      <c r="L45" s="17">
        <f>[4]ロタ!L41</f>
        <v>0</v>
      </c>
      <c r="M45" s="17">
        <f>[4]ロタ!M41</f>
        <v>0</v>
      </c>
      <c r="N45" s="17">
        <f>[4]ロタ!N41</f>
        <v>0</v>
      </c>
      <c r="O45" s="17">
        <f>[4]ロタ!O41</f>
        <v>0</v>
      </c>
      <c r="P45" s="17">
        <f>[4]ロタ!P41</f>
        <v>0</v>
      </c>
      <c r="Q45" s="17">
        <f>[4]ロタ!Q41</f>
        <v>0</v>
      </c>
      <c r="R45" s="17">
        <f>[4]ロタ!R41</f>
        <v>0</v>
      </c>
      <c r="S45" s="17">
        <f>[4]ロタ!S41</f>
        <v>0</v>
      </c>
      <c r="U45">
        <f t="shared" si="2"/>
        <v>0</v>
      </c>
      <c r="V45" t="b">
        <f t="shared" si="3"/>
        <v>1</v>
      </c>
    </row>
    <row r="46" spans="2:22">
      <c r="B46" s="18">
        <v>41</v>
      </c>
      <c r="C46" s="18">
        <f>[4]ロタ!C42</f>
        <v>0</v>
      </c>
      <c r="D46" s="18">
        <f>[4]ロタ!D42</f>
        <v>0</v>
      </c>
      <c r="E46" s="18">
        <f>[4]ロタ!E42</f>
        <v>0</v>
      </c>
      <c r="F46" s="18">
        <f>[4]ロタ!F42</f>
        <v>0</v>
      </c>
      <c r="G46" s="18">
        <f>[4]ロタ!G42</f>
        <v>0</v>
      </c>
      <c r="H46" s="18">
        <f>[4]ロタ!H42</f>
        <v>0</v>
      </c>
      <c r="I46" s="18">
        <f>[4]ロタ!I42</f>
        <v>0</v>
      </c>
      <c r="J46" s="18">
        <f>[4]ロタ!J42</f>
        <v>0</v>
      </c>
      <c r="K46" s="18">
        <f>[4]ロタ!K42</f>
        <v>0</v>
      </c>
      <c r="L46" s="18">
        <f>[4]ロタ!L42</f>
        <v>0</v>
      </c>
      <c r="M46" s="18">
        <f>[4]ロタ!M42</f>
        <v>0</v>
      </c>
      <c r="N46" s="18">
        <f>[4]ロタ!N42</f>
        <v>0</v>
      </c>
      <c r="O46" s="18">
        <f>[4]ロタ!O42</f>
        <v>0</v>
      </c>
      <c r="P46" s="18">
        <f>[4]ロタ!P42</f>
        <v>0</v>
      </c>
      <c r="Q46" s="18">
        <f>[4]ロタ!Q42</f>
        <v>0</v>
      </c>
      <c r="R46" s="18">
        <f>[4]ロタ!R42</f>
        <v>0</v>
      </c>
      <c r="S46" s="18">
        <f>[4]ロタ!S42</f>
        <v>0</v>
      </c>
      <c r="T46" s="22"/>
      <c r="U46" s="22">
        <f t="shared" si="2"/>
        <v>0</v>
      </c>
      <c r="V46" s="22" t="b">
        <f t="shared" si="3"/>
        <v>1</v>
      </c>
    </row>
    <row r="47" spans="2:22">
      <c r="B47" s="17">
        <v>42</v>
      </c>
      <c r="C47" s="17">
        <f>[4]ロタ!C43</f>
        <v>0</v>
      </c>
      <c r="D47" s="17">
        <f>[4]ロタ!D43</f>
        <v>0</v>
      </c>
      <c r="E47" s="17">
        <f>[4]ロタ!E43</f>
        <v>0</v>
      </c>
      <c r="F47" s="17">
        <f>[4]ロタ!F43</f>
        <v>0</v>
      </c>
      <c r="G47" s="17">
        <f>[4]ロタ!G43</f>
        <v>0</v>
      </c>
      <c r="H47" s="17">
        <f>[4]ロタ!H43</f>
        <v>0</v>
      </c>
      <c r="I47" s="17">
        <f>[4]ロタ!I43</f>
        <v>0</v>
      </c>
      <c r="J47" s="17">
        <f>[4]ロタ!J43</f>
        <v>0</v>
      </c>
      <c r="K47" s="17">
        <f>[4]ロタ!K43</f>
        <v>0</v>
      </c>
      <c r="L47" s="17">
        <f>[4]ロタ!L43</f>
        <v>0</v>
      </c>
      <c r="M47" s="17">
        <f>[4]ロタ!M43</f>
        <v>0</v>
      </c>
      <c r="N47" s="17">
        <f>[4]ロタ!N43</f>
        <v>0</v>
      </c>
      <c r="O47" s="17">
        <f>[4]ロタ!O43</f>
        <v>0</v>
      </c>
      <c r="P47" s="17">
        <f>[4]ロタ!P43</f>
        <v>0</v>
      </c>
      <c r="Q47" s="17">
        <f>[4]ロタ!Q43</f>
        <v>0</v>
      </c>
      <c r="R47" s="17">
        <f>[4]ロタ!R43</f>
        <v>0</v>
      </c>
      <c r="S47" s="17">
        <f>[4]ロタ!S43</f>
        <v>0</v>
      </c>
      <c r="U47">
        <f t="shared" si="2"/>
        <v>0</v>
      </c>
      <c r="V47" t="b">
        <f t="shared" si="3"/>
        <v>1</v>
      </c>
    </row>
    <row r="48" spans="2:22">
      <c r="B48" s="18">
        <v>43</v>
      </c>
      <c r="C48" s="18">
        <f>[4]ロタ!C44</f>
        <v>0</v>
      </c>
      <c r="D48" s="18">
        <f>[4]ロタ!D44</f>
        <v>0</v>
      </c>
      <c r="E48" s="18">
        <f>[4]ロタ!E44</f>
        <v>0</v>
      </c>
      <c r="F48" s="18">
        <f>[4]ロタ!F44</f>
        <v>0</v>
      </c>
      <c r="G48" s="18">
        <f>[4]ロタ!G44</f>
        <v>0</v>
      </c>
      <c r="H48" s="18">
        <f>[4]ロタ!H44</f>
        <v>0</v>
      </c>
      <c r="I48" s="18">
        <f>[4]ロタ!I44</f>
        <v>0</v>
      </c>
      <c r="J48" s="18">
        <f>[4]ロタ!J44</f>
        <v>0</v>
      </c>
      <c r="K48" s="18">
        <f>[4]ロタ!K44</f>
        <v>0</v>
      </c>
      <c r="L48" s="18">
        <f>[4]ロタ!L44</f>
        <v>0</v>
      </c>
      <c r="M48" s="18">
        <f>[4]ロタ!M44</f>
        <v>0</v>
      </c>
      <c r="N48" s="18">
        <f>[4]ロタ!N44</f>
        <v>0</v>
      </c>
      <c r="O48" s="18">
        <f>[4]ロタ!O44</f>
        <v>0</v>
      </c>
      <c r="P48" s="18">
        <f>[4]ロタ!P44</f>
        <v>0</v>
      </c>
      <c r="Q48" s="18">
        <f>[4]ロタ!Q44</f>
        <v>0</v>
      </c>
      <c r="R48" s="18">
        <f>[4]ロタ!R44</f>
        <v>0</v>
      </c>
      <c r="S48" s="18">
        <f>[4]ロタ!S44</f>
        <v>0</v>
      </c>
      <c r="T48" s="22"/>
      <c r="U48" s="22">
        <f t="shared" si="2"/>
        <v>0</v>
      </c>
      <c r="V48" s="22" t="b">
        <f t="shared" si="3"/>
        <v>1</v>
      </c>
    </row>
    <row r="49" spans="2:22">
      <c r="B49" s="17">
        <v>44</v>
      </c>
      <c r="C49" s="17">
        <f>[4]ロタ!C45</f>
        <v>0</v>
      </c>
      <c r="D49" s="17">
        <f>[4]ロタ!D45</f>
        <v>0</v>
      </c>
      <c r="E49" s="17">
        <f>[4]ロタ!E45</f>
        <v>0</v>
      </c>
      <c r="F49" s="17">
        <f>[4]ロタ!F45</f>
        <v>0</v>
      </c>
      <c r="G49" s="17">
        <f>[4]ロタ!G45</f>
        <v>0</v>
      </c>
      <c r="H49" s="17">
        <f>[4]ロタ!H45</f>
        <v>0</v>
      </c>
      <c r="I49" s="17">
        <f>[4]ロタ!I45</f>
        <v>0</v>
      </c>
      <c r="J49" s="17">
        <f>[4]ロタ!J45</f>
        <v>0</v>
      </c>
      <c r="K49" s="17">
        <f>[4]ロタ!K45</f>
        <v>0</v>
      </c>
      <c r="L49" s="17">
        <f>[4]ロタ!L45</f>
        <v>0</v>
      </c>
      <c r="M49" s="17">
        <f>[4]ロタ!M45</f>
        <v>0</v>
      </c>
      <c r="N49" s="17">
        <f>[4]ロタ!N45</f>
        <v>0</v>
      </c>
      <c r="O49" s="17">
        <f>[4]ロタ!O45</f>
        <v>0</v>
      </c>
      <c r="P49" s="17">
        <f>[4]ロタ!P45</f>
        <v>0</v>
      </c>
      <c r="Q49" s="17">
        <f>[4]ロタ!Q45</f>
        <v>0</v>
      </c>
      <c r="R49" s="17">
        <f>[4]ロタ!R45</f>
        <v>0</v>
      </c>
      <c r="S49" s="17">
        <f>[4]ロタ!S45</f>
        <v>0</v>
      </c>
      <c r="U49">
        <f t="shared" si="2"/>
        <v>0</v>
      </c>
      <c r="V49" t="b">
        <f t="shared" si="3"/>
        <v>1</v>
      </c>
    </row>
    <row r="50" spans="2:22">
      <c r="B50" s="18">
        <v>45</v>
      </c>
      <c r="C50" s="18">
        <f>[4]ロタ!C46</f>
        <v>0</v>
      </c>
      <c r="D50" s="18">
        <f>[4]ロタ!D46</f>
        <v>0</v>
      </c>
      <c r="E50" s="18">
        <f>[4]ロタ!E46</f>
        <v>0</v>
      </c>
      <c r="F50" s="18">
        <f>[4]ロタ!F46</f>
        <v>0</v>
      </c>
      <c r="G50" s="18">
        <f>[4]ロタ!G46</f>
        <v>0</v>
      </c>
      <c r="H50" s="18">
        <f>[4]ロタ!H46</f>
        <v>0</v>
      </c>
      <c r="I50" s="18">
        <f>[4]ロタ!I46</f>
        <v>0</v>
      </c>
      <c r="J50" s="18">
        <f>[4]ロタ!J46</f>
        <v>0</v>
      </c>
      <c r="K50" s="18">
        <f>[4]ロタ!K46</f>
        <v>0</v>
      </c>
      <c r="L50" s="18">
        <f>[4]ロタ!L46</f>
        <v>0</v>
      </c>
      <c r="M50" s="18">
        <f>[4]ロタ!M46</f>
        <v>0</v>
      </c>
      <c r="N50" s="18">
        <f>[4]ロタ!N46</f>
        <v>0</v>
      </c>
      <c r="O50" s="18">
        <f>[4]ロタ!O46</f>
        <v>0</v>
      </c>
      <c r="P50" s="18">
        <f>[4]ロタ!P46</f>
        <v>0</v>
      </c>
      <c r="Q50" s="18">
        <f>[4]ロタ!Q46</f>
        <v>0</v>
      </c>
      <c r="R50" s="18">
        <f>[4]ロタ!R46</f>
        <v>0</v>
      </c>
      <c r="S50" s="18">
        <f>[4]ロタ!S46</f>
        <v>0</v>
      </c>
      <c r="T50" s="22"/>
      <c r="U50" s="22">
        <f t="shared" si="2"/>
        <v>0</v>
      </c>
      <c r="V50" s="22" t="b">
        <f t="shared" si="3"/>
        <v>1</v>
      </c>
    </row>
    <row r="51" spans="2:22">
      <c r="B51" s="17">
        <v>46</v>
      </c>
      <c r="C51" s="17">
        <f>[4]ロタ!C47</f>
        <v>0</v>
      </c>
      <c r="D51" s="17">
        <f>[4]ロタ!D47</f>
        <v>0</v>
      </c>
      <c r="E51" s="17">
        <f>[4]ロタ!E47</f>
        <v>0</v>
      </c>
      <c r="F51" s="17">
        <f>[4]ロタ!F47</f>
        <v>0</v>
      </c>
      <c r="G51" s="17">
        <f>[4]ロタ!G47</f>
        <v>0</v>
      </c>
      <c r="H51" s="17">
        <f>[4]ロタ!H47</f>
        <v>0</v>
      </c>
      <c r="I51" s="17">
        <f>[4]ロタ!I47</f>
        <v>0</v>
      </c>
      <c r="J51" s="17">
        <f>[4]ロタ!J47</f>
        <v>0</v>
      </c>
      <c r="K51" s="17">
        <f>[4]ロタ!K47</f>
        <v>0</v>
      </c>
      <c r="L51" s="17">
        <f>[4]ロタ!L47</f>
        <v>0</v>
      </c>
      <c r="M51" s="17">
        <f>[4]ロタ!M47</f>
        <v>0</v>
      </c>
      <c r="N51" s="17">
        <f>[4]ロタ!N47</f>
        <v>0</v>
      </c>
      <c r="O51" s="17">
        <f>[4]ロタ!O47</f>
        <v>0</v>
      </c>
      <c r="P51" s="17">
        <f>[4]ロタ!P47</f>
        <v>0</v>
      </c>
      <c r="Q51" s="17">
        <f>[4]ロタ!Q47</f>
        <v>0</v>
      </c>
      <c r="R51" s="17">
        <f>[4]ロタ!R47</f>
        <v>0</v>
      </c>
      <c r="S51" s="17">
        <f>[4]ロタ!S47</f>
        <v>0</v>
      </c>
      <c r="U51">
        <f t="shared" si="2"/>
        <v>0</v>
      </c>
      <c r="V51" t="b">
        <f t="shared" si="3"/>
        <v>1</v>
      </c>
    </row>
    <row r="52" spans="2:22">
      <c r="B52" s="18">
        <v>47</v>
      </c>
      <c r="C52" s="18">
        <f>[4]ロタ!C48</f>
        <v>0</v>
      </c>
      <c r="D52" s="18">
        <f>[4]ロタ!D48</f>
        <v>0</v>
      </c>
      <c r="E52" s="18">
        <f>[4]ロタ!E48</f>
        <v>0</v>
      </c>
      <c r="F52" s="18">
        <f>[4]ロタ!F48</f>
        <v>0</v>
      </c>
      <c r="G52" s="18">
        <f>[4]ロタ!G48</f>
        <v>0</v>
      </c>
      <c r="H52" s="18">
        <f>[4]ロタ!H48</f>
        <v>0</v>
      </c>
      <c r="I52" s="18">
        <f>[4]ロタ!I48</f>
        <v>0</v>
      </c>
      <c r="J52" s="18">
        <f>[4]ロタ!J48</f>
        <v>0</v>
      </c>
      <c r="K52" s="18">
        <f>[4]ロタ!K48</f>
        <v>0</v>
      </c>
      <c r="L52" s="18">
        <f>[4]ロタ!L48</f>
        <v>0</v>
      </c>
      <c r="M52" s="18">
        <f>[4]ロタ!M48</f>
        <v>0</v>
      </c>
      <c r="N52" s="18">
        <f>[4]ロタ!N48</f>
        <v>0</v>
      </c>
      <c r="O52" s="18">
        <f>[4]ロタ!O48</f>
        <v>0</v>
      </c>
      <c r="P52" s="18">
        <f>[4]ロタ!P48</f>
        <v>0</v>
      </c>
      <c r="Q52" s="18">
        <f>[4]ロタ!Q48</f>
        <v>0</v>
      </c>
      <c r="R52" s="18">
        <f>[4]ロタ!R48</f>
        <v>0</v>
      </c>
      <c r="S52" s="18">
        <f>[4]ロタ!S48</f>
        <v>0</v>
      </c>
      <c r="T52" s="22"/>
      <c r="U52" s="22">
        <f t="shared" si="2"/>
        <v>0</v>
      </c>
      <c r="V52" s="22" t="b">
        <f t="shared" si="3"/>
        <v>1</v>
      </c>
    </row>
    <row r="53" spans="2:22">
      <c r="B53" s="17">
        <v>48</v>
      </c>
      <c r="C53" s="17">
        <f>[4]ロタ!C49</f>
        <v>0</v>
      </c>
      <c r="D53" s="17">
        <f>[4]ロタ!D49</f>
        <v>0</v>
      </c>
      <c r="E53" s="17">
        <f>[4]ロタ!E49</f>
        <v>0</v>
      </c>
      <c r="F53" s="17">
        <f>[4]ロタ!F49</f>
        <v>0</v>
      </c>
      <c r="G53" s="17">
        <f>[4]ロタ!G49</f>
        <v>0</v>
      </c>
      <c r="H53" s="17">
        <f>[4]ロタ!H49</f>
        <v>0</v>
      </c>
      <c r="I53" s="17">
        <f>[4]ロタ!I49</f>
        <v>0</v>
      </c>
      <c r="J53" s="17">
        <f>[4]ロタ!J49</f>
        <v>0</v>
      </c>
      <c r="K53" s="17">
        <f>[4]ロタ!K49</f>
        <v>0</v>
      </c>
      <c r="L53" s="17">
        <f>[4]ロタ!L49</f>
        <v>0</v>
      </c>
      <c r="M53" s="17">
        <f>[4]ロタ!M49</f>
        <v>0</v>
      </c>
      <c r="N53" s="17">
        <f>[4]ロタ!N49</f>
        <v>0</v>
      </c>
      <c r="O53" s="17">
        <f>[4]ロタ!O49</f>
        <v>0</v>
      </c>
      <c r="P53" s="17">
        <f>[4]ロタ!P49</f>
        <v>0</v>
      </c>
      <c r="Q53" s="17">
        <f>[4]ロタ!Q49</f>
        <v>0</v>
      </c>
      <c r="R53" s="17">
        <f>[4]ロタ!R49</f>
        <v>0</v>
      </c>
      <c r="S53" s="17">
        <f>[4]ロタ!S49</f>
        <v>0</v>
      </c>
      <c r="U53">
        <f t="shared" si="2"/>
        <v>0</v>
      </c>
      <c r="V53" t="b">
        <f t="shared" si="3"/>
        <v>1</v>
      </c>
    </row>
    <row r="54" spans="2:22">
      <c r="B54" s="18">
        <v>49</v>
      </c>
      <c r="C54" s="18">
        <f>[4]ロタ!C50</f>
        <v>0</v>
      </c>
      <c r="D54" s="18">
        <f>[4]ロタ!D50</f>
        <v>0</v>
      </c>
      <c r="E54" s="18">
        <f>[4]ロタ!E50</f>
        <v>0</v>
      </c>
      <c r="F54" s="18">
        <f>[4]ロタ!F50</f>
        <v>0</v>
      </c>
      <c r="G54" s="18">
        <f>[4]ロタ!G50</f>
        <v>0</v>
      </c>
      <c r="H54" s="18">
        <f>[4]ロタ!H50</f>
        <v>0</v>
      </c>
      <c r="I54" s="18">
        <f>[4]ロタ!I50</f>
        <v>0</v>
      </c>
      <c r="J54" s="18">
        <f>[4]ロタ!J50</f>
        <v>0</v>
      </c>
      <c r="K54" s="18">
        <f>[4]ロタ!K50</f>
        <v>0</v>
      </c>
      <c r="L54" s="18">
        <f>[4]ロタ!L50</f>
        <v>0</v>
      </c>
      <c r="M54" s="18">
        <f>[4]ロタ!M50</f>
        <v>0</v>
      </c>
      <c r="N54" s="18">
        <f>[4]ロタ!N50</f>
        <v>0</v>
      </c>
      <c r="O54" s="18">
        <f>[4]ロタ!O50</f>
        <v>0</v>
      </c>
      <c r="P54" s="18">
        <f>[4]ロタ!P50</f>
        <v>0</v>
      </c>
      <c r="Q54" s="18">
        <f>[4]ロタ!Q50</f>
        <v>0</v>
      </c>
      <c r="R54" s="18">
        <f>[4]ロタ!R50</f>
        <v>0</v>
      </c>
      <c r="S54" s="18">
        <f>[4]ロタ!S50</f>
        <v>0</v>
      </c>
      <c r="T54" s="22"/>
      <c r="U54" s="22">
        <f t="shared" si="2"/>
        <v>0</v>
      </c>
      <c r="V54" s="22" t="b">
        <f t="shared" si="3"/>
        <v>1</v>
      </c>
    </row>
    <row r="55" spans="2:22">
      <c r="B55" s="17">
        <v>50</v>
      </c>
      <c r="C55" s="17" t="e">
        <f>[4]ロタ!C51</f>
        <v>#N/A</v>
      </c>
      <c r="D55" s="17" t="e">
        <f>[4]ロタ!D51</f>
        <v>#N/A</v>
      </c>
      <c r="E55" s="17" t="e">
        <f>[4]ロタ!E51</f>
        <v>#N/A</v>
      </c>
      <c r="F55" s="17" t="e">
        <f>[4]ロタ!F51</f>
        <v>#N/A</v>
      </c>
      <c r="G55" s="17" t="e">
        <f>[4]ロタ!G51</f>
        <v>#N/A</v>
      </c>
      <c r="H55" s="17" t="e">
        <f>[4]ロタ!H51</f>
        <v>#N/A</v>
      </c>
      <c r="I55" s="17" t="e">
        <f>[4]ロタ!I51</f>
        <v>#N/A</v>
      </c>
      <c r="J55" s="17" t="e">
        <f>[4]ロタ!J51</f>
        <v>#N/A</v>
      </c>
      <c r="K55" s="17" t="e">
        <f>[4]ロタ!K51</f>
        <v>#N/A</v>
      </c>
      <c r="L55" s="17" t="e">
        <f>[4]ロタ!L51</f>
        <v>#N/A</v>
      </c>
      <c r="M55" s="17" t="e">
        <f>[4]ロタ!M51</f>
        <v>#N/A</v>
      </c>
      <c r="N55" s="17" t="e">
        <f>[4]ロタ!N51</f>
        <v>#N/A</v>
      </c>
      <c r="O55" s="17" t="e">
        <f>[4]ロタ!O51</f>
        <v>#N/A</v>
      </c>
      <c r="P55" s="17" t="e">
        <f>[4]ロタ!P51</f>
        <v>#N/A</v>
      </c>
      <c r="Q55" s="17" t="e">
        <f>[4]ロタ!Q51</f>
        <v>#N/A</v>
      </c>
      <c r="R55" s="17" t="e">
        <f>[4]ロタ!R51</f>
        <v>#N/A</v>
      </c>
      <c r="S55" s="17" t="e">
        <f>[4]ロタ!S51</f>
        <v>#N/A</v>
      </c>
      <c r="U55" t="e">
        <f t="shared" si="2"/>
        <v>#N/A</v>
      </c>
      <c r="V55" t="str">
        <f t="shared" si="3"/>
        <v>-</v>
      </c>
    </row>
    <row r="56" spans="2:22">
      <c r="B56" s="18">
        <v>51</v>
      </c>
      <c r="C56" s="18" t="e">
        <f>[4]ロタ!C52</f>
        <v>#N/A</v>
      </c>
      <c r="D56" s="18" t="e">
        <f>[4]ロタ!D52</f>
        <v>#N/A</v>
      </c>
      <c r="E56" s="18" t="e">
        <f>[4]ロタ!E52</f>
        <v>#N/A</v>
      </c>
      <c r="F56" s="18" t="e">
        <f>[4]ロタ!F52</f>
        <v>#N/A</v>
      </c>
      <c r="G56" s="18" t="e">
        <f>[4]ロタ!G52</f>
        <v>#N/A</v>
      </c>
      <c r="H56" s="18" t="e">
        <f>[4]ロタ!H52</f>
        <v>#N/A</v>
      </c>
      <c r="I56" s="18" t="e">
        <f>[4]ロタ!I52</f>
        <v>#N/A</v>
      </c>
      <c r="J56" s="18" t="e">
        <f>[4]ロタ!J52</f>
        <v>#N/A</v>
      </c>
      <c r="K56" s="18" t="e">
        <f>[4]ロタ!K52</f>
        <v>#N/A</v>
      </c>
      <c r="L56" s="18" t="e">
        <f>[4]ロタ!L52</f>
        <v>#N/A</v>
      </c>
      <c r="M56" s="18" t="e">
        <f>[4]ロタ!M52</f>
        <v>#N/A</v>
      </c>
      <c r="N56" s="18" t="e">
        <f>[4]ロタ!N52</f>
        <v>#N/A</v>
      </c>
      <c r="O56" s="18" t="e">
        <f>[4]ロタ!O52</f>
        <v>#N/A</v>
      </c>
      <c r="P56" s="18" t="e">
        <f>[4]ロタ!P52</f>
        <v>#N/A</v>
      </c>
      <c r="Q56" s="18" t="e">
        <f>[4]ロタ!Q52</f>
        <v>#N/A</v>
      </c>
      <c r="R56" s="18" t="e">
        <f>[4]ロタ!R52</f>
        <v>#N/A</v>
      </c>
      <c r="S56" s="18" t="e">
        <f>[4]ロタ!S52</f>
        <v>#N/A</v>
      </c>
      <c r="T56" s="22"/>
      <c r="U56" s="22" t="e">
        <f t="shared" si="2"/>
        <v>#N/A</v>
      </c>
      <c r="V56" s="22" t="str">
        <f t="shared" si="3"/>
        <v>-</v>
      </c>
    </row>
    <row r="57" spans="2:22">
      <c r="B57" s="17">
        <v>52</v>
      </c>
      <c r="C57" s="17" t="e">
        <f>[4]ロタ!C53</f>
        <v>#N/A</v>
      </c>
      <c r="D57" s="17" t="e">
        <f>[4]ロタ!D53</f>
        <v>#N/A</v>
      </c>
      <c r="E57" s="17" t="e">
        <f>[4]ロタ!E53</f>
        <v>#N/A</v>
      </c>
      <c r="F57" s="17" t="e">
        <f>[4]ロタ!F53</f>
        <v>#N/A</v>
      </c>
      <c r="G57" s="17" t="e">
        <f>[4]ロタ!G53</f>
        <v>#N/A</v>
      </c>
      <c r="H57" s="17" t="e">
        <f>[4]ロタ!H53</f>
        <v>#N/A</v>
      </c>
      <c r="I57" s="17" t="e">
        <f>[4]ロタ!I53</f>
        <v>#N/A</v>
      </c>
      <c r="J57" s="17" t="e">
        <f>[4]ロタ!J53</f>
        <v>#N/A</v>
      </c>
      <c r="K57" s="17" t="e">
        <f>[4]ロタ!K53</f>
        <v>#N/A</v>
      </c>
      <c r="L57" s="17" t="e">
        <f>[4]ロタ!L53</f>
        <v>#N/A</v>
      </c>
      <c r="M57" s="17" t="e">
        <f>[4]ロタ!M53</f>
        <v>#N/A</v>
      </c>
      <c r="N57" s="17" t="e">
        <f>[4]ロタ!N53</f>
        <v>#N/A</v>
      </c>
      <c r="O57" s="17" t="e">
        <f>[4]ロタ!O53</f>
        <v>#N/A</v>
      </c>
      <c r="P57" s="17" t="e">
        <f>[4]ロタ!P53</f>
        <v>#N/A</v>
      </c>
      <c r="Q57" s="17" t="e">
        <f>[4]ロタ!Q53</f>
        <v>#N/A</v>
      </c>
      <c r="R57" s="17" t="e">
        <f>[4]ロタ!R53</f>
        <v>#N/A</v>
      </c>
      <c r="S57" s="17" t="e">
        <f>[4]ロタ!S53</f>
        <v>#N/A</v>
      </c>
      <c r="U57" t="e">
        <f t="shared" si="2"/>
        <v>#N/A</v>
      </c>
      <c r="V57" t="str">
        <f t="shared" si="3"/>
        <v>-</v>
      </c>
    </row>
    <row r="58" spans="2:22">
      <c r="B58" s="24">
        <v>53</v>
      </c>
      <c r="C58" s="18" t="e">
        <f>[4]ロタ!C54</f>
        <v>#N/A</v>
      </c>
      <c r="D58" s="18" t="e">
        <f>[4]ロタ!D54</f>
        <v>#N/A</v>
      </c>
      <c r="E58" s="18" t="e">
        <f>[4]ロタ!E54</f>
        <v>#N/A</v>
      </c>
      <c r="F58" s="18" t="e">
        <f>[4]ロタ!F54</f>
        <v>#N/A</v>
      </c>
      <c r="G58" s="18" t="e">
        <f>[4]ロタ!G54</f>
        <v>#N/A</v>
      </c>
      <c r="H58" s="18" t="e">
        <f>[4]ロタ!H54</f>
        <v>#N/A</v>
      </c>
      <c r="I58" s="18" t="e">
        <f>[4]ロタ!I54</f>
        <v>#N/A</v>
      </c>
      <c r="J58" s="18" t="e">
        <f>[4]ロタ!J54</f>
        <v>#N/A</v>
      </c>
      <c r="K58" s="18" t="e">
        <f>[4]ロタ!K54</f>
        <v>#N/A</v>
      </c>
      <c r="L58" s="18" t="e">
        <f>[4]ロタ!L54</f>
        <v>#N/A</v>
      </c>
      <c r="M58" s="18" t="e">
        <f>[4]ロタ!M54</f>
        <v>#N/A</v>
      </c>
      <c r="N58" s="18" t="e">
        <f>[4]ロタ!N54</f>
        <v>#N/A</v>
      </c>
      <c r="O58" s="18" t="e">
        <f>[4]ロタ!O54</f>
        <v>#N/A</v>
      </c>
      <c r="P58" s="18" t="e">
        <f>[4]ロタ!P54</f>
        <v>#N/A</v>
      </c>
      <c r="Q58" s="18" t="e">
        <f>[4]ロタ!Q54</f>
        <v>#N/A</v>
      </c>
      <c r="R58" s="18" t="e">
        <f>[4]ロタ!R54</f>
        <v>#N/A</v>
      </c>
      <c r="S58" s="18" t="e">
        <f>[4]ロタ!S54</f>
        <v>#N/A</v>
      </c>
      <c r="T58" s="22"/>
      <c r="U58" s="22" t="e">
        <f t="shared" si="2"/>
        <v>#N/A</v>
      </c>
      <c r="V58" s="22" t="str">
        <f t="shared" si="3"/>
        <v>-</v>
      </c>
    </row>
    <row r="60" spans="2:22">
      <c r="B60" s="2" t="s">
        <v>66</v>
      </c>
      <c r="C60" s="2">
        <f t="array" ref="C60">+SUM(IF(NOT(ISERROR(C6:C58)),C6:C58))</f>
        <v>12</v>
      </c>
      <c r="D60" s="2">
        <f t="array" ref="D60">+SUM(IF(NOT(ISERROR(D6:D58)),D6:D58))</f>
        <v>1</v>
      </c>
      <c r="E60" s="2">
        <f t="array" ref="E60">+SUM(IF(NOT(ISERROR(E6:E58)),E6:E58))</f>
        <v>1</v>
      </c>
      <c r="F60" s="2">
        <f t="array" ref="F60">+SUM(IF(NOT(ISERROR(F6:F58)),F6:F58))</f>
        <v>4</v>
      </c>
      <c r="G60" s="2">
        <f t="array" ref="G60">+SUM(IF(NOT(ISERROR(G6:G58)),G6:G58))</f>
        <v>6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12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8.3333333333333321</v>
      </c>
      <c r="E61" s="4">
        <f t="shared" si="4"/>
        <v>8.3333333333333321</v>
      </c>
      <c r="F61" s="4">
        <f t="shared" si="4"/>
        <v>33.333333333333329</v>
      </c>
      <c r="G61" s="4">
        <f t="shared" si="4"/>
        <v>50</v>
      </c>
      <c r="H61" s="4">
        <f t="shared" si="4"/>
        <v>0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>
        <f t="shared" si="4"/>
        <v>0</v>
      </c>
      <c r="S61" s="4">
        <f t="shared" si="4"/>
        <v>0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12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54"/>
  <sheetViews>
    <sheetView showGridLines="0" topLeftCell="A36" workbookViewId="0">
      <selection activeCell="E55" sqref="E55"/>
    </sheetView>
  </sheetViews>
  <sheetFormatPr defaultRowHeight="16.5"/>
  <cols>
    <col min="3" max="3" width="11.25" bestFit="1" customWidth="1"/>
    <col min="4" max="4" width="11.125" bestFit="1" customWidth="1"/>
    <col min="5" max="5" width="17.375" bestFit="1" customWidth="1"/>
  </cols>
  <sheetData>
    <row r="1" spans="1:4">
      <c r="A1" s="14" t="s">
        <v>75</v>
      </c>
      <c r="B1" s="14" t="s">
        <v>76</v>
      </c>
      <c r="C1" s="14" t="s">
        <v>158</v>
      </c>
      <c r="D1" s="14" t="s">
        <v>159</v>
      </c>
    </row>
    <row r="2" spans="1:4">
      <c r="A2">
        <v>1</v>
      </c>
      <c r="B2">
        <v>1</v>
      </c>
      <c r="C2" s="23">
        <v>45656</v>
      </c>
      <c r="D2" s="12">
        <f>+C2+6</f>
        <v>45662</v>
      </c>
    </row>
    <row r="3" spans="1:4">
      <c r="A3">
        <v>1</v>
      </c>
      <c r="B3">
        <v>2</v>
      </c>
      <c r="C3" s="12">
        <f>+C2+7</f>
        <v>45663</v>
      </c>
      <c r="D3" s="12">
        <f>+D2+7</f>
        <v>45669</v>
      </c>
    </row>
    <row r="4" spans="1:4">
      <c r="A4">
        <v>1</v>
      </c>
      <c r="B4">
        <v>3</v>
      </c>
      <c r="C4" s="12">
        <f t="shared" ref="C4:C52" si="0">+C3+7</f>
        <v>45670</v>
      </c>
      <c r="D4" s="12">
        <f t="shared" ref="D4:D52" si="1">+D3+7</f>
        <v>45676</v>
      </c>
    </row>
    <row r="5" spans="1:4">
      <c r="A5">
        <v>1</v>
      </c>
      <c r="B5">
        <v>4</v>
      </c>
      <c r="C5" s="12">
        <f t="shared" si="0"/>
        <v>45677</v>
      </c>
      <c r="D5" s="12">
        <f t="shared" si="1"/>
        <v>45683</v>
      </c>
    </row>
    <row r="6" spans="1:4">
      <c r="A6">
        <v>1</v>
      </c>
      <c r="B6">
        <v>5</v>
      </c>
      <c r="C6" s="12">
        <f t="shared" si="0"/>
        <v>45684</v>
      </c>
      <c r="D6" s="12">
        <f t="shared" si="1"/>
        <v>45690</v>
      </c>
    </row>
    <row r="7" spans="1:4">
      <c r="A7">
        <v>2</v>
      </c>
      <c r="B7">
        <v>6</v>
      </c>
      <c r="C7" s="12">
        <f t="shared" si="0"/>
        <v>45691</v>
      </c>
      <c r="D7" s="12">
        <f t="shared" si="1"/>
        <v>45697</v>
      </c>
    </row>
    <row r="8" spans="1:4">
      <c r="A8">
        <v>2</v>
      </c>
      <c r="B8">
        <v>7</v>
      </c>
      <c r="C8" s="12">
        <f t="shared" si="0"/>
        <v>45698</v>
      </c>
      <c r="D8" s="12">
        <f t="shared" si="1"/>
        <v>45704</v>
      </c>
    </row>
    <row r="9" spans="1:4">
      <c r="A9">
        <v>2</v>
      </c>
      <c r="B9">
        <v>8</v>
      </c>
      <c r="C9" s="12">
        <f t="shared" si="0"/>
        <v>45705</v>
      </c>
      <c r="D9" s="12">
        <f t="shared" si="1"/>
        <v>45711</v>
      </c>
    </row>
    <row r="10" spans="1:4">
      <c r="A10">
        <v>2</v>
      </c>
      <c r="B10">
        <v>9</v>
      </c>
      <c r="C10" s="12">
        <f t="shared" si="0"/>
        <v>45712</v>
      </c>
      <c r="D10" s="12">
        <f t="shared" si="1"/>
        <v>45718</v>
      </c>
    </row>
    <row r="11" spans="1:4">
      <c r="A11">
        <v>3</v>
      </c>
      <c r="B11">
        <v>10</v>
      </c>
      <c r="C11" s="12">
        <f t="shared" si="0"/>
        <v>45719</v>
      </c>
      <c r="D11" s="12">
        <f t="shared" si="1"/>
        <v>45725</v>
      </c>
    </row>
    <row r="12" spans="1:4">
      <c r="A12">
        <v>3</v>
      </c>
      <c r="B12">
        <v>11</v>
      </c>
      <c r="C12" s="12">
        <f t="shared" si="0"/>
        <v>45726</v>
      </c>
      <c r="D12" s="12">
        <f t="shared" si="1"/>
        <v>45732</v>
      </c>
    </row>
    <row r="13" spans="1:4">
      <c r="A13">
        <v>3</v>
      </c>
      <c r="B13">
        <v>12</v>
      </c>
      <c r="C13" s="12">
        <f t="shared" si="0"/>
        <v>45733</v>
      </c>
      <c r="D13" s="12">
        <f t="shared" si="1"/>
        <v>45739</v>
      </c>
    </row>
    <row r="14" spans="1:4">
      <c r="A14">
        <v>3</v>
      </c>
      <c r="B14">
        <v>13</v>
      </c>
      <c r="C14" s="12">
        <f t="shared" si="0"/>
        <v>45740</v>
      </c>
      <c r="D14" s="12">
        <f t="shared" si="1"/>
        <v>45746</v>
      </c>
    </row>
    <row r="15" spans="1:4">
      <c r="A15">
        <v>3</v>
      </c>
      <c r="B15">
        <v>14</v>
      </c>
      <c r="C15" s="12">
        <f t="shared" si="0"/>
        <v>45747</v>
      </c>
      <c r="D15" s="12">
        <f t="shared" si="1"/>
        <v>45753</v>
      </c>
    </row>
    <row r="16" spans="1:4">
      <c r="A16">
        <v>4</v>
      </c>
      <c r="B16">
        <v>15</v>
      </c>
      <c r="C16" s="12">
        <f t="shared" si="0"/>
        <v>45754</v>
      </c>
      <c r="D16" s="12">
        <f t="shared" si="1"/>
        <v>45760</v>
      </c>
    </row>
    <row r="17" spans="1:4">
      <c r="A17">
        <v>4</v>
      </c>
      <c r="B17">
        <v>16</v>
      </c>
      <c r="C17" s="12">
        <f t="shared" si="0"/>
        <v>45761</v>
      </c>
      <c r="D17" s="12">
        <f t="shared" si="1"/>
        <v>45767</v>
      </c>
    </row>
    <row r="18" spans="1:4">
      <c r="A18">
        <v>4</v>
      </c>
      <c r="B18">
        <v>17</v>
      </c>
      <c r="C18" s="12">
        <f t="shared" si="0"/>
        <v>45768</v>
      </c>
      <c r="D18" s="12">
        <f t="shared" si="1"/>
        <v>45774</v>
      </c>
    </row>
    <row r="19" spans="1:4">
      <c r="A19">
        <v>4</v>
      </c>
      <c r="B19">
        <v>18</v>
      </c>
      <c r="C19" s="12">
        <f t="shared" si="0"/>
        <v>45775</v>
      </c>
      <c r="D19" s="12">
        <f t="shared" si="1"/>
        <v>45781</v>
      </c>
    </row>
    <row r="20" spans="1:4">
      <c r="A20">
        <v>5</v>
      </c>
      <c r="B20">
        <v>19</v>
      </c>
      <c r="C20" s="12">
        <f t="shared" si="0"/>
        <v>45782</v>
      </c>
      <c r="D20" s="12">
        <f t="shared" si="1"/>
        <v>45788</v>
      </c>
    </row>
    <row r="21" spans="1:4">
      <c r="A21">
        <v>5</v>
      </c>
      <c r="B21">
        <v>20</v>
      </c>
      <c r="C21" s="12">
        <f t="shared" si="0"/>
        <v>45789</v>
      </c>
      <c r="D21" s="12">
        <f t="shared" si="1"/>
        <v>45795</v>
      </c>
    </row>
    <row r="22" spans="1:4">
      <c r="A22">
        <v>5</v>
      </c>
      <c r="B22">
        <v>21</v>
      </c>
      <c r="C22" s="12">
        <f t="shared" si="0"/>
        <v>45796</v>
      </c>
      <c r="D22" s="12">
        <f t="shared" si="1"/>
        <v>45802</v>
      </c>
    </row>
    <row r="23" spans="1:4">
      <c r="A23">
        <v>5</v>
      </c>
      <c r="B23">
        <v>22</v>
      </c>
      <c r="C23" s="12">
        <f t="shared" si="0"/>
        <v>45803</v>
      </c>
      <c r="D23" s="12">
        <f t="shared" si="1"/>
        <v>45809</v>
      </c>
    </row>
    <row r="24" spans="1:4">
      <c r="A24">
        <v>6</v>
      </c>
      <c r="B24">
        <v>23</v>
      </c>
      <c r="C24" s="12">
        <f t="shared" si="0"/>
        <v>45810</v>
      </c>
      <c r="D24" s="12">
        <f t="shared" si="1"/>
        <v>45816</v>
      </c>
    </row>
    <row r="25" spans="1:4">
      <c r="A25">
        <v>6</v>
      </c>
      <c r="B25">
        <v>24</v>
      </c>
      <c r="C25" s="12">
        <f t="shared" si="0"/>
        <v>45817</v>
      </c>
      <c r="D25" s="12">
        <f t="shared" si="1"/>
        <v>45823</v>
      </c>
    </row>
    <row r="26" spans="1:4">
      <c r="A26">
        <v>6</v>
      </c>
      <c r="B26">
        <v>25</v>
      </c>
      <c r="C26" s="12">
        <f t="shared" si="0"/>
        <v>45824</v>
      </c>
      <c r="D26" s="12">
        <f t="shared" si="1"/>
        <v>45830</v>
      </c>
    </row>
    <row r="27" spans="1:4">
      <c r="A27">
        <v>6</v>
      </c>
      <c r="B27">
        <v>26</v>
      </c>
      <c r="C27" s="12">
        <f t="shared" si="0"/>
        <v>45831</v>
      </c>
      <c r="D27" s="12">
        <f t="shared" si="1"/>
        <v>45837</v>
      </c>
    </row>
    <row r="28" spans="1:4">
      <c r="A28">
        <v>6</v>
      </c>
      <c r="B28">
        <v>27</v>
      </c>
      <c r="C28" s="12">
        <f t="shared" si="0"/>
        <v>45838</v>
      </c>
      <c r="D28" s="12">
        <f t="shared" si="1"/>
        <v>45844</v>
      </c>
    </row>
    <row r="29" spans="1:4">
      <c r="A29">
        <v>7</v>
      </c>
      <c r="B29">
        <v>28</v>
      </c>
      <c r="C29" s="12">
        <f t="shared" si="0"/>
        <v>45845</v>
      </c>
      <c r="D29" s="12">
        <f t="shared" si="1"/>
        <v>45851</v>
      </c>
    </row>
    <row r="30" spans="1:4">
      <c r="A30">
        <v>7</v>
      </c>
      <c r="B30">
        <v>29</v>
      </c>
      <c r="C30" s="12">
        <f t="shared" si="0"/>
        <v>45852</v>
      </c>
      <c r="D30" s="12">
        <f t="shared" si="1"/>
        <v>45858</v>
      </c>
    </row>
    <row r="31" spans="1:4">
      <c r="A31">
        <v>7</v>
      </c>
      <c r="B31">
        <v>30</v>
      </c>
      <c r="C31" s="12">
        <f t="shared" si="0"/>
        <v>45859</v>
      </c>
      <c r="D31" s="12">
        <f t="shared" si="1"/>
        <v>45865</v>
      </c>
    </row>
    <row r="32" spans="1:4">
      <c r="A32">
        <v>7</v>
      </c>
      <c r="B32">
        <v>31</v>
      </c>
      <c r="C32" s="12">
        <f t="shared" si="0"/>
        <v>45866</v>
      </c>
      <c r="D32" s="12">
        <f t="shared" si="1"/>
        <v>45872</v>
      </c>
    </row>
    <row r="33" spans="1:4">
      <c r="A33">
        <v>8</v>
      </c>
      <c r="B33">
        <v>32</v>
      </c>
      <c r="C33" s="12">
        <f t="shared" si="0"/>
        <v>45873</v>
      </c>
      <c r="D33" s="12">
        <f t="shared" si="1"/>
        <v>45879</v>
      </c>
    </row>
    <row r="34" spans="1:4">
      <c r="A34">
        <v>8</v>
      </c>
      <c r="B34">
        <v>33</v>
      </c>
      <c r="C34" s="12">
        <f t="shared" si="0"/>
        <v>45880</v>
      </c>
      <c r="D34" s="12">
        <f t="shared" si="1"/>
        <v>45886</v>
      </c>
    </row>
    <row r="35" spans="1:4">
      <c r="A35">
        <v>8</v>
      </c>
      <c r="B35">
        <v>34</v>
      </c>
      <c r="C35" s="12">
        <f t="shared" si="0"/>
        <v>45887</v>
      </c>
      <c r="D35" s="12">
        <f t="shared" si="1"/>
        <v>45893</v>
      </c>
    </row>
    <row r="36" spans="1:4">
      <c r="A36">
        <v>8</v>
      </c>
      <c r="B36">
        <v>35</v>
      </c>
      <c r="C36" s="12">
        <f t="shared" si="0"/>
        <v>45894</v>
      </c>
      <c r="D36" s="12">
        <f t="shared" si="1"/>
        <v>45900</v>
      </c>
    </row>
    <row r="37" spans="1:4">
      <c r="A37">
        <v>9</v>
      </c>
      <c r="B37">
        <v>36</v>
      </c>
      <c r="C37" s="12">
        <f t="shared" si="0"/>
        <v>45901</v>
      </c>
      <c r="D37" s="12">
        <f t="shared" si="1"/>
        <v>45907</v>
      </c>
    </row>
    <row r="38" spans="1:4">
      <c r="A38">
        <v>9</v>
      </c>
      <c r="B38">
        <v>37</v>
      </c>
      <c r="C38" s="12">
        <f t="shared" si="0"/>
        <v>45908</v>
      </c>
      <c r="D38" s="12">
        <f t="shared" si="1"/>
        <v>45914</v>
      </c>
    </row>
    <row r="39" spans="1:4">
      <c r="A39">
        <v>9</v>
      </c>
      <c r="B39">
        <v>38</v>
      </c>
      <c r="C39" s="12">
        <f t="shared" si="0"/>
        <v>45915</v>
      </c>
      <c r="D39" s="12">
        <f t="shared" si="1"/>
        <v>45921</v>
      </c>
    </row>
    <row r="40" spans="1:4">
      <c r="A40">
        <v>9</v>
      </c>
      <c r="B40">
        <v>39</v>
      </c>
      <c r="C40" s="12">
        <f t="shared" si="0"/>
        <v>45922</v>
      </c>
      <c r="D40" s="12">
        <f t="shared" si="1"/>
        <v>45928</v>
      </c>
    </row>
    <row r="41" spans="1:4">
      <c r="A41">
        <v>9</v>
      </c>
      <c r="B41">
        <v>40</v>
      </c>
      <c r="C41" s="12">
        <f t="shared" si="0"/>
        <v>45929</v>
      </c>
      <c r="D41" s="12">
        <f t="shared" si="1"/>
        <v>45935</v>
      </c>
    </row>
    <row r="42" spans="1:4">
      <c r="A42">
        <v>10</v>
      </c>
      <c r="B42">
        <v>41</v>
      </c>
      <c r="C42" s="12">
        <f t="shared" si="0"/>
        <v>45936</v>
      </c>
      <c r="D42" s="12">
        <f t="shared" si="1"/>
        <v>45942</v>
      </c>
    </row>
    <row r="43" spans="1:4">
      <c r="A43">
        <v>10</v>
      </c>
      <c r="B43">
        <v>42</v>
      </c>
      <c r="C43" s="12">
        <f t="shared" si="0"/>
        <v>45943</v>
      </c>
      <c r="D43" s="12">
        <f t="shared" si="1"/>
        <v>45949</v>
      </c>
    </row>
    <row r="44" spans="1:4">
      <c r="A44">
        <v>10</v>
      </c>
      <c r="B44">
        <v>43</v>
      </c>
      <c r="C44" s="12">
        <f t="shared" si="0"/>
        <v>45950</v>
      </c>
      <c r="D44" s="12">
        <f t="shared" si="1"/>
        <v>45956</v>
      </c>
    </row>
    <row r="45" spans="1:4">
      <c r="A45">
        <v>10</v>
      </c>
      <c r="B45">
        <v>44</v>
      </c>
      <c r="C45" s="12">
        <f t="shared" si="0"/>
        <v>45957</v>
      </c>
      <c r="D45" s="12">
        <f t="shared" si="1"/>
        <v>45963</v>
      </c>
    </row>
    <row r="46" spans="1:4">
      <c r="A46">
        <v>11</v>
      </c>
      <c r="B46">
        <v>45</v>
      </c>
      <c r="C46" s="12">
        <f t="shared" si="0"/>
        <v>45964</v>
      </c>
      <c r="D46" s="12">
        <f t="shared" si="1"/>
        <v>45970</v>
      </c>
    </row>
    <row r="47" spans="1:4">
      <c r="A47">
        <v>11</v>
      </c>
      <c r="B47">
        <v>46</v>
      </c>
      <c r="C47" s="12">
        <f t="shared" si="0"/>
        <v>45971</v>
      </c>
      <c r="D47" s="12">
        <f t="shared" si="1"/>
        <v>45977</v>
      </c>
    </row>
    <row r="48" spans="1:4">
      <c r="A48">
        <v>11</v>
      </c>
      <c r="B48">
        <v>47</v>
      </c>
      <c r="C48" s="12">
        <f t="shared" si="0"/>
        <v>45978</v>
      </c>
      <c r="D48" s="12">
        <f t="shared" si="1"/>
        <v>45984</v>
      </c>
    </row>
    <row r="49" spans="1:4">
      <c r="A49">
        <v>11</v>
      </c>
      <c r="B49">
        <v>48</v>
      </c>
      <c r="C49" s="12">
        <f t="shared" si="0"/>
        <v>45985</v>
      </c>
      <c r="D49" s="12">
        <f t="shared" si="1"/>
        <v>45991</v>
      </c>
    </row>
    <row r="50" spans="1:4">
      <c r="A50">
        <v>12</v>
      </c>
      <c r="B50">
        <v>49</v>
      </c>
      <c r="C50" s="12">
        <f t="shared" si="0"/>
        <v>45992</v>
      </c>
      <c r="D50" s="12">
        <f t="shared" si="1"/>
        <v>45998</v>
      </c>
    </row>
    <row r="51" spans="1:4">
      <c r="A51">
        <v>12</v>
      </c>
      <c r="B51">
        <v>50</v>
      </c>
      <c r="C51" s="12">
        <f t="shared" si="0"/>
        <v>45999</v>
      </c>
      <c r="D51" s="12">
        <f t="shared" si="1"/>
        <v>46005</v>
      </c>
    </row>
    <row r="52" spans="1:4">
      <c r="A52">
        <v>12</v>
      </c>
      <c r="B52">
        <v>51</v>
      </c>
      <c r="C52" s="12">
        <f t="shared" si="0"/>
        <v>46006</v>
      </c>
      <c r="D52" s="12">
        <f t="shared" si="1"/>
        <v>46012</v>
      </c>
    </row>
    <row r="53" spans="1:4">
      <c r="A53">
        <v>12</v>
      </c>
      <c r="B53">
        <v>52</v>
      </c>
      <c r="C53" s="12">
        <f>+C52+7</f>
        <v>46013</v>
      </c>
      <c r="D53" s="12">
        <f>+D52+7</f>
        <v>46019</v>
      </c>
    </row>
    <row r="54" spans="1:4">
      <c r="C54" s="12"/>
      <c r="D54" s="12"/>
    </row>
  </sheetData>
  <phoneticPr fontId="5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BE278"/>
  <sheetViews>
    <sheetView zoomScale="85" zoomScaleNormal="85" workbookViewId="0">
      <pane xSplit="6" ySplit="2" topLeftCell="G147" activePane="bottomRight" state="frozen"/>
      <selection pane="topRight" activeCell="G1" sqref="G1"/>
      <selection pane="bottomLeft" activeCell="A3" sqref="A3"/>
      <selection pane="bottomRight" activeCell="G265" sqref="G265"/>
    </sheetView>
  </sheetViews>
  <sheetFormatPr defaultRowHeight="16.5"/>
  <cols>
    <col min="7" max="7" width="10.125" customWidth="1"/>
    <col min="8" max="8" width="14.25" bestFit="1" customWidth="1"/>
    <col min="9" max="19" width="13.125" bestFit="1" customWidth="1"/>
    <col min="20" max="20" width="14.25" bestFit="1" customWidth="1"/>
    <col min="21" max="52" width="13.125" bestFit="1" customWidth="1"/>
  </cols>
  <sheetData>
    <row r="1" spans="1:54">
      <c r="B1" t="s">
        <v>0</v>
      </c>
      <c r="C1" t="s">
        <v>0</v>
      </c>
      <c r="G1" t="s">
        <v>1</v>
      </c>
      <c r="I1" t="s">
        <v>2</v>
      </c>
      <c r="K1" t="s">
        <v>3</v>
      </c>
      <c r="M1" t="s">
        <v>4</v>
      </c>
      <c r="O1" t="s">
        <v>5</v>
      </c>
      <c r="Q1" t="s">
        <v>6</v>
      </c>
      <c r="S1" t="s">
        <v>7</v>
      </c>
      <c r="U1" t="s">
        <v>8</v>
      </c>
      <c r="W1" t="s">
        <v>9</v>
      </c>
      <c r="Y1" t="s">
        <v>10</v>
      </c>
      <c r="AA1" t="s">
        <v>11</v>
      </c>
      <c r="AC1" t="s">
        <v>12</v>
      </c>
      <c r="AE1" t="s">
        <v>13</v>
      </c>
      <c r="AG1" t="s">
        <v>14</v>
      </c>
      <c r="AI1" t="s">
        <v>15</v>
      </c>
      <c r="AK1" t="s">
        <v>16</v>
      </c>
      <c r="AM1" t="s">
        <v>17</v>
      </c>
      <c r="AO1" t="s">
        <v>18</v>
      </c>
      <c r="AQ1" t="s">
        <v>19</v>
      </c>
      <c r="AS1" t="s">
        <v>20</v>
      </c>
      <c r="AU1" t="s">
        <v>21</v>
      </c>
      <c r="AW1" t="s">
        <v>22</v>
      </c>
      <c r="AY1" t="s">
        <v>64</v>
      </c>
      <c r="BA1" s="106" t="s">
        <v>247</v>
      </c>
    </row>
    <row r="2" spans="1:54">
      <c r="A2" t="s">
        <v>23</v>
      </c>
      <c r="B2" t="s">
        <v>24</v>
      </c>
      <c r="C2" t="s">
        <v>25</v>
      </c>
      <c r="D2" t="s">
        <v>26</v>
      </c>
      <c r="E2" t="s">
        <v>27</v>
      </c>
      <c r="F2" t="s">
        <v>25</v>
      </c>
      <c r="G2" t="s">
        <v>28</v>
      </c>
      <c r="H2" t="s">
        <v>29</v>
      </c>
      <c r="I2" t="s">
        <v>28</v>
      </c>
      <c r="J2" t="s">
        <v>29</v>
      </c>
      <c r="K2" t="s">
        <v>28</v>
      </c>
      <c r="L2" t="s">
        <v>29</v>
      </c>
      <c r="M2" t="s">
        <v>28</v>
      </c>
      <c r="N2" t="s">
        <v>29</v>
      </c>
      <c r="O2" t="s">
        <v>28</v>
      </c>
      <c r="P2" t="s">
        <v>29</v>
      </c>
      <c r="Q2" t="s">
        <v>28</v>
      </c>
      <c r="R2" t="s">
        <v>29</v>
      </c>
      <c r="S2" t="s">
        <v>28</v>
      </c>
      <c r="T2" t="s">
        <v>29</v>
      </c>
      <c r="U2" t="s">
        <v>28</v>
      </c>
      <c r="V2" t="s">
        <v>29</v>
      </c>
      <c r="W2" t="s">
        <v>28</v>
      </c>
      <c r="X2" t="s">
        <v>29</v>
      </c>
      <c r="Y2" t="s">
        <v>28</v>
      </c>
      <c r="Z2" t="s">
        <v>29</v>
      </c>
      <c r="AA2" t="s">
        <v>28</v>
      </c>
      <c r="AB2" t="s">
        <v>29</v>
      </c>
      <c r="AC2" t="s">
        <v>28</v>
      </c>
      <c r="AD2" t="s">
        <v>29</v>
      </c>
      <c r="AE2" t="s">
        <v>28</v>
      </c>
      <c r="AF2" t="s">
        <v>29</v>
      </c>
      <c r="AG2" t="s">
        <v>28</v>
      </c>
      <c r="AH2" t="s">
        <v>29</v>
      </c>
      <c r="AI2" t="s">
        <v>28</v>
      </c>
      <c r="AJ2" t="s">
        <v>29</v>
      </c>
      <c r="AK2" t="s">
        <v>28</v>
      </c>
      <c r="AL2" t="s">
        <v>29</v>
      </c>
      <c r="AM2" t="s">
        <v>28</v>
      </c>
      <c r="AN2" t="s">
        <v>29</v>
      </c>
      <c r="AO2" t="s">
        <v>28</v>
      </c>
      <c r="AP2" t="s">
        <v>29</v>
      </c>
      <c r="AQ2" t="s">
        <v>28</v>
      </c>
      <c r="AR2" t="s">
        <v>29</v>
      </c>
      <c r="AS2" t="s">
        <v>28</v>
      </c>
      <c r="AT2" t="s">
        <v>29</v>
      </c>
      <c r="AU2" t="s">
        <v>28</v>
      </c>
      <c r="AV2" t="s">
        <v>29</v>
      </c>
      <c r="AW2" t="s">
        <v>28</v>
      </c>
      <c r="AX2" t="s">
        <v>29</v>
      </c>
      <c r="AY2" t="s">
        <v>28</v>
      </c>
      <c r="AZ2" t="s">
        <v>29</v>
      </c>
      <c r="BA2" t="s">
        <v>28</v>
      </c>
      <c r="BB2" t="s">
        <v>29</v>
      </c>
    </row>
    <row r="3" spans="1:54">
      <c r="A3">
        <v>1</v>
      </c>
      <c r="B3">
        <v>2004</v>
      </c>
      <c r="C3">
        <v>1</v>
      </c>
      <c r="D3">
        <v>2004</v>
      </c>
      <c r="E3" t="s">
        <v>31</v>
      </c>
      <c r="F3">
        <v>1</v>
      </c>
      <c r="G3">
        <v>8.5206896551724132</v>
      </c>
      <c r="H3">
        <v>13.570126799914032</v>
      </c>
      <c r="I3" t="s">
        <v>30</v>
      </c>
      <c r="J3" t="s">
        <v>30</v>
      </c>
      <c r="K3">
        <v>1.1764705882352941E-2</v>
      </c>
      <c r="L3">
        <v>0.19642265650877774</v>
      </c>
      <c r="M3">
        <v>0.35882352941176471</v>
      </c>
      <c r="N3">
        <v>1.0979794633984763</v>
      </c>
      <c r="O3">
        <v>5.1764705882352944</v>
      </c>
      <c r="P3">
        <v>8.404173567406426</v>
      </c>
      <c r="Q3">
        <v>1.63</v>
      </c>
      <c r="R3">
        <v>2.5094402119907255</v>
      </c>
      <c r="S3">
        <v>5.2941176470588235E-2</v>
      </c>
      <c r="T3">
        <v>7.1811858231202383E-2</v>
      </c>
      <c r="U3">
        <v>8.8235294117647051E-2</v>
      </c>
      <c r="V3">
        <v>0.30851275256707522</v>
      </c>
      <c r="W3">
        <v>0.39411764705882357</v>
      </c>
      <c r="X3">
        <v>0.61106326598211336</v>
      </c>
      <c r="Y3">
        <v>2.3529411764705882E-2</v>
      </c>
      <c r="Z3">
        <v>7.8171579993375293E-3</v>
      </c>
      <c r="AA3">
        <v>2.3529411764705882E-2</v>
      </c>
      <c r="AB3">
        <v>1.1659489897316992E-2</v>
      </c>
      <c r="AC3">
        <v>2.9411764705882349E-2</v>
      </c>
      <c r="AD3">
        <v>2.5240145743623717E-2</v>
      </c>
      <c r="AE3">
        <v>0</v>
      </c>
      <c r="AF3">
        <v>9.7383239483272606E-3</v>
      </c>
      <c r="AG3">
        <v>0.15882352941176472</v>
      </c>
      <c r="AH3">
        <v>0.44961907916528643</v>
      </c>
      <c r="AI3">
        <v>0.02</v>
      </c>
      <c r="AJ3">
        <v>2.0537124802527645E-2</v>
      </c>
      <c r="AK3">
        <v>0.74</v>
      </c>
      <c r="AL3">
        <v>0.76682464454976307</v>
      </c>
      <c r="AM3">
        <v>0</v>
      </c>
      <c r="AN3">
        <v>0</v>
      </c>
      <c r="AO3">
        <v>5.7142857142857141E-2</v>
      </c>
      <c r="AP3">
        <v>1.4315789473684209E-2</v>
      </c>
      <c r="AQ3">
        <v>2.8571428571428571E-2</v>
      </c>
      <c r="AR3">
        <v>2.4E-2</v>
      </c>
      <c r="AS3">
        <v>0</v>
      </c>
      <c r="AT3">
        <v>0.21347368421052632</v>
      </c>
      <c r="AU3">
        <v>0</v>
      </c>
      <c r="AV3">
        <v>5.8947368421052625E-3</v>
      </c>
      <c r="AW3">
        <v>0</v>
      </c>
      <c r="AX3">
        <v>2.5263157894736842E-3</v>
      </c>
      <c r="AY3" t="s">
        <v>30</v>
      </c>
      <c r="AZ3" t="s">
        <v>30</v>
      </c>
    </row>
    <row r="4" spans="1:54">
      <c r="A4">
        <v>2</v>
      </c>
      <c r="D4">
        <v>2004</v>
      </c>
      <c r="E4" t="s">
        <v>31</v>
      </c>
      <c r="F4">
        <v>2</v>
      </c>
      <c r="G4">
        <v>28.913793103448274</v>
      </c>
      <c r="H4">
        <v>20.175316999785085</v>
      </c>
      <c r="I4" t="s">
        <v>30</v>
      </c>
      <c r="J4" t="s">
        <v>30</v>
      </c>
      <c r="K4">
        <v>2.2058823529411763E-2</v>
      </c>
      <c r="L4">
        <v>0.19112288837363367</v>
      </c>
      <c r="M4">
        <v>0.375</v>
      </c>
      <c r="N4">
        <v>1.7119907254057636</v>
      </c>
      <c r="O4">
        <v>3.75</v>
      </c>
      <c r="P4">
        <v>8.7115766810202047</v>
      </c>
      <c r="Q4">
        <v>2.5150000000000001</v>
      </c>
      <c r="R4">
        <v>2.1154355746936071</v>
      </c>
      <c r="S4">
        <v>6.6176470588235295E-2</v>
      </c>
      <c r="T4">
        <v>6.0864524677045381E-2</v>
      </c>
      <c r="U4">
        <v>5.8823529411764705E-2</v>
      </c>
      <c r="V4">
        <v>0.27335210334547866</v>
      </c>
      <c r="W4">
        <v>0.27941176470588236</v>
      </c>
      <c r="X4">
        <v>0.61787770785028195</v>
      </c>
      <c r="Y4">
        <v>7.3529411764705881E-3</v>
      </c>
      <c r="Z4">
        <v>7.2871811858231201E-3</v>
      </c>
      <c r="AA4">
        <v>7.3529411764705881E-3</v>
      </c>
      <c r="AB4">
        <v>2.7575356078171583E-2</v>
      </c>
      <c r="AC4">
        <v>2.9411764705882353E-2</v>
      </c>
      <c r="AD4">
        <v>2.5256707519046045E-2</v>
      </c>
      <c r="AE4">
        <v>0</v>
      </c>
      <c r="AF4">
        <v>8.2808877111626364E-3</v>
      </c>
      <c r="AG4">
        <v>0.16176470588235295</v>
      </c>
      <c r="AH4">
        <v>0.47722755879430268</v>
      </c>
      <c r="AI4">
        <v>0.1</v>
      </c>
      <c r="AJ4">
        <v>3.15955766192733E-2</v>
      </c>
      <c r="AK4">
        <v>1.375</v>
      </c>
      <c r="AL4">
        <v>2.8771721958925749</v>
      </c>
      <c r="AM4">
        <v>0</v>
      </c>
      <c r="AN4">
        <v>0</v>
      </c>
      <c r="AO4">
        <v>0</v>
      </c>
      <c r="AP4">
        <v>1.4210526315789474E-2</v>
      </c>
      <c r="AQ4">
        <v>0</v>
      </c>
      <c r="AR4">
        <v>2.1052631578947368E-2</v>
      </c>
      <c r="AS4">
        <v>0</v>
      </c>
      <c r="AT4">
        <v>0.19052631578947371</v>
      </c>
      <c r="AU4">
        <v>0</v>
      </c>
      <c r="AV4">
        <v>9.4736842105263147E-3</v>
      </c>
      <c r="AW4">
        <v>0</v>
      </c>
      <c r="AX4">
        <v>4.2105263157894736E-3</v>
      </c>
      <c r="AY4" t="s">
        <v>30</v>
      </c>
      <c r="AZ4" t="s">
        <v>30</v>
      </c>
    </row>
    <row r="5" spans="1:54">
      <c r="A5">
        <v>3</v>
      </c>
      <c r="C5">
        <v>3</v>
      </c>
      <c r="D5">
        <v>2004</v>
      </c>
      <c r="E5" t="s">
        <v>31</v>
      </c>
      <c r="F5">
        <v>3</v>
      </c>
      <c r="G5">
        <v>4.841379310344827</v>
      </c>
      <c r="H5">
        <v>2.4496024070492153</v>
      </c>
      <c r="I5" t="s">
        <v>30</v>
      </c>
      <c r="J5" t="s">
        <v>30</v>
      </c>
      <c r="K5">
        <v>1.7647058823529412E-2</v>
      </c>
      <c r="L5">
        <v>0.19224908910235178</v>
      </c>
      <c r="M5">
        <v>0.31176470588235294</v>
      </c>
      <c r="N5">
        <v>1.7619741636303412</v>
      </c>
      <c r="O5">
        <v>2.2117647058823531</v>
      </c>
      <c r="P5">
        <v>7.8517389864193445</v>
      </c>
      <c r="Q5">
        <v>2.7880000000000003</v>
      </c>
      <c r="R5">
        <v>1.6393507784034447</v>
      </c>
      <c r="S5">
        <v>0.14705882352941177</v>
      </c>
      <c r="T5">
        <v>4.1073203047366683E-2</v>
      </c>
      <c r="U5">
        <v>0.11764705882352941</v>
      </c>
      <c r="V5">
        <v>0.27101689301093079</v>
      </c>
      <c r="W5">
        <v>0.32941176470588235</v>
      </c>
      <c r="X5">
        <v>0.49413713150049682</v>
      </c>
      <c r="Y5">
        <v>1.1764705882352941E-2</v>
      </c>
      <c r="Z5">
        <v>7.3534282875124214E-3</v>
      </c>
      <c r="AA5">
        <v>1.1764705882352941E-2</v>
      </c>
      <c r="AB5">
        <v>3.8224577674726729E-2</v>
      </c>
      <c r="AC5">
        <v>1.1764705882352941E-2</v>
      </c>
      <c r="AD5">
        <v>2.7028817489234847E-2</v>
      </c>
      <c r="AE5">
        <v>0</v>
      </c>
      <c r="AF5">
        <v>1.1063265982113282E-2</v>
      </c>
      <c r="AG5">
        <v>0.12352941176470589</v>
      </c>
      <c r="AH5">
        <v>0.49360715468698241</v>
      </c>
      <c r="AI5">
        <v>0.06</v>
      </c>
      <c r="AJ5">
        <v>2.4644549763033173E-2</v>
      </c>
      <c r="AK5">
        <v>1.44</v>
      </c>
      <c r="AL5">
        <v>0.72480252764612962</v>
      </c>
      <c r="AM5">
        <v>0</v>
      </c>
      <c r="AN5">
        <v>0</v>
      </c>
      <c r="AO5">
        <v>2.8571428571428571E-2</v>
      </c>
      <c r="AP5">
        <v>1.0105263157894737E-2</v>
      </c>
      <c r="AQ5">
        <v>0</v>
      </c>
      <c r="AR5">
        <v>1.8526315789473686E-2</v>
      </c>
      <c r="AS5">
        <v>0</v>
      </c>
      <c r="AT5">
        <v>0.13557894736842108</v>
      </c>
      <c r="AU5">
        <v>0</v>
      </c>
      <c r="AV5">
        <v>6.3157894736842104E-3</v>
      </c>
      <c r="AW5">
        <v>0</v>
      </c>
      <c r="AX5">
        <v>4.6315789473684206E-3</v>
      </c>
      <c r="AY5" t="s">
        <v>30</v>
      </c>
      <c r="AZ5" t="s">
        <v>30</v>
      </c>
    </row>
    <row r="6" spans="1:54">
      <c r="A6">
        <v>4</v>
      </c>
      <c r="D6">
        <v>2004</v>
      </c>
      <c r="E6" t="s">
        <v>31</v>
      </c>
      <c r="F6">
        <v>4</v>
      </c>
      <c r="G6">
        <v>1.9137931034482758</v>
      </c>
      <c r="H6">
        <v>0.46378680421233615</v>
      </c>
      <c r="I6" t="s">
        <v>30</v>
      </c>
      <c r="J6" t="s">
        <v>30</v>
      </c>
      <c r="K6">
        <v>6.6176470588235295E-2</v>
      </c>
      <c r="L6">
        <v>0.3920172242464392</v>
      </c>
      <c r="M6">
        <v>0.52941176470588236</v>
      </c>
      <c r="N6">
        <v>2.158661808545876</v>
      </c>
      <c r="O6">
        <v>1.1985294117647058</v>
      </c>
      <c r="P6">
        <v>8.6425140775091087</v>
      </c>
      <c r="Q6">
        <v>3.73</v>
      </c>
      <c r="R6">
        <v>2.4326763829082481</v>
      </c>
      <c r="S6">
        <v>0.76470588235294124</v>
      </c>
      <c r="T6">
        <v>9.2000662471016903E-2</v>
      </c>
      <c r="U6">
        <v>0.26470588235294118</v>
      </c>
      <c r="V6">
        <v>0.53974826101358064</v>
      </c>
      <c r="W6">
        <v>0.72058823529411764</v>
      </c>
      <c r="X6">
        <v>0.9126366346472341</v>
      </c>
      <c r="Y6">
        <v>1.4705882352941176E-2</v>
      </c>
      <c r="Z6">
        <v>1.7555481947664792E-2</v>
      </c>
      <c r="AA6">
        <v>0.24264705882352944</v>
      </c>
      <c r="AB6">
        <v>8.4879099039417025E-2</v>
      </c>
      <c r="AC6">
        <v>0.16176470588235292</v>
      </c>
      <c r="AD6">
        <v>0.11725736999006292</v>
      </c>
      <c r="AE6">
        <v>2.9411764705882353E-2</v>
      </c>
      <c r="AF6">
        <v>2.4925472010599539E-2</v>
      </c>
      <c r="AG6">
        <v>0.25</v>
      </c>
      <c r="AH6">
        <v>0.79571050016561784</v>
      </c>
      <c r="AI6">
        <v>0</v>
      </c>
      <c r="AJ6">
        <v>2.9225908372827798E-2</v>
      </c>
      <c r="AK6">
        <v>8.5500000000000007</v>
      </c>
      <c r="AL6">
        <v>1.0951816745655609</v>
      </c>
      <c r="AM6">
        <v>0</v>
      </c>
      <c r="AN6">
        <v>0</v>
      </c>
      <c r="AO6">
        <v>0</v>
      </c>
      <c r="AP6">
        <v>1.5789473684210527E-2</v>
      </c>
      <c r="AQ6">
        <v>0</v>
      </c>
      <c r="AR6">
        <v>2.9473684210526319E-2</v>
      </c>
      <c r="AS6">
        <v>0</v>
      </c>
      <c r="AT6">
        <v>0.15842105263157896</v>
      </c>
      <c r="AU6">
        <v>0</v>
      </c>
      <c r="AV6">
        <v>1.0526315789473684E-2</v>
      </c>
      <c r="AW6">
        <v>0</v>
      </c>
      <c r="AX6">
        <v>2.631578947368421E-3</v>
      </c>
      <c r="AY6" t="s">
        <v>30</v>
      </c>
      <c r="AZ6" t="s">
        <v>30</v>
      </c>
    </row>
    <row r="7" spans="1:54">
      <c r="A7">
        <v>5</v>
      </c>
      <c r="C7">
        <v>5</v>
      </c>
      <c r="D7">
        <v>2004</v>
      </c>
      <c r="E7" t="s">
        <v>31</v>
      </c>
      <c r="F7">
        <v>5</v>
      </c>
      <c r="G7">
        <v>0.18534482758620691</v>
      </c>
      <c r="H7">
        <v>7.3608424672254466E-2</v>
      </c>
      <c r="I7" t="s">
        <v>30</v>
      </c>
      <c r="J7" t="s">
        <v>30</v>
      </c>
      <c r="K7">
        <v>0.22058823529411764</v>
      </c>
      <c r="L7">
        <v>0.40982113282543886</v>
      </c>
      <c r="M7">
        <v>1</v>
      </c>
      <c r="N7">
        <v>1.8608810864524679</v>
      </c>
      <c r="O7">
        <v>0.73529411764705876</v>
      </c>
      <c r="P7">
        <v>5.2348459754885726</v>
      </c>
      <c r="Q7">
        <v>1.7925</v>
      </c>
      <c r="R7">
        <v>2.0300596223915202</v>
      </c>
      <c r="S7">
        <v>1.3455882352941178</v>
      </c>
      <c r="T7">
        <v>0.17654852600198739</v>
      </c>
      <c r="U7">
        <v>0.23529411764705882</v>
      </c>
      <c r="V7">
        <v>0.52699569393839019</v>
      </c>
      <c r="W7">
        <v>0.65441176470588236</v>
      </c>
      <c r="X7">
        <v>0.69203378602186161</v>
      </c>
      <c r="Y7">
        <v>5.1470588235294115E-2</v>
      </c>
      <c r="Z7">
        <v>1.5236833388539251E-2</v>
      </c>
      <c r="AA7">
        <v>0.29411764705882348</v>
      </c>
      <c r="AB7">
        <v>6.9228221265319648E-2</v>
      </c>
      <c r="AC7">
        <v>0.13970588235294118</v>
      </c>
      <c r="AD7">
        <v>0.51300099370652541</v>
      </c>
      <c r="AE7">
        <v>7.3529411764705881E-3</v>
      </c>
      <c r="AF7">
        <v>2.0536601523683338E-2</v>
      </c>
      <c r="AG7">
        <v>0.21323529411764708</v>
      </c>
      <c r="AH7">
        <v>0.71936071546869818</v>
      </c>
      <c r="AI7">
        <v>0</v>
      </c>
      <c r="AJ7">
        <v>2.0932069510268561E-2</v>
      </c>
      <c r="AK7">
        <v>9.9749999999999996</v>
      </c>
      <c r="AL7">
        <v>0.86808846761453395</v>
      </c>
      <c r="AM7">
        <v>0</v>
      </c>
      <c r="AN7">
        <v>0</v>
      </c>
      <c r="AO7">
        <v>0</v>
      </c>
      <c r="AP7">
        <v>1.4736842105263159E-2</v>
      </c>
      <c r="AQ7">
        <v>3.5714285714285712E-2</v>
      </c>
      <c r="AR7">
        <v>2.1052631578947368E-2</v>
      </c>
      <c r="AS7">
        <v>0</v>
      </c>
      <c r="AT7">
        <v>0.19052631578947368</v>
      </c>
      <c r="AU7">
        <v>0</v>
      </c>
      <c r="AV7">
        <v>8.9473684210526309E-3</v>
      </c>
      <c r="AW7">
        <v>0</v>
      </c>
      <c r="AX7">
        <v>1.0526315789473684E-3</v>
      </c>
      <c r="AY7" t="s">
        <v>30</v>
      </c>
      <c r="AZ7" t="s">
        <v>30</v>
      </c>
    </row>
    <row r="8" spans="1:54">
      <c r="A8">
        <v>6</v>
      </c>
      <c r="D8">
        <v>2004</v>
      </c>
      <c r="E8" t="s">
        <v>31</v>
      </c>
      <c r="F8">
        <v>6</v>
      </c>
      <c r="G8">
        <v>6.5517241379310337E-2</v>
      </c>
      <c r="H8">
        <v>8.1787741242209302E-3</v>
      </c>
      <c r="I8" t="s">
        <v>30</v>
      </c>
      <c r="J8" t="s">
        <v>30</v>
      </c>
      <c r="K8">
        <v>0.37058823529411766</v>
      </c>
      <c r="L8">
        <v>0.58482941371315</v>
      </c>
      <c r="M8">
        <v>1.5058823529411764</v>
      </c>
      <c r="N8">
        <v>1.5077177873468035</v>
      </c>
      <c r="O8">
        <v>0.57058823529411762</v>
      </c>
      <c r="P8">
        <v>3.4278237827095062</v>
      </c>
      <c r="Q8">
        <v>0.93599999999999994</v>
      </c>
      <c r="R8">
        <v>1.4661808545876116</v>
      </c>
      <c r="S8">
        <v>1.6411764705882352</v>
      </c>
      <c r="T8">
        <v>0.36926134481616424</v>
      </c>
      <c r="U8">
        <v>0.11176470588235295</v>
      </c>
      <c r="V8">
        <v>0.46512090096058295</v>
      </c>
      <c r="W8">
        <v>0.39411764705882357</v>
      </c>
      <c r="X8">
        <v>0.63477972838688301</v>
      </c>
      <c r="Y8">
        <v>2.3529411764705882E-2</v>
      </c>
      <c r="Z8">
        <v>1.5038092083471349E-2</v>
      </c>
      <c r="AA8">
        <v>6.4705882352941183E-2</v>
      </c>
      <c r="AB8">
        <v>3.2991056641271943E-2</v>
      </c>
      <c r="AC8">
        <v>8.2352941176470587E-2</v>
      </c>
      <c r="AD8">
        <v>1.5499834382245776</v>
      </c>
      <c r="AE8">
        <v>5.8823529411764705E-3</v>
      </c>
      <c r="AF8">
        <v>1.2851937727724413E-2</v>
      </c>
      <c r="AG8">
        <v>0.23529411764705882</v>
      </c>
      <c r="AH8">
        <v>0.78370321298443191</v>
      </c>
      <c r="AI8">
        <v>0.02</v>
      </c>
      <c r="AJ8">
        <v>1.4218009478672985E-2</v>
      </c>
      <c r="AK8">
        <v>7.46</v>
      </c>
      <c r="AL8">
        <v>0.76240126382426499</v>
      </c>
      <c r="AM8">
        <v>0</v>
      </c>
      <c r="AN8">
        <v>0</v>
      </c>
      <c r="AO8">
        <v>0</v>
      </c>
      <c r="AP8">
        <v>1.136842105263158E-2</v>
      </c>
      <c r="AQ8">
        <v>2.8571428571428571E-2</v>
      </c>
      <c r="AR8">
        <v>3.6631578947368418E-2</v>
      </c>
      <c r="AS8">
        <v>2.8571428571428571E-2</v>
      </c>
      <c r="AT8">
        <v>0.21810526315789472</v>
      </c>
      <c r="AU8">
        <v>0</v>
      </c>
      <c r="AV8">
        <v>1.0526315789473686E-2</v>
      </c>
      <c r="AW8">
        <v>0</v>
      </c>
      <c r="AX8">
        <v>1.6842105263157893E-3</v>
      </c>
      <c r="AY8" t="s">
        <v>30</v>
      </c>
      <c r="AZ8" t="s">
        <v>30</v>
      </c>
    </row>
    <row r="9" spans="1:54">
      <c r="A9">
        <v>7</v>
      </c>
      <c r="C9">
        <v>7</v>
      </c>
      <c r="D9">
        <v>2004</v>
      </c>
      <c r="E9" t="s">
        <v>31</v>
      </c>
      <c r="F9">
        <v>7</v>
      </c>
      <c r="G9">
        <v>0.12931034482758622</v>
      </c>
      <c r="H9">
        <v>4.083387062110466E-3</v>
      </c>
      <c r="I9" t="s">
        <v>30</v>
      </c>
      <c r="J9" t="s">
        <v>30</v>
      </c>
      <c r="K9">
        <v>1.0220588235294119</v>
      </c>
      <c r="L9">
        <v>1.3434084133819144</v>
      </c>
      <c r="M9">
        <v>1.838235294117647</v>
      </c>
      <c r="N9">
        <v>1.2392348459754885</v>
      </c>
      <c r="O9">
        <v>0.7720588235294118</v>
      </c>
      <c r="P9">
        <v>3.6117919841006954</v>
      </c>
      <c r="Q9">
        <v>0.64</v>
      </c>
      <c r="R9">
        <v>1.2585293143424974</v>
      </c>
      <c r="S9">
        <v>2.4926470588235294</v>
      </c>
      <c r="T9">
        <v>1.4503146737330241</v>
      </c>
      <c r="U9">
        <v>0.1764705882352941</v>
      </c>
      <c r="V9">
        <v>0.53204703544219933</v>
      </c>
      <c r="W9">
        <v>0.64705882352941169</v>
      </c>
      <c r="X9">
        <v>1.0494368996356409</v>
      </c>
      <c r="Y9">
        <v>7.3529411764705885E-2</v>
      </c>
      <c r="Z9">
        <v>2.1033454786353097E-2</v>
      </c>
      <c r="AA9">
        <v>5.1470588235294115E-2</v>
      </c>
      <c r="AB9">
        <v>2.707850281550182E-2</v>
      </c>
      <c r="AC9">
        <v>0.24264705882352944</v>
      </c>
      <c r="AD9">
        <v>4.0317157999337532</v>
      </c>
      <c r="AE9">
        <v>2.2058823529411766E-2</v>
      </c>
      <c r="AF9">
        <v>1.2669758198078834E-2</v>
      </c>
      <c r="AG9">
        <v>0.29411764705882354</v>
      </c>
      <c r="AH9">
        <v>1.2959589267969527</v>
      </c>
      <c r="AI9">
        <v>0</v>
      </c>
      <c r="AJ9">
        <v>2.6066350710900472E-2</v>
      </c>
      <c r="AK9">
        <v>5.65</v>
      </c>
      <c r="AL9">
        <v>1.1860189573459716</v>
      </c>
      <c r="AM9">
        <v>0</v>
      </c>
      <c r="AN9">
        <v>0</v>
      </c>
      <c r="AO9">
        <v>0</v>
      </c>
      <c r="AP9">
        <v>2.2105263157894735E-2</v>
      </c>
      <c r="AQ9">
        <v>0</v>
      </c>
      <c r="AR9">
        <v>0.12789473684210528</v>
      </c>
      <c r="AS9">
        <v>0</v>
      </c>
      <c r="AT9">
        <v>0.27578947368421053</v>
      </c>
      <c r="AU9">
        <v>0</v>
      </c>
      <c r="AV9">
        <v>1.4736842105263158E-2</v>
      </c>
      <c r="AW9">
        <v>3.5714285714285712E-2</v>
      </c>
      <c r="AX9">
        <v>5.7894736842105258E-3</v>
      </c>
      <c r="AY9" t="s">
        <v>30</v>
      </c>
      <c r="AZ9" t="s">
        <v>30</v>
      </c>
    </row>
    <row r="10" spans="1:54">
      <c r="A10">
        <v>8</v>
      </c>
      <c r="D10">
        <v>2004</v>
      </c>
      <c r="E10" t="s">
        <v>31</v>
      </c>
      <c r="F10">
        <v>8</v>
      </c>
      <c r="G10">
        <v>2.1551724137931036E-2</v>
      </c>
      <c r="H10">
        <v>1.2894906511927789E-3</v>
      </c>
      <c r="I10" t="s">
        <v>30</v>
      </c>
      <c r="J10" t="s">
        <v>30</v>
      </c>
      <c r="K10">
        <v>0.61764705882352933</v>
      </c>
      <c r="L10">
        <v>0.57461079827757544</v>
      </c>
      <c r="M10">
        <v>0.94852941176470584</v>
      </c>
      <c r="N10">
        <v>0.47962901624254001</v>
      </c>
      <c r="O10">
        <v>0.52205882352941169</v>
      </c>
      <c r="P10">
        <v>2.2649055978800927</v>
      </c>
      <c r="Q10">
        <v>0.50749999999999995</v>
      </c>
      <c r="R10">
        <v>0.50447167936402781</v>
      </c>
      <c r="S10">
        <v>1.2573529411764706</v>
      </c>
      <c r="T10">
        <v>1.0326266975819807</v>
      </c>
      <c r="U10">
        <v>0.125</v>
      </c>
      <c r="V10">
        <v>0.18706525339516394</v>
      </c>
      <c r="W10">
        <v>0.51470588235294124</v>
      </c>
      <c r="X10">
        <v>0.80018217952964554</v>
      </c>
      <c r="Y10">
        <v>3.6764705882352942E-2</v>
      </c>
      <c r="Z10">
        <v>1.6313348790990393E-2</v>
      </c>
      <c r="AA10">
        <v>5.8823529411764705E-2</v>
      </c>
      <c r="AB10">
        <v>9.4402119907254049E-3</v>
      </c>
      <c r="AC10">
        <v>0.1985294117647059</v>
      </c>
      <c r="AD10">
        <v>1.170669095727062</v>
      </c>
      <c r="AE10">
        <v>4.4117647058823532E-2</v>
      </c>
      <c r="AF10">
        <v>7.535607817157999E-3</v>
      </c>
      <c r="AG10">
        <v>0.3235294117647059</v>
      </c>
      <c r="AH10">
        <v>0.8917687976151043</v>
      </c>
      <c r="AI10">
        <v>0.05</v>
      </c>
      <c r="AJ10">
        <v>2.2116903633491308E-2</v>
      </c>
      <c r="AK10">
        <v>4.2249999999999996</v>
      </c>
      <c r="AL10">
        <v>0.90679304897314372</v>
      </c>
      <c r="AM10">
        <v>0</v>
      </c>
      <c r="AN10">
        <v>0</v>
      </c>
      <c r="AO10">
        <v>0</v>
      </c>
      <c r="AP10">
        <v>1.3684210526315788E-2</v>
      </c>
      <c r="AQ10">
        <v>0</v>
      </c>
      <c r="AR10">
        <v>7.7368421052631586E-2</v>
      </c>
      <c r="AS10">
        <v>0.17857142857142855</v>
      </c>
      <c r="AT10">
        <v>0.20894736842105263</v>
      </c>
      <c r="AU10">
        <v>0</v>
      </c>
      <c r="AV10">
        <v>0.01</v>
      </c>
      <c r="AW10">
        <v>0</v>
      </c>
      <c r="AX10">
        <v>2.1052631578947368E-3</v>
      </c>
      <c r="AY10" t="s">
        <v>30</v>
      </c>
      <c r="AZ10" t="s">
        <v>30</v>
      </c>
    </row>
    <row r="11" spans="1:54">
      <c r="A11">
        <v>9</v>
      </c>
      <c r="C11">
        <v>9</v>
      </c>
      <c r="D11">
        <v>2004</v>
      </c>
      <c r="E11" t="s">
        <v>31</v>
      </c>
      <c r="F11">
        <v>9</v>
      </c>
      <c r="G11">
        <v>1.3793103448275862E-2</v>
      </c>
      <c r="H11">
        <v>1.6333548248441867E-3</v>
      </c>
      <c r="I11" t="s">
        <v>30</v>
      </c>
      <c r="J11" t="s">
        <v>30</v>
      </c>
      <c r="K11">
        <v>9.4117647058823528E-2</v>
      </c>
      <c r="L11">
        <v>0.23517721099701888</v>
      </c>
      <c r="M11">
        <v>0.23529411764705882</v>
      </c>
      <c r="N11">
        <v>0.5478635309705201</v>
      </c>
      <c r="O11">
        <v>0.55294117647058827</v>
      </c>
      <c r="P11">
        <v>2.416959258032461</v>
      </c>
      <c r="Q11">
        <v>0.41200000000000003</v>
      </c>
      <c r="R11">
        <v>0.4489566081483935</v>
      </c>
      <c r="S11">
        <v>0.83529411764705885</v>
      </c>
      <c r="T11">
        <v>1.0767141437562107</v>
      </c>
      <c r="U11">
        <v>7.0588235294117646E-2</v>
      </c>
      <c r="V11">
        <v>0.14395495197085126</v>
      </c>
      <c r="W11">
        <v>0.6</v>
      </c>
      <c r="X11">
        <v>0.81960914210003311</v>
      </c>
      <c r="Y11">
        <v>1.7647058823529412E-2</v>
      </c>
      <c r="Z11">
        <v>1.5700563100364363E-2</v>
      </c>
      <c r="AA11">
        <v>7.6470588235294124E-2</v>
      </c>
      <c r="AB11">
        <v>9.142100033123551E-3</v>
      </c>
      <c r="AC11">
        <v>0.15882352941176472</v>
      </c>
      <c r="AD11">
        <v>0.46425968863862205</v>
      </c>
      <c r="AE11">
        <v>1.1764705882352941E-2</v>
      </c>
      <c r="AF11">
        <v>3.1798608810864526E-3</v>
      </c>
      <c r="AG11">
        <v>0.31764705882352939</v>
      </c>
      <c r="AH11">
        <v>0.78403444849287851</v>
      </c>
      <c r="AI11">
        <v>0.02</v>
      </c>
      <c r="AJ11">
        <v>3.53870458135861E-2</v>
      </c>
      <c r="AK11">
        <v>3.76</v>
      </c>
      <c r="AL11">
        <v>0.80126382426477105</v>
      </c>
      <c r="AM11">
        <v>0</v>
      </c>
      <c r="AN11">
        <v>0</v>
      </c>
      <c r="AO11">
        <v>0</v>
      </c>
      <c r="AP11">
        <v>1.7684210526315788E-2</v>
      </c>
      <c r="AQ11">
        <v>0</v>
      </c>
      <c r="AR11">
        <v>5.2210526315789471E-2</v>
      </c>
      <c r="AS11">
        <v>0.11428571428571428</v>
      </c>
      <c r="AT11">
        <v>0.18778947368421053</v>
      </c>
      <c r="AU11">
        <v>0</v>
      </c>
      <c r="AV11">
        <v>7.5789473684210532E-3</v>
      </c>
      <c r="AW11">
        <v>0</v>
      </c>
      <c r="AX11">
        <v>1.2631578947368421E-3</v>
      </c>
      <c r="AY11" t="s">
        <v>30</v>
      </c>
      <c r="AZ11" t="s">
        <v>30</v>
      </c>
    </row>
    <row r="12" spans="1:54">
      <c r="A12">
        <v>10</v>
      </c>
      <c r="D12">
        <v>2004</v>
      </c>
      <c r="E12" t="s">
        <v>31</v>
      </c>
      <c r="F12">
        <v>10</v>
      </c>
      <c r="G12">
        <v>1.2931034482758621E-2</v>
      </c>
      <c r="H12">
        <v>1.3700838168923275E-2</v>
      </c>
      <c r="I12" t="s">
        <v>30</v>
      </c>
      <c r="J12" t="s">
        <v>30</v>
      </c>
      <c r="K12">
        <v>4.4117647058823532E-2</v>
      </c>
      <c r="L12">
        <v>0.12139781384564426</v>
      </c>
      <c r="M12">
        <v>0.24264705882352944</v>
      </c>
      <c r="N12">
        <v>0.73484597548857233</v>
      </c>
      <c r="O12">
        <v>1.2647058823529411</v>
      </c>
      <c r="P12">
        <v>2.723666777078503</v>
      </c>
      <c r="Q12">
        <v>0.53</v>
      </c>
      <c r="R12">
        <v>0.59572706194104008</v>
      </c>
      <c r="S12">
        <v>0.375</v>
      </c>
      <c r="T12">
        <v>1.0447167936402784</v>
      </c>
      <c r="U12">
        <v>5.1470588235294115E-2</v>
      </c>
      <c r="V12">
        <v>0.10715468698244451</v>
      </c>
      <c r="W12">
        <v>0.53676470588235303</v>
      </c>
      <c r="X12">
        <v>0.6817654852600199</v>
      </c>
      <c r="Y12">
        <v>2.2058823529411763E-2</v>
      </c>
      <c r="Z12">
        <v>1.1510433918516066E-2</v>
      </c>
      <c r="AA12">
        <v>4.4117647058823532E-2</v>
      </c>
      <c r="AB12">
        <v>7.1215634315998678E-3</v>
      </c>
      <c r="AC12">
        <v>9.5588235294117654E-2</v>
      </c>
      <c r="AD12">
        <v>0.17042066909572706</v>
      </c>
      <c r="AE12">
        <v>7.3529411764705881E-3</v>
      </c>
      <c r="AF12">
        <v>3.6435905929115605E-3</v>
      </c>
      <c r="AG12">
        <v>0.3970588235294118</v>
      </c>
      <c r="AH12">
        <v>0.8896985756873137</v>
      </c>
      <c r="AI12">
        <v>0</v>
      </c>
      <c r="AJ12">
        <v>1.38242647709321E-2</v>
      </c>
      <c r="AK12">
        <v>3.2749999999999999</v>
      </c>
      <c r="AL12">
        <v>0.72195892575039489</v>
      </c>
      <c r="AM12">
        <v>0</v>
      </c>
      <c r="AN12">
        <v>0</v>
      </c>
      <c r="AO12">
        <v>0</v>
      </c>
      <c r="AP12">
        <v>1.3684210526315788E-2</v>
      </c>
      <c r="AQ12">
        <v>0</v>
      </c>
      <c r="AR12">
        <v>3.5263157894736843E-2</v>
      </c>
      <c r="AS12">
        <v>0.10714285714285714</v>
      </c>
      <c r="AT12">
        <v>0.26736842105263159</v>
      </c>
      <c r="AU12">
        <v>0</v>
      </c>
      <c r="AV12">
        <v>9.4736842105263147E-3</v>
      </c>
      <c r="AW12">
        <v>0</v>
      </c>
      <c r="AX12">
        <v>1.0526315789473684E-3</v>
      </c>
      <c r="AY12" t="s">
        <v>30</v>
      </c>
      <c r="AZ12" t="s">
        <v>30</v>
      </c>
    </row>
    <row r="13" spans="1:54">
      <c r="A13">
        <v>11</v>
      </c>
      <c r="C13">
        <v>11</v>
      </c>
      <c r="D13">
        <v>2004</v>
      </c>
      <c r="E13" t="s">
        <v>31</v>
      </c>
      <c r="F13">
        <v>11</v>
      </c>
      <c r="G13">
        <v>2.5862068965517244E-2</v>
      </c>
      <c r="H13">
        <v>6.1143348377390924E-2</v>
      </c>
      <c r="I13" t="s">
        <v>30</v>
      </c>
      <c r="J13" t="s">
        <v>30</v>
      </c>
      <c r="K13">
        <v>2.9411764705882353E-2</v>
      </c>
      <c r="L13">
        <v>0.15965551507121564</v>
      </c>
      <c r="M13">
        <v>0.23529411764705882</v>
      </c>
      <c r="N13">
        <v>1.0833057303742961</v>
      </c>
      <c r="O13">
        <v>0.83823529411764708</v>
      </c>
      <c r="P13">
        <v>4.3767803908578999</v>
      </c>
      <c r="Q13">
        <v>1.0649999999999999</v>
      </c>
      <c r="R13">
        <v>1.2294633984763166</v>
      </c>
      <c r="S13">
        <v>0.26470588235294118</v>
      </c>
      <c r="T13">
        <v>0.89922159655515066</v>
      </c>
      <c r="U13">
        <v>4.4117647058823532E-2</v>
      </c>
      <c r="V13">
        <v>0.160235177210997</v>
      </c>
      <c r="W13">
        <v>0.47058823529411764</v>
      </c>
      <c r="X13">
        <v>0.66868168267638295</v>
      </c>
      <c r="Y13">
        <v>3.6764705882352942E-2</v>
      </c>
      <c r="Z13">
        <v>1.5733686651209011E-2</v>
      </c>
      <c r="AA13">
        <v>1.4705882352941176E-2</v>
      </c>
      <c r="AB13">
        <v>5.216959258032461E-3</v>
      </c>
      <c r="AC13">
        <v>5.8823529411764705E-2</v>
      </c>
      <c r="AD13">
        <v>8.5127525670751908E-2</v>
      </c>
      <c r="AE13">
        <v>1.4705882352941176E-2</v>
      </c>
      <c r="AF13">
        <v>3.7263994700231866E-3</v>
      </c>
      <c r="AG13">
        <v>0.50735294117647056</v>
      </c>
      <c r="AH13">
        <v>1.0096058297449486</v>
      </c>
      <c r="AI13">
        <v>0</v>
      </c>
      <c r="AJ13">
        <v>1.5402843601895734E-2</v>
      </c>
      <c r="AK13">
        <v>3.5249999999999999</v>
      </c>
      <c r="AL13">
        <v>0.65442338072669826</v>
      </c>
      <c r="AM13">
        <v>0</v>
      </c>
      <c r="AN13">
        <v>0</v>
      </c>
      <c r="AO13">
        <v>0</v>
      </c>
      <c r="AP13">
        <v>2.1578947368421052E-2</v>
      </c>
      <c r="AQ13">
        <v>0</v>
      </c>
      <c r="AR13">
        <v>3.1578947368421054E-2</v>
      </c>
      <c r="AS13">
        <v>3.5714285714285712E-2</v>
      </c>
      <c r="AT13">
        <v>0.37157894736842106</v>
      </c>
      <c r="AU13">
        <v>0</v>
      </c>
      <c r="AV13">
        <v>1.5789473684210527E-2</v>
      </c>
      <c r="AW13">
        <v>0</v>
      </c>
      <c r="AX13">
        <v>5.263157894736842E-4</v>
      </c>
      <c r="AY13" t="s">
        <v>30</v>
      </c>
      <c r="AZ13" t="s">
        <v>30</v>
      </c>
    </row>
    <row r="14" spans="1:54">
      <c r="A14">
        <v>12</v>
      </c>
      <c r="D14">
        <v>2004</v>
      </c>
      <c r="E14" t="s">
        <v>31</v>
      </c>
      <c r="F14">
        <v>12</v>
      </c>
      <c r="G14">
        <v>0.14482758620689654</v>
      </c>
      <c r="H14">
        <v>0.33148506339995698</v>
      </c>
      <c r="I14" t="s">
        <v>30</v>
      </c>
      <c r="J14" t="s">
        <v>30</v>
      </c>
      <c r="K14">
        <v>3.5294117647058823E-2</v>
      </c>
      <c r="L14">
        <v>0.27777409738323949</v>
      </c>
      <c r="M14">
        <v>0.73529411764705876</v>
      </c>
      <c r="N14">
        <v>1.4139781384564425</v>
      </c>
      <c r="O14">
        <v>2.4235294117647062</v>
      </c>
      <c r="P14">
        <v>12.451606492215966</v>
      </c>
      <c r="Q14">
        <v>2.2000000000000002</v>
      </c>
      <c r="R14">
        <v>2.0832063597217623</v>
      </c>
      <c r="S14">
        <v>0.31764705882352939</v>
      </c>
      <c r="T14">
        <v>0.56800264988406757</v>
      </c>
      <c r="U14">
        <v>2.3529411764705882E-2</v>
      </c>
      <c r="V14">
        <v>0.19118913547532296</v>
      </c>
      <c r="W14">
        <v>0.41176470588235292</v>
      </c>
      <c r="X14">
        <v>0.61854918847300433</v>
      </c>
      <c r="Y14">
        <v>1.7647058823529412E-2</v>
      </c>
      <c r="Z14">
        <v>1.6429281218946674E-2</v>
      </c>
      <c r="AA14">
        <v>2.9411764705882349E-2</v>
      </c>
      <c r="AB14">
        <v>4.9685326266975822E-3</v>
      </c>
      <c r="AC14">
        <v>8.2352941176470601E-2</v>
      </c>
      <c r="AD14">
        <v>5.6972507452798936E-2</v>
      </c>
      <c r="AE14">
        <v>0</v>
      </c>
      <c r="AF14">
        <v>3.7760847962901626E-3</v>
      </c>
      <c r="AG14">
        <v>0.55294117647058827</v>
      </c>
      <c r="AH14">
        <v>1.0985094402119908</v>
      </c>
      <c r="AI14">
        <v>0.06</v>
      </c>
      <c r="AJ14">
        <v>1.7693522906793047E-2</v>
      </c>
      <c r="AK14">
        <v>1.78</v>
      </c>
      <c r="AL14">
        <v>0.62622432859399679</v>
      </c>
      <c r="AM14">
        <v>0</v>
      </c>
      <c r="AN14">
        <v>0</v>
      </c>
      <c r="AO14">
        <v>0</v>
      </c>
      <c r="AP14">
        <v>1.3052631578947368E-2</v>
      </c>
      <c r="AQ14">
        <v>0</v>
      </c>
      <c r="AR14">
        <v>2.736842105263158E-2</v>
      </c>
      <c r="AS14">
        <v>8.5714285714285715E-2</v>
      </c>
      <c r="AT14">
        <v>0.34652631578947368</v>
      </c>
      <c r="AU14">
        <v>0</v>
      </c>
      <c r="AV14">
        <v>1.0947368421052633E-2</v>
      </c>
      <c r="AW14">
        <v>0</v>
      </c>
      <c r="AX14">
        <v>8.4210526315789467E-4</v>
      </c>
      <c r="AY14" t="s">
        <v>30</v>
      </c>
      <c r="AZ14" t="s">
        <v>30</v>
      </c>
    </row>
    <row r="15" spans="1:54">
      <c r="A15">
        <v>13</v>
      </c>
      <c r="B15">
        <v>2005</v>
      </c>
      <c r="C15">
        <v>1</v>
      </c>
      <c r="D15">
        <v>2005</v>
      </c>
      <c r="E15" t="s">
        <v>32</v>
      </c>
      <c r="F15">
        <v>1</v>
      </c>
      <c r="G15">
        <v>1.9862068965517239</v>
      </c>
      <c r="H15">
        <v>5.7096067053513861</v>
      </c>
      <c r="I15" t="s">
        <v>30</v>
      </c>
      <c r="J15" t="s">
        <v>30</v>
      </c>
      <c r="K15">
        <v>1.1764705882352941E-2</v>
      </c>
      <c r="L15">
        <v>0.21271944352434585</v>
      </c>
      <c r="M15">
        <v>0.47058823529411764</v>
      </c>
      <c r="N15">
        <v>1.2836038423318981</v>
      </c>
      <c r="O15">
        <v>7.0411764705882351</v>
      </c>
      <c r="P15">
        <v>10.63795958926797</v>
      </c>
      <c r="Q15">
        <v>5.2294117647058815</v>
      </c>
      <c r="R15">
        <v>2.2514739980125862</v>
      </c>
      <c r="S15">
        <v>0.18235294117647058</v>
      </c>
      <c r="T15">
        <v>0.20543226233852266</v>
      </c>
      <c r="U15">
        <v>1.7647058823529412E-2</v>
      </c>
      <c r="V15">
        <v>0.25385889367340175</v>
      </c>
      <c r="W15">
        <v>0.4882352941176471</v>
      </c>
      <c r="X15">
        <v>0.6604173567406425</v>
      </c>
      <c r="Y15">
        <v>5.8823529411764705E-3</v>
      </c>
      <c r="Z15">
        <v>7.0884398807552164E-3</v>
      </c>
      <c r="AA15">
        <v>1.7647058823529412E-2</v>
      </c>
      <c r="AB15">
        <v>4.5048029148724742E-3</v>
      </c>
      <c r="AC15">
        <v>4.7058823529411764E-2</v>
      </c>
      <c r="AD15">
        <v>3.3719774759854264E-2</v>
      </c>
      <c r="AE15">
        <v>0</v>
      </c>
      <c r="AF15">
        <v>2.9811195760185492E-3</v>
      </c>
      <c r="AG15">
        <v>0.59411764705882353</v>
      </c>
      <c r="AH15">
        <v>1.0460417356740643</v>
      </c>
      <c r="AI15">
        <v>0</v>
      </c>
      <c r="AJ15">
        <v>2.4328593996840443E-2</v>
      </c>
      <c r="AK15">
        <v>1.34</v>
      </c>
      <c r="AL15">
        <v>0.66003159557661939</v>
      </c>
      <c r="AM15" t="s">
        <v>30</v>
      </c>
      <c r="AN15" t="s">
        <v>30</v>
      </c>
      <c r="AO15">
        <v>0</v>
      </c>
      <c r="AP15">
        <v>1.5157894736842103E-2</v>
      </c>
      <c r="AQ15">
        <v>0</v>
      </c>
      <c r="AR15">
        <v>2.1052631578947364E-2</v>
      </c>
      <c r="AS15">
        <v>2.8571428571428571E-2</v>
      </c>
      <c r="AT15">
        <v>0.20210526315789473</v>
      </c>
      <c r="AU15">
        <v>0</v>
      </c>
      <c r="AV15">
        <v>1.2210526315789474E-2</v>
      </c>
      <c r="AW15">
        <v>0</v>
      </c>
      <c r="AX15">
        <v>4.2105263157894734E-4</v>
      </c>
      <c r="AY15" t="s">
        <v>30</v>
      </c>
      <c r="AZ15" t="s">
        <v>30</v>
      </c>
    </row>
    <row r="16" spans="1:54">
      <c r="A16">
        <v>14</v>
      </c>
      <c r="D16">
        <v>2005</v>
      </c>
      <c r="E16" t="s">
        <v>32</v>
      </c>
      <c r="F16">
        <v>2</v>
      </c>
      <c r="G16">
        <v>20.366379310344826</v>
      </c>
      <c r="H16">
        <v>42.910917687513439</v>
      </c>
      <c r="I16" t="s">
        <v>30</v>
      </c>
      <c r="J16" t="s">
        <v>30</v>
      </c>
      <c r="K16">
        <v>1.4705882352941176E-2</v>
      </c>
      <c r="L16">
        <v>0.1734017886717456</v>
      </c>
      <c r="M16">
        <v>0.46323529411764702</v>
      </c>
      <c r="N16">
        <v>1.4331732361709175</v>
      </c>
      <c r="O16">
        <v>2.5735294117647056</v>
      </c>
      <c r="P16">
        <v>7.3467207684663798</v>
      </c>
      <c r="Q16">
        <v>5.985294117647058</v>
      </c>
      <c r="R16">
        <v>1.8853097052003975</v>
      </c>
      <c r="S16">
        <v>0.13970588235294118</v>
      </c>
      <c r="T16">
        <v>0.17017224246439211</v>
      </c>
      <c r="U16">
        <v>2.9411764705882353E-2</v>
      </c>
      <c r="V16">
        <v>0.21588274263000992</v>
      </c>
      <c r="W16">
        <v>0.29411764705882348</v>
      </c>
      <c r="X16">
        <v>0.56218946671083136</v>
      </c>
      <c r="Y16">
        <v>2.2058823529411763E-2</v>
      </c>
      <c r="Z16">
        <v>4.0576349784696925E-3</v>
      </c>
      <c r="AA16">
        <v>4.4117647058823525E-2</v>
      </c>
      <c r="AB16">
        <v>6.0450480291487241E-3</v>
      </c>
      <c r="AC16">
        <v>2.2058823529411763E-2</v>
      </c>
      <c r="AD16">
        <v>3.9002981119576022E-2</v>
      </c>
      <c r="AE16">
        <v>0</v>
      </c>
      <c r="AF16">
        <v>4.8857237495859556E-3</v>
      </c>
      <c r="AG16">
        <v>0.94852941176470584</v>
      </c>
      <c r="AH16">
        <v>0.90054653858893663</v>
      </c>
      <c r="AI16">
        <v>0</v>
      </c>
      <c r="AJ16">
        <v>2.014218009478673E-2</v>
      </c>
      <c r="AK16">
        <v>1.125</v>
      </c>
      <c r="AL16">
        <v>0.69589257503949453</v>
      </c>
      <c r="AM16" t="s">
        <v>30</v>
      </c>
      <c r="AN16" t="s">
        <v>30</v>
      </c>
      <c r="AO16">
        <v>0</v>
      </c>
      <c r="AP16">
        <v>1.2105263157894734E-2</v>
      </c>
      <c r="AQ16">
        <v>3.5714285714285712E-2</v>
      </c>
      <c r="AR16">
        <v>1.8421052631578949E-2</v>
      </c>
      <c r="AS16">
        <v>3.5714285714285712E-2</v>
      </c>
      <c r="AT16">
        <v>0.22736842105263161</v>
      </c>
      <c r="AU16">
        <v>0</v>
      </c>
      <c r="AV16">
        <v>1.4736842105263158E-2</v>
      </c>
      <c r="AW16">
        <v>0</v>
      </c>
      <c r="AX16">
        <v>0</v>
      </c>
      <c r="AY16" t="s">
        <v>30</v>
      </c>
      <c r="AZ16" t="s">
        <v>30</v>
      </c>
    </row>
    <row r="17" spans="1:52">
      <c r="A17">
        <v>15</v>
      </c>
      <c r="C17">
        <v>3</v>
      </c>
      <c r="D17">
        <v>2005</v>
      </c>
      <c r="E17" t="s">
        <v>32</v>
      </c>
      <c r="F17">
        <v>3</v>
      </c>
      <c r="G17">
        <v>51.995689655172413</v>
      </c>
      <c r="H17">
        <v>25.633139909735657</v>
      </c>
      <c r="I17" t="s">
        <v>30</v>
      </c>
      <c r="J17" t="s">
        <v>30</v>
      </c>
      <c r="K17">
        <v>0</v>
      </c>
      <c r="L17">
        <v>0.13680026498840675</v>
      </c>
      <c r="M17">
        <v>0.45588235294117646</v>
      </c>
      <c r="N17">
        <v>1.2153858893673402</v>
      </c>
      <c r="O17">
        <v>1.0514705882352939</v>
      </c>
      <c r="P17">
        <v>6.0317157999337532</v>
      </c>
      <c r="Q17">
        <v>5.4264705882352935</v>
      </c>
      <c r="R17">
        <v>1.6753892017224248</v>
      </c>
      <c r="S17">
        <v>0.28676470588235292</v>
      </c>
      <c r="T17">
        <v>0.1523683338853925</v>
      </c>
      <c r="U17">
        <v>4.4117647058823525E-2</v>
      </c>
      <c r="V17">
        <v>0.20279894004637297</v>
      </c>
      <c r="W17">
        <v>0.25735294117647056</v>
      </c>
      <c r="X17">
        <v>0.52235839682013907</v>
      </c>
      <c r="Y17">
        <v>2.2058823529411763E-2</v>
      </c>
      <c r="Z17">
        <v>6.1278569062603507E-3</v>
      </c>
      <c r="AA17">
        <v>1.4705882352941176E-2</v>
      </c>
      <c r="AB17">
        <v>6.6247101689301093E-3</v>
      </c>
      <c r="AC17">
        <v>1.4705882352941176E-2</v>
      </c>
      <c r="AD17">
        <v>5.2749254720105998E-2</v>
      </c>
      <c r="AE17">
        <v>7.3529411764705881E-3</v>
      </c>
      <c r="AF17">
        <v>2.4842663133487911E-3</v>
      </c>
      <c r="AG17">
        <v>0.69852941176470595</v>
      </c>
      <c r="AH17">
        <v>0.9839350778403444</v>
      </c>
      <c r="AI17">
        <v>0.05</v>
      </c>
      <c r="AJ17">
        <v>1.9352290679304898E-2</v>
      </c>
      <c r="AK17">
        <v>0.72499999999999998</v>
      </c>
      <c r="AL17">
        <v>0.63586097946287512</v>
      </c>
      <c r="AM17" t="s">
        <v>30</v>
      </c>
      <c r="AN17" t="s">
        <v>30</v>
      </c>
      <c r="AO17">
        <v>3.5714285714285712E-2</v>
      </c>
      <c r="AP17">
        <v>1.2105263157894737E-2</v>
      </c>
      <c r="AQ17">
        <v>0</v>
      </c>
      <c r="AR17">
        <v>0.02</v>
      </c>
      <c r="AS17">
        <v>0.17857142857142855</v>
      </c>
      <c r="AT17">
        <v>0.23157894736842108</v>
      </c>
      <c r="AU17">
        <v>0</v>
      </c>
      <c r="AV17">
        <v>1.2631578947368421E-2</v>
      </c>
      <c r="AW17">
        <v>0</v>
      </c>
      <c r="AX17">
        <v>0</v>
      </c>
      <c r="AY17" t="s">
        <v>30</v>
      </c>
      <c r="AZ17" t="s">
        <v>30</v>
      </c>
    </row>
    <row r="18" spans="1:52">
      <c r="A18">
        <v>16</v>
      </c>
      <c r="D18">
        <v>2005</v>
      </c>
      <c r="E18" t="s">
        <v>32</v>
      </c>
      <c r="F18">
        <v>4</v>
      </c>
      <c r="G18">
        <v>11.952586206896553</v>
      </c>
      <c r="H18">
        <v>3.648774983881367</v>
      </c>
      <c r="I18" t="s">
        <v>30</v>
      </c>
      <c r="J18" t="s">
        <v>30</v>
      </c>
      <c r="K18">
        <v>3.6764705882352935E-2</v>
      </c>
      <c r="L18">
        <v>0.1893839019542895</v>
      </c>
      <c r="M18">
        <v>0.71323529411764697</v>
      </c>
      <c r="N18">
        <v>1.2675554819476647</v>
      </c>
      <c r="O18">
        <v>0.59558823529411764</v>
      </c>
      <c r="P18">
        <v>5.6174229877442867</v>
      </c>
      <c r="Q18">
        <v>4.2573529411764701</v>
      </c>
      <c r="R18">
        <v>1.6072374958595563</v>
      </c>
      <c r="S18">
        <v>1.4411764705882351</v>
      </c>
      <c r="T18">
        <v>0.20023186485591254</v>
      </c>
      <c r="U18">
        <v>8.0882352941176475E-2</v>
      </c>
      <c r="V18">
        <v>0.25985425637628351</v>
      </c>
      <c r="W18">
        <v>0.3235294117647059</v>
      </c>
      <c r="X18">
        <v>0.67066909572706179</v>
      </c>
      <c r="Y18">
        <v>1.4705882352941176E-2</v>
      </c>
      <c r="Z18">
        <v>7.6184178942696303E-3</v>
      </c>
      <c r="AA18">
        <v>7.3529411764705885E-2</v>
      </c>
      <c r="AB18">
        <v>6.5419012918184827E-3</v>
      </c>
      <c r="AC18">
        <v>2.2058823529411763E-2</v>
      </c>
      <c r="AD18">
        <v>0.14723418350447165</v>
      </c>
      <c r="AE18">
        <v>2.2058823529411763E-2</v>
      </c>
      <c r="AF18">
        <v>3.5607817157999339E-3</v>
      </c>
      <c r="AG18">
        <v>1.2058823529411764</v>
      </c>
      <c r="AH18">
        <v>0.97267307055316332</v>
      </c>
      <c r="AI18">
        <v>0</v>
      </c>
      <c r="AJ18">
        <v>2.2116903633491308E-2</v>
      </c>
      <c r="AK18">
        <v>0.97499999999999998</v>
      </c>
      <c r="AL18">
        <v>0.68404423380726709</v>
      </c>
      <c r="AM18" t="s">
        <v>30</v>
      </c>
      <c r="AN18" t="s">
        <v>30</v>
      </c>
      <c r="AO18">
        <v>3.5714285714285712E-2</v>
      </c>
      <c r="AP18">
        <v>6.8421052631578941E-3</v>
      </c>
      <c r="AQ18">
        <v>0</v>
      </c>
      <c r="AR18">
        <v>2.4210526315789474E-2</v>
      </c>
      <c r="AS18">
        <v>0.46428571428571425</v>
      </c>
      <c r="AT18">
        <v>0.23157894736842105</v>
      </c>
      <c r="AU18">
        <v>0</v>
      </c>
      <c r="AV18">
        <v>1.6842105263157894E-2</v>
      </c>
      <c r="AW18">
        <v>0</v>
      </c>
      <c r="AX18">
        <v>1.0526315789473684E-3</v>
      </c>
      <c r="AY18" t="s">
        <v>30</v>
      </c>
      <c r="AZ18" t="s">
        <v>30</v>
      </c>
    </row>
    <row r="19" spans="1:52">
      <c r="A19">
        <v>17</v>
      </c>
      <c r="C19">
        <v>5</v>
      </c>
      <c r="D19">
        <v>2005</v>
      </c>
      <c r="E19" t="s">
        <v>32</v>
      </c>
      <c r="F19">
        <v>5</v>
      </c>
      <c r="G19">
        <v>2.6068965517241383</v>
      </c>
      <c r="H19">
        <v>0.62157747689662579</v>
      </c>
      <c r="I19" t="s">
        <v>30</v>
      </c>
      <c r="J19" t="s">
        <v>30</v>
      </c>
      <c r="K19">
        <v>1.7647058823529412E-2</v>
      </c>
      <c r="L19">
        <v>0.33825770122557131</v>
      </c>
      <c r="M19">
        <v>0.6588235294117647</v>
      </c>
      <c r="N19">
        <v>1.6508115269956938</v>
      </c>
      <c r="O19">
        <v>0.44705882352941179</v>
      </c>
      <c r="P19">
        <v>5.4684995031467372</v>
      </c>
      <c r="Q19">
        <v>2.2588235294117642</v>
      </c>
      <c r="R19">
        <v>2.156011924478304</v>
      </c>
      <c r="S19">
        <v>8.5294117647058805</v>
      </c>
      <c r="T19">
        <v>0.45756873136800263</v>
      </c>
      <c r="U19">
        <v>8.8235294117647051E-2</v>
      </c>
      <c r="V19">
        <v>0.34839350778403444</v>
      </c>
      <c r="W19">
        <v>0.54117647058823537</v>
      </c>
      <c r="X19">
        <v>0.69069228221265311</v>
      </c>
      <c r="Y19">
        <v>5.8823529411764705E-2</v>
      </c>
      <c r="Z19">
        <v>9.6720768466379593E-3</v>
      </c>
      <c r="AA19">
        <v>2.3529411764705882E-2</v>
      </c>
      <c r="AB19">
        <v>6.2934746604836039E-3</v>
      </c>
      <c r="AC19">
        <v>4.7058823529411764E-2</v>
      </c>
      <c r="AD19">
        <v>0.53083802583636974</v>
      </c>
      <c r="AE19">
        <v>5.8823529411764705E-3</v>
      </c>
      <c r="AF19">
        <v>4.3060616098045713E-3</v>
      </c>
      <c r="AG19">
        <v>1.5352941176470587</v>
      </c>
      <c r="AH19">
        <v>1.1550844650546537</v>
      </c>
      <c r="AI19">
        <v>0.02</v>
      </c>
      <c r="AJ19">
        <v>2.7488151658767772E-2</v>
      </c>
      <c r="AK19">
        <v>0.86</v>
      </c>
      <c r="AL19">
        <v>0.85624012638242597</v>
      </c>
      <c r="AM19" t="s">
        <v>30</v>
      </c>
      <c r="AN19" t="s">
        <v>30</v>
      </c>
      <c r="AO19">
        <v>0</v>
      </c>
      <c r="AP19">
        <v>1.2631578947368421E-2</v>
      </c>
      <c r="AQ19">
        <v>0</v>
      </c>
      <c r="AR19">
        <v>1.8105263157894735E-2</v>
      </c>
      <c r="AS19">
        <v>0.25714285714285712</v>
      </c>
      <c r="AT19">
        <v>0.25094736842105264</v>
      </c>
      <c r="AU19">
        <v>0</v>
      </c>
      <c r="AV19">
        <v>1.7684210526315792E-2</v>
      </c>
      <c r="AW19">
        <v>0</v>
      </c>
      <c r="AX19">
        <v>8.4210526315789467E-4</v>
      </c>
      <c r="AY19" t="s">
        <v>30</v>
      </c>
      <c r="AZ19" t="s">
        <v>30</v>
      </c>
    </row>
    <row r="20" spans="1:52">
      <c r="A20">
        <v>18</v>
      </c>
      <c r="D20">
        <v>2005</v>
      </c>
      <c r="E20" t="s">
        <v>32</v>
      </c>
      <c r="F20">
        <v>6</v>
      </c>
      <c r="G20">
        <v>3.1077586206896552</v>
      </c>
      <c r="H20">
        <v>8.95658714807651E-2</v>
      </c>
      <c r="I20" t="s">
        <v>30</v>
      </c>
      <c r="J20" t="s">
        <v>30</v>
      </c>
      <c r="K20">
        <v>3.6764705882352942E-2</v>
      </c>
      <c r="L20">
        <v>0.59473335541570049</v>
      </c>
      <c r="M20">
        <v>0.375</v>
      </c>
      <c r="N20">
        <v>1.6136137793971517</v>
      </c>
      <c r="O20">
        <v>0.55147058823529416</v>
      </c>
      <c r="P20">
        <v>4.2008115269956932</v>
      </c>
      <c r="Q20">
        <v>0.97058823529411753</v>
      </c>
      <c r="R20">
        <v>2.2397316992381584</v>
      </c>
      <c r="S20">
        <v>6.8970588235294095</v>
      </c>
      <c r="T20">
        <v>1.1602351772109971</v>
      </c>
      <c r="U20">
        <v>0.11029411764705882</v>
      </c>
      <c r="V20">
        <v>0.50968863862206026</v>
      </c>
      <c r="W20">
        <v>0.47058823529411764</v>
      </c>
      <c r="X20">
        <v>0.79521364690294793</v>
      </c>
      <c r="Y20">
        <v>0</v>
      </c>
      <c r="Z20">
        <v>1.0185491884730044E-2</v>
      </c>
      <c r="AA20">
        <v>7.3529411764705881E-3</v>
      </c>
      <c r="AB20">
        <v>9.6058297449486598E-3</v>
      </c>
      <c r="AC20">
        <v>3.6764705882352942E-2</v>
      </c>
      <c r="AD20">
        <v>2.8565750248426625</v>
      </c>
      <c r="AE20">
        <v>7.3529411764705881E-3</v>
      </c>
      <c r="AF20">
        <v>8.7777409738323958E-3</v>
      </c>
      <c r="AG20">
        <v>1.8235294117647056</v>
      </c>
      <c r="AH20">
        <v>1.382080158993044</v>
      </c>
      <c r="AI20">
        <v>0</v>
      </c>
      <c r="AJ20">
        <v>2.2116903633491315E-2</v>
      </c>
      <c r="AK20">
        <v>1.95</v>
      </c>
      <c r="AL20">
        <v>1.024091627172196</v>
      </c>
      <c r="AM20" t="s">
        <v>30</v>
      </c>
      <c r="AN20" t="s">
        <v>30</v>
      </c>
      <c r="AO20">
        <v>0</v>
      </c>
      <c r="AP20">
        <v>1.4736842105263158E-2</v>
      </c>
      <c r="AQ20">
        <v>0</v>
      </c>
      <c r="AR20">
        <v>4.2631578947368416E-2</v>
      </c>
      <c r="AS20">
        <v>0.14285714285714285</v>
      </c>
      <c r="AT20">
        <v>0.3</v>
      </c>
      <c r="AU20">
        <v>0</v>
      </c>
      <c r="AV20">
        <v>1.5263157894736841E-2</v>
      </c>
      <c r="AW20">
        <v>0</v>
      </c>
      <c r="AX20">
        <v>0</v>
      </c>
      <c r="AY20" t="s">
        <v>30</v>
      </c>
      <c r="AZ20" t="s">
        <v>30</v>
      </c>
    </row>
    <row r="21" spans="1:52">
      <c r="A21">
        <v>19</v>
      </c>
      <c r="C21">
        <v>7</v>
      </c>
      <c r="D21">
        <v>2005</v>
      </c>
      <c r="E21" t="s">
        <v>32</v>
      </c>
      <c r="F21">
        <v>7</v>
      </c>
      <c r="G21">
        <v>11.672413793103448</v>
      </c>
      <c r="H21">
        <v>0.15828497743391359</v>
      </c>
      <c r="I21" t="s">
        <v>30</v>
      </c>
      <c r="J21" t="s">
        <v>30</v>
      </c>
      <c r="K21">
        <v>3.6764705882352935E-2</v>
      </c>
      <c r="L21">
        <v>0.59158661808545876</v>
      </c>
      <c r="M21">
        <v>0.19117647058823528</v>
      </c>
      <c r="N21">
        <v>0.92025505134150365</v>
      </c>
      <c r="O21">
        <v>0.61764705882352944</v>
      </c>
      <c r="P21">
        <v>2.7890857899966872</v>
      </c>
      <c r="Q21">
        <v>0.65441176470588236</v>
      </c>
      <c r="R21">
        <v>1.209672076846638</v>
      </c>
      <c r="S21">
        <v>1.5147058823529411</v>
      </c>
      <c r="T21">
        <v>1.998261013580656</v>
      </c>
      <c r="U21">
        <v>5.1470588235294115E-2</v>
      </c>
      <c r="V21">
        <v>0.36485591255382577</v>
      </c>
      <c r="W21">
        <v>0.49264705882352944</v>
      </c>
      <c r="X21">
        <v>0.76051672739317655</v>
      </c>
      <c r="Y21">
        <v>2.9411764705882353E-2</v>
      </c>
      <c r="Z21">
        <v>1.0847962901623055E-2</v>
      </c>
      <c r="AA21">
        <v>7.3529411764705881E-3</v>
      </c>
      <c r="AB21">
        <v>8.7777409738323958E-3</v>
      </c>
      <c r="AC21">
        <v>0.21323529411764708</v>
      </c>
      <c r="AD21">
        <v>5.0121729049354089</v>
      </c>
      <c r="AE21">
        <v>0</v>
      </c>
      <c r="AF21">
        <v>7.9496522027161318E-3</v>
      </c>
      <c r="AG21">
        <v>2.5294117647058822</v>
      </c>
      <c r="AH21">
        <v>1.5658330573037431</v>
      </c>
      <c r="AI21">
        <v>0.05</v>
      </c>
      <c r="AJ21">
        <v>2.3301737756714062E-2</v>
      </c>
      <c r="AK21">
        <v>4.2249999999999996</v>
      </c>
      <c r="AL21">
        <v>1.1137440758293837</v>
      </c>
      <c r="AM21" t="s">
        <v>30</v>
      </c>
      <c r="AN21" t="s">
        <v>30</v>
      </c>
      <c r="AO21">
        <v>0</v>
      </c>
      <c r="AP21">
        <v>1.2105263157894737E-2</v>
      </c>
      <c r="AQ21">
        <v>0</v>
      </c>
      <c r="AR21">
        <v>5.6842105263157888E-2</v>
      </c>
      <c r="AS21">
        <v>0.2857142857142857</v>
      </c>
      <c r="AT21">
        <v>0.25315789473684214</v>
      </c>
      <c r="AU21">
        <v>0</v>
      </c>
      <c r="AV21">
        <v>6.3157894736842104E-3</v>
      </c>
      <c r="AW21">
        <v>0</v>
      </c>
      <c r="AX21">
        <v>1.0526315789473684E-3</v>
      </c>
      <c r="AY21" t="s">
        <v>30</v>
      </c>
      <c r="AZ21" t="s">
        <v>30</v>
      </c>
    </row>
    <row r="22" spans="1:52">
      <c r="A22">
        <v>20</v>
      </c>
      <c r="D22">
        <v>2005</v>
      </c>
      <c r="E22" t="s">
        <v>32</v>
      </c>
      <c r="F22">
        <v>8</v>
      </c>
      <c r="G22">
        <v>2.6413793103448282</v>
      </c>
      <c r="H22">
        <v>3.9200515796260479E-2</v>
      </c>
      <c r="I22" t="s">
        <v>30</v>
      </c>
      <c r="J22" t="s">
        <v>30</v>
      </c>
      <c r="K22">
        <v>0.12352941176470589</v>
      </c>
      <c r="L22">
        <v>0.45518383570718779</v>
      </c>
      <c r="M22">
        <v>0.17058823529411765</v>
      </c>
      <c r="N22">
        <v>0.46505465385889366</v>
      </c>
      <c r="O22">
        <v>0.81764705882352939</v>
      </c>
      <c r="P22">
        <v>2.243126863199735</v>
      </c>
      <c r="Q22">
        <v>0.56470588235294117</v>
      </c>
      <c r="R22">
        <v>0.63358728055647562</v>
      </c>
      <c r="S22">
        <v>0.22352941176470589</v>
      </c>
      <c r="T22">
        <v>0.95886054985094415</v>
      </c>
      <c r="U22">
        <v>7.0588235294117646E-2</v>
      </c>
      <c r="V22">
        <v>0.21099701888042394</v>
      </c>
      <c r="W22">
        <v>0.49411764705882355</v>
      </c>
      <c r="X22">
        <v>0.76979132162967878</v>
      </c>
      <c r="Y22">
        <v>5.8823529411764705E-3</v>
      </c>
      <c r="Z22">
        <v>1.2056972507452799E-2</v>
      </c>
      <c r="AA22">
        <v>5.8823529411764705E-3</v>
      </c>
      <c r="AB22">
        <v>5.6972507452798934E-3</v>
      </c>
      <c r="AC22">
        <v>0.6588235294117647</v>
      </c>
      <c r="AD22">
        <v>1.5930440543226232</v>
      </c>
      <c r="AE22">
        <v>0</v>
      </c>
      <c r="AF22">
        <v>4.0410732030473672E-3</v>
      </c>
      <c r="AG22">
        <v>3.0235294117647049</v>
      </c>
      <c r="AH22">
        <v>1.2434580987081814</v>
      </c>
      <c r="AI22">
        <v>0.02</v>
      </c>
      <c r="AJ22">
        <v>3.4123222748815164E-2</v>
      </c>
      <c r="AK22">
        <v>4</v>
      </c>
      <c r="AL22">
        <v>1.2533965244865719</v>
      </c>
      <c r="AM22" t="s">
        <v>30</v>
      </c>
      <c r="AN22" t="s">
        <v>30</v>
      </c>
      <c r="AO22">
        <v>0</v>
      </c>
      <c r="AP22">
        <v>1.2210526315789472E-2</v>
      </c>
      <c r="AQ22">
        <v>2.8571428571428571E-2</v>
      </c>
      <c r="AR22">
        <v>5.8105263157894729E-2</v>
      </c>
      <c r="AS22">
        <v>0.2</v>
      </c>
      <c r="AT22">
        <v>0.2181052631578948</v>
      </c>
      <c r="AU22">
        <v>0</v>
      </c>
      <c r="AV22">
        <v>8.4210526315789489E-3</v>
      </c>
      <c r="AW22">
        <v>0</v>
      </c>
      <c r="AX22">
        <v>4.2105263157894734E-4</v>
      </c>
      <c r="AY22" t="s">
        <v>30</v>
      </c>
      <c r="AZ22" t="s">
        <v>30</v>
      </c>
    </row>
    <row r="23" spans="1:52">
      <c r="A23">
        <v>21</v>
      </c>
      <c r="C23">
        <v>9</v>
      </c>
      <c r="D23">
        <v>2005</v>
      </c>
      <c r="E23" t="s">
        <v>32</v>
      </c>
      <c r="F23">
        <v>9</v>
      </c>
      <c r="G23">
        <v>1.7025862068965518</v>
      </c>
      <c r="H23">
        <v>2.6864388566516222E-2</v>
      </c>
      <c r="I23" t="s">
        <v>30</v>
      </c>
      <c r="J23" t="s">
        <v>30</v>
      </c>
      <c r="K23">
        <v>1.4705882352941176E-2</v>
      </c>
      <c r="L23">
        <v>0.28875455448824111</v>
      </c>
      <c r="M23">
        <v>0.14705882352941177</v>
      </c>
      <c r="N23">
        <v>0.50728718118582317</v>
      </c>
      <c r="O23">
        <v>0.91911764705882348</v>
      </c>
      <c r="P23">
        <v>2.3674229877442863</v>
      </c>
      <c r="Q23">
        <v>0.5220588235294118</v>
      </c>
      <c r="R23">
        <v>0.44509771447499175</v>
      </c>
      <c r="S23">
        <v>5.8823529411764705E-2</v>
      </c>
      <c r="T23">
        <v>0.61783703212984442</v>
      </c>
      <c r="U23">
        <v>7.3529411764705881E-3</v>
      </c>
      <c r="V23">
        <v>0.14756541901291817</v>
      </c>
      <c r="W23">
        <v>0.40441176470588236</v>
      </c>
      <c r="X23">
        <v>0.76490559788009271</v>
      </c>
      <c r="Y23">
        <v>2.9411764705882353E-2</v>
      </c>
      <c r="Z23">
        <v>1.0682345147399802E-2</v>
      </c>
      <c r="AA23">
        <v>0</v>
      </c>
      <c r="AB23">
        <v>5.0513415038092088E-3</v>
      </c>
      <c r="AC23">
        <v>0.88970588235294112</v>
      </c>
      <c r="AD23">
        <v>0.63746273600529979</v>
      </c>
      <c r="AE23">
        <v>0</v>
      </c>
      <c r="AF23">
        <v>2.8983106989069231E-3</v>
      </c>
      <c r="AG23">
        <v>3.6544117647058818</v>
      </c>
      <c r="AH23">
        <v>1.1030970520039749</v>
      </c>
      <c r="AI23">
        <v>0.05</v>
      </c>
      <c r="AJ23">
        <v>1.579778830963665E-2</v>
      </c>
      <c r="AK23">
        <v>4.5</v>
      </c>
      <c r="AL23">
        <v>1.2460505529225907</v>
      </c>
      <c r="AM23" t="s">
        <v>30</v>
      </c>
      <c r="AN23" t="s">
        <v>30</v>
      </c>
      <c r="AO23">
        <v>0</v>
      </c>
      <c r="AP23">
        <v>1.1578947368421053E-2</v>
      </c>
      <c r="AQ23">
        <v>0</v>
      </c>
      <c r="AR23">
        <v>4.5263157894736832E-2</v>
      </c>
      <c r="AS23">
        <v>0.10714285714285714</v>
      </c>
      <c r="AT23">
        <v>0.24684210526315792</v>
      </c>
      <c r="AU23">
        <v>0</v>
      </c>
      <c r="AV23">
        <v>0.01</v>
      </c>
      <c r="AW23">
        <v>0</v>
      </c>
      <c r="AX23">
        <v>5.263157894736842E-4</v>
      </c>
      <c r="AY23" t="s">
        <v>30</v>
      </c>
      <c r="AZ23" t="s">
        <v>30</v>
      </c>
    </row>
    <row r="24" spans="1:52">
      <c r="A24">
        <v>22</v>
      </c>
      <c r="D24">
        <v>2005</v>
      </c>
      <c r="E24" t="s">
        <v>32</v>
      </c>
      <c r="F24">
        <v>10</v>
      </c>
      <c r="G24">
        <v>1.3551724137931036</v>
      </c>
      <c r="H24">
        <v>2.970126799914034E-2</v>
      </c>
      <c r="I24" t="s">
        <v>30</v>
      </c>
      <c r="J24" t="s">
        <v>30</v>
      </c>
      <c r="K24">
        <v>2.3529411764705882E-2</v>
      </c>
      <c r="L24">
        <v>0.17634978469691948</v>
      </c>
      <c r="M24">
        <v>0.1647058823529412</v>
      </c>
      <c r="N24">
        <v>0.78297449486584958</v>
      </c>
      <c r="O24">
        <v>0.87058823529411777</v>
      </c>
      <c r="P24">
        <v>2.922954620735343</v>
      </c>
      <c r="Q24">
        <v>0.3411764705882353</v>
      </c>
      <c r="R24">
        <v>0.65723749585955615</v>
      </c>
      <c r="S24">
        <v>5.2941176470588235E-2</v>
      </c>
      <c r="T24">
        <v>0.38761179198410073</v>
      </c>
      <c r="U24">
        <v>5.8823529411764705E-3</v>
      </c>
      <c r="V24">
        <v>0.12964557800596224</v>
      </c>
      <c r="W24">
        <v>0.40588235294117647</v>
      </c>
      <c r="X24">
        <v>0.67240808214640613</v>
      </c>
      <c r="Y24">
        <v>1.1764705882352941E-2</v>
      </c>
      <c r="Z24">
        <v>9.7383239483272606E-3</v>
      </c>
      <c r="AA24">
        <v>1.1764705882352941E-2</v>
      </c>
      <c r="AB24">
        <v>3.7760847962901626E-3</v>
      </c>
      <c r="AC24">
        <v>0.29411764705882348</v>
      </c>
      <c r="AD24">
        <v>0.23140112620072872</v>
      </c>
      <c r="AE24">
        <v>0</v>
      </c>
      <c r="AF24">
        <v>2.3848956608148392E-3</v>
      </c>
      <c r="AG24">
        <v>3.6823529411764704</v>
      </c>
      <c r="AH24">
        <v>1.1583305730374296</v>
      </c>
      <c r="AI24">
        <v>0.04</v>
      </c>
      <c r="AJ24">
        <v>1.9905213270142181E-2</v>
      </c>
      <c r="AK24">
        <v>3.46</v>
      </c>
      <c r="AL24">
        <v>0.93238546603475514</v>
      </c>
      <c r="AM24" t="s">
        <v>30</v>
      </c>
      <c r="AN24" t="s">
        <v>30</v>
      </c>
      <c r="AO24">
        <v>0</v>
      </c>
      <c r="AP24">
        <v>1.1789473684210527E-2</v>
      </c>
      <c r="AQ24">
        <v>0</v>
      </c>
      <c r="AR24">
        <v>2.6105263157894732E-2</v>
      </c>
      <c r="AS24">
        <v>0.22857142857142856</v>
      </c>
      <c r="AT24">
        <v>0.37347368421052629</v>
      </c>
      <c r="AU24">
        <v>0</v>
      </c>
      <c r="AV24">
        <v>1.2210526315789474E-2</v>
      </c>
      <c r="AW24">
        <v>0</v>
      </c>
      <c r="AX24">
        <v>0</v>
      </c>
      <c r="AY24" t="s">
        <v>30</v>
      </c>
      <c r="AZ24" t="s">
        <v>30</v>
      </c>
    </row>
    <row r="25" spans="1:52">
      <c r="A25">
        <v>23</v>
      </c>
      <c r="C25">
        <v>11</v>
      </c>
      <c r="D25">
        <v>2005</v>
      </c>
      <c r="E25" t="s">
        <v>32</v>
      </c>
      <c r="F25">
        <v>11</v>
      </c>
      <c r="G25">
        <v>1.2025862068965516</v>
      </c>
      <c r="H25">
        <v>0.20599613152804641</v>
      </c>
      <c r="I25" t="s">
        <v>30</v>
      </c>
      <c r="J25" t="s">
        <v>30</v>
      </c>
      <c r="K25">
        <v>4.4117647058823532E-2</v>
      </c>
      <c r="L25">
        <v>0.27293805895992052</v>
      </c>
      <c r="M25">
        <v>0.11764705882352941</v>
      </c>
      <c r="N25">
        <v>1.4094070884398806</v>
      </c>
      <c r="O25">
        <v>1.6470588235294117</v>
      </c>
      <c r="P25">
        <v>7.6830076184178901</v>
      </c>
      <c r="Q25">
        <v>0.47794117647058826</v>
      </c>
      <c r="R25">
        <v>1.4727558794302751</v>
      </c>
      <c r="S25">
        <v>2.2058823529411763E-2</v>
      </c>
      <c r="T25">
        <v>0.27956276912885059</v>
      </c>
      <c r="U25">
        <v>0</v>
      </c>
      <c r="V25">
        <v>0.16437562106657833</v>
      </c>
      <c r="W25">
        <v>0.28676470588235292</v>
      </c>
      <c r="X25">
        <v>0.65038092083471344</v>
      </c>
      <c r="Y25">
        <v>0</v>
      </c>
      <c r="Z25">
        <v>8.1980788340510098E-3</v>
      </c>
      <c r="AA25">
        <v>7.3529411764705881E-3</v>
      </c>
      <c r="AB25">
        <v>3.1467373302418019E-3</v>
      </c>
      <c r="AC25">
        <v>4.4117647058823525E-2</v>
      </c>
      <c r="AD25">
        <v>0.10732030473666777</v>
      </c>
      <c r="AE25">
        <v>0</v>
      </c>
      <c r="AF25">
        <v>2.401457436237165E-3</v>
      </c>
      <c r="AG25">
        <v>4.5147058823529402</v>
      </c>
      <c r="AH25">
        <v>1.3837363365352766</v>
      </c>
      <c r="AI25">
        <v>0</v>
      </c>
      <c r="AJ25">
        <v>1.6192733017377565E-2</v>
      </c>
      <c r="AK25">
        <v>1.825</v>
      </c>
      <c r="AL25">
        <v>0.85347551342812</v>
      </c>
      <c r="AM25" t="s">
        <v>30</v>
      </c>
      <c r="AN25" t="s">
        <v>30</v>
      </c>
      <c r="AO25">
        <v>3.5714285714285712E-2</v>
      </c>
      <c r="AP25">
        <v>1.7368421052631578E-2</v>
      </c>
      <c r="AQ25">
        <v>0</v>
      </c>
      <c r="AR25">
        <v>2.1052631578947364E-2</v>
      </c>
      <c r="AS25">
        <v>0.21428571428571425</v>
      </c>
      <c r="AT25">
        <v>0.39421052631578951</v>
      </c>
      <c r="AU25">
        <v>0</v>
      </c>
      <c r="AV25">
        <v>1.3684210526315788E-2</v>
      </c>
      <c r="AW25">
        <v>0</v>
      </c>
      <c r="AX25">
        <v>1.0526315789473684E-3</v>
      </c>
      <c r="AY25" t="s">
        <v>30</v>
      </c>
      <c r="AZ25" t="s">
        <v>30</v>
      </c>
    </row>
    <row r="26" spans="1:52">
      <c r="A26">
        <v>24</v>
      </c>
      <c r="D26">
        <v>2005</v>
      </c>
      <c r="E26" t="s">
        <v>32</v>
      </c>
      <c r="F26">
        <v>12</v>
      </c>
      <c r="G26">
        <v>3.3146551724137931</v>
      </c>
      <c r="H26">
        <v>3.0428218353750269</v>
      </c>
      <c r="I26" t="s">
        <v>30</v>
      </c>
      <c r="J26" t="s">
        <v>30</v>
      </c>
      <c r="K26">
        <v>2.2058823529411763E-2</v>
      </c>
      <c r="L26">
        <v>0.38870486916197416</v>
      </c>
      <c r="M26">
        <v>0.40441176470588236</v>
      </c>
      <c r="N26">
        <v>1.666859887379927</v>
      </c>
      <c r="O26">
        <v>4.3529411764705879</v>
      </c>
      <c r="P26">
        <v>14.950480291487246</v>
      </c>
      <c r="Q26">
        <v>1.1691176470588234</v>
      </c>
      <c r="R26">
        <v>2.3270950645909236</v>
      </c>
      <c r="S26">
        <v>2.9411764705882353E-2</v>
      </c>
      <c r="T26">
        <v>0.18482941371315004</v>
      </c>
      <c r="U26">
        <v>0</v>
      </c>
      <c r="V26">
        <v>0.19650546538588937</v>
      </c>
      <c r="W26">
        <v>0.34558823529411764</v>
      </c>
      <c r="X26">
        <v>0.56492215965551507</v>
      </c>
      <c r="Y26">
        <v>1.4705882352941176E-2</v>
      </c>
      <c r="Z26">
        <v>7.7012255713812521E-3</v>
      </c>
      <c r="AA26">
        <v>0</v>
      </c>
      <c r="AB26">
        <v>3.2295462073534281E-3</v>
      </c>
      <c r="AC26">
        <v>5.1470588235294115E-2</v>
      </c>
      <c r="AD26">
        <v>4.902285525008282E-2</v>
      </c>
      <c r="AE26">
        <v>1.4705882352941176E-2</v>
      </c>
      <c r="AF26">
        <v>2.4842663133487911E-3</v>
      </c>
      <c r="AG26">
        <v>4.9338235294117636</v>
      </c>
      <c r="AH26">
        <v>1.4417025505134151</v>
      </c>
      <c r="AI26">
        <v>0</v>
      </c>
      <c r="AJ26">
        <v>1.6192733017377565E-2</v>
      </c>
      <c r="AK26">
        <v>1.75</v>
      </c>
      <c r="AL26">
        <v>0.76579778830963652</v>
      </c>
      <c r="AM26" t="s">
        <v>30</v>
      </c>
      <c r="AN26" t="s">
        <v>30</v>
      </c>
      <c r="AO26">
        <v>0</v>
      </c>
      <c r="AP26">
        <v>1.0526315789473684E-2</v>
      </c>
      <c r="AQ26">
        <v>0</v>
      </c>
      <c r="AR26">
        <v>1.4736842105263156E-2</v>
      </c>
      <c r="AS26">
        <v>0.14285714285714285</v>
      </c>
      <c r="AT26">
        <v>0.33105263157894732</v>
      </c>
      <c r="AU26">
        <v>0</v>
      </c>
      <c r="AV26">
        <v>1.3684210526315788E-2</v>
      </c>
      <c r="AW26">
        <v>0</v>
      </c>
      <c r="AX26">
        <v>5.263157894736842E-4</v>
      </c>
      <c r="AY26" t="s">
        <v>30</v>
      </c>
      <c r="AZ26" t="s">
        <v>30</v>
      </c>
    </row>
    <row r="27" spans="1:52">
      <c r="A27">
        <v>25</v>
      </c>
      <c r="B27">
        <v>2006</v>
      </c>
      <c r="C27">
        <v>1</v>
      </c>
      <c r="D27">
        <v>2006</v>
      </c>
      <c r="E27" t="s">
        <v>33</v>
      </c>
      <c r="F27">
        <v>1</v>
      </c>
      <c r="G27">
        <v>12.13103448275862</v>
      </c>
      <c r="H27">
        <v>21.845001208379824</v>
      </c>
      <c r="I27" t="s">
        <v>30</v>
      </c>
      <c r="J27" t="s">
        <v>30</v>
      </c>
      <c r="K27">
        <v>7.647058823529411E-2</v>
      </c>
      <c r="L27">
        <v>0.23694608138422554</v>
      </c>
      <c r="M27">
        <v>0.47647058823529409</v>
      </c>
      <c r="N27">
        <v>1.4723295433098353</v>
      </c>
      <c r="O27">
        <v>1.1176470588235294</v>
      </c>
      <c r="P27">
        <v>8.4093123103779917</v>
      </c>
      <c r="Q27">
        <v>2.3941176470588235</v>
      </c>
      <c r="R27">
        <v>2.0728837875515813</v>
      </c>
      <c r="S27">
        <v>2.9411764705882353E-2</v>
      </c>
      <c r="T27">
        <v>7.8761269855191912E-2</v>
      </c>
      <c r="U27">
        <v>3.5294117647058823E-2</v>
      </c>
      <c r="V27">
        <v>0.27181466884367506</v>
      </c>
      <c r="W27">
        <v>0.29411764705882348</v>
      </c>
      <c r="X27">
        <v>0.5385852194573546</v>
      </c>
      <c r="Y27">
        <v>0</v>
      </c>
      <c r="Z27">
        <v>4.6638574519005755E-3</v>
      </c>
      <c r="AA27">
        <v>5.8823529411764705E-3</v>
      </c>
      <c r="AB27">
        <v>2.4960676843101834E-3</v>
      </c>
      <c r="AC27">
        <v>2.9411764705882353E-2</v>
      </c>
      <c r="AD27">
        <v>2.7326524726796253E-2</v>
      </c>
      <c r="AE27">
        <v>5.8823529411764705E-3</v>
      </c>
      <c r="AF27">
        <v>1.4451429020883439E-3</v>
      </c>
      <c r="AG27">
        <v>4.1941176470588228</v>
      </c>
      <c r="AH27">
        <v>1.2676644483552761</v>
      </c>
      <c r="AI27">
        <v>0</v>
      </c>
      <c r="AJ27">
        <v>2.2015503875968991E-2</v>
      </c>
      <c r="AK27">
        <v>0.68</v>
      </c>
      <c r="AL27">
        <v>0.80992248062015515</v>
      </c>
      <c r="AM27" t="s">
        <v>30</v>
      </c>
      <c r="AN27" t="s">
        <v>30</v>
      </c>
      <c r="AO27">
        <v>0</v>
      </c>
      <c r="AP27">
        <v>1.1498295159848477E-2</v>
      </c>
      <c r="AQ27">
        <v>0</v>
      </c>
      <c r="AR27">
        <v>1.9387921349245794E-2</v>
      </c>
      <c r="AS27">
        <v>8.5714285714285715E-2</v>
      </c>
      <c r="AT27">
        <v>0.26925499289215971</v>
      </c>
      <c r="AU27">
        <v>0</v>
      </c>
      <c r="AV27">
        <v>1.7225827430759722E-2</v>
      </c>
      <c r="AW27">
        <v>0</v>
      </c>
      <c r="AX27">
        <v>0</v>
      </c>
      <c r="AY27" t="s">
        <v>30</v>
      </c>
      <c r="AZ27" t="s">
        <v>30</v>
      </c>
    </row>
    <row r="28" spans="1:52">
      <c r="A28">
        <v>26</v>
      </c>
      <c r="D28">
        <v>2006</v>
      </c>
      <c r="E28" t="s">
        <v>33</v>
      </c>
      <c r="F28">
        <v>2</v>
      </c>
      <c r="G28">
        <v>13.637931034482758</v>
      </c>
      <c r="H28">
        <v>14.41571182810323</v>
      </c>
      <c r="I28" t="s">
        <v>30</v>
      </c>
      <c r="J28" t="s">
        <v>30</v>
      </c>
      <c r="K28">
        <v>0.19117647058823528</v>
      </c>
      <c r="L28">
        <v>0.28683147983920559</v>
      </c>
      <c r="M28">
        <v>0.83823529411764708</v>
      </c>
      <c r="N28">
        <v>2.3204332893155453</v>
      </c>
      <c r="O28">
        <v>0.58823529411764708</v>
      </c>
      <c r="P28">
        <v>8.5474374202986745</v>
      </c>
      <c r="Q28">
        <v>3.5661764705882355</v>
      </c>
      <c r="R28">
        <v>1.9819621468597406</v>
      </c>
      <c r="S28">
        <v>3.6764705882352942E-2</v>
      </c>
      <c r="T28">
        <v>8.6797252772149683E-2</v>
      </c>
      <c r="U28">
        <v>8.0882352941176475E-2</v>
      </c>
      <c r="V28">
        <v>0.23928593005918669</v>
      </c>
      <c r="W28">
        <v>0.23529411764705882</v>
      </c>
      <c r="X28">
        <v>0.54804042623891736</v>
      </c>
      <c r="Y28">
        <v>2.9411764705882353E-2</v>
      </c>
      <c r="Z28">
        <v>5.6660765262197136E-3</v>
      </c>
      <c r="AA28">
        <v>0</v>
      </c>
      <c r="AB28">
        <v>2.9561235432593444E-3</v>
      </c>
      <c r="AC28">
        <v>2.2058823529411763E-2</v>
      </c>
      <c r="AD28">
        <v>3.2107470293387189E-2</v>
      </c>
      <c r="AE28">
        <v>0</v>
      </c>
      <c r="AF28">
        <v>2.3812760411609478E-3</v>
      </c>
      <c r="AG28">
        <v>4.9264705882352935</v>
      </c>
      <c r="AH28">
        <v>1.2659043929321241</v>
      </c>
      <c r="AI28">
        <v>2.5000000000000001E-2</v>
      </c>
      <c r="AJ28">
        <v>2.1317829457364341E-2</v>
      </c>
      <c r="AK28">
        <v>0.82499999999999996</v>
      </c>
      <c r="AL28">
        <v>0.75775193798449614</v>
      </c>
      <c r="AM28" t="s">
        <v>30</v>
      </c>
      <c r="AN28" t="s">
        <v>30</v>
      </c>
      <c r="AO28">
        <v>0</v>
      </c>
      <c r="AP28">
        <v>1.4999707234334045E-2</v>
      </c>
      <c r="AQ28">
        <v>0</v>
      </c>
      <c r="AR28">
        <v>3.3957417391287922E-2</v>
      </c>
      <c r="AS28">
        <v>3.5714285714285712E-2</v>
      </c>
      <c r="AT28">
        <v>0.257067740938273</v>
      </c>
      <c r="AU28">
        <v>0</v>
      </c>
      <c r="AV28">
        <v>1.1127986985554285E-2</v>
      </c>
      <c r="AW28">
        <v>0</v>
      </c>
      <c r="AX28">
        <v>6.5274151436031332E-4</v>
      </c>
      <c r="AY28" t="s">
        <v>30</v>
      </c>
      <c r="AZ28" t="s">
        <v>30</v>
      </c>
    </row>
    <row r="29" spans="1:52">
      <c r="A29">
        <v>27</v>
      </c>
      <c r="C29">
        <v>3</v>
      </c>
      <c r="D29">
        <v>2006</v>
      </c>
      <c r="E29" t="s">
        <v>33</v>
      </c>
      <c r="F29">
        <v>3</v>
      </c>
      <c r="G29">
        <v>4.9396551724137936</v>
      </c>
      <c r="H29">
        <v>3.3078384879082701</v>
      </c>
      <c r="I29">
        <v>9.5588235294117641E-2</v>
      </c>
      <c r="J29">
        <v>2.0209580838323353E-2</v>
      </c>
      <c r="K29">
        <v>0.28676470588235292</v>
      </c>
      <c r="L29">
        <v>0.40067169474415743</v>
      </c>
      <c r="M29">
        <v>0.89705882352941169</v>
      </c>
      <c r="N29">
        <v>2.369819363396418</v>
      </c>
      <c r="O29">
        <v>0.57352941176470584</v>
      </c>
      <c r="P29">
        <v>7.8733114000890723</v>
      </c>
      <c r="Q29">
        <v>4.1102941176470589</v>
      </c>
      <c r="R29">
        <v>2.1922591808371585</v>
      </c>
      <c r="S29">
        <v>2.9411764705882353E-2</v>
      </c>
      <c r="T29">
        <v>8.9689891808295369E-2</v>
      </c>
      <c r="U29">
        <v>4.4117647058823532E-2</v>
      </c>
      <c r="V29">
        <v>0.30573680683358806</v>
      </c>
      <c r="W29">
        <v>0.36029411764705882</v>
      </c>
      <c r="X29">
        <v>0.59524881909353533</v>
      </c>
      <c r="Y29">
        <v>7.3529411764705881E-3</v>
      </c>
      <c r="Z29">
        <v>9.569019826692211E-3</v>
      </c>
      <c r="AA29">
        <v>0</v>
      </c>
      <c r="AB29">
        <v>4.4510800601455843E-3</v>
      </c>
      <c r="AC29">
        <v>7.3529411764705881E-3</v>
      </c>
      <c r="AD29">
        <v>4.9950635250238594E-2</v>
      </c>
      <c r="AE29">
        <v>7.3529411764705881E-3</v>
      </c>
      <c r="AF29">
        <v>1.8981710265247229E-3</v>
      </c>
      <c r="AG29">
        <v>4.7132352941176476</v>
      </c>
      <c r="AH29">
        <v>1.5863961167510896</v>
      </c>
      <c r="AI29">
        <v>2.5000000000000001E-2</v>
      </c>
      <c r="AJ29">
        <v>2.8775728414862336E-2</v>
      </c>
      <c r="AK29">
        <v>0.77500000000000002</v>
      </c>
      <c r="AL29">
        <v>0.75783403979073594</v>
      </c>
      <c r="AM29" t="s">
        <v>30</v>
      </c>
      <c r="AN29" t="s">
        <v>30</v>
      </c>
      <c r="AO29">
        <v>0</v>
      </c>
      <c r="AP29">
        <v>1.6131099073171361E-2</v>
      </c>
      <c r="AQ29">
        <v>0</v>
      </c>
      <c r="AR29">
        <v>2.6768955105210303E-2</v>
      </c>
      <c r="AS29">
        <v>0.10714285714285714</v>
      </c>
      <c r="AT29">
        <v>0.32829805949027868</v>
      </c>
      <c r="AU29">
        <v>0</v>
      </c>
      <c r="AV29">
        <v>1.02427404138153E-2</v>
      </c>
      <c r="AW29">
        <v>0</v>
      </c>
      <c r="AX29">
        <v>6.5616797900262466E-4</v>
      </c>
      <c r="AY29" t="s">
        <v>30</v>
      </c>
      <c r="AZ29" t="s">
        <v>30</v>
      </c>
    </row>
    <row r="30" spans="1:52">
      <c r="A30">
        <v>28</v>
      </c>
      <c r="D30">
        <v>2006</v>
      </c>
      <c r="E30" t="s">
        <v>33</v>
      </c>
      <c r="F30">
        <v>4</v>
      </c>
      <c r="G30">
        <v>1.603448275862069</v>
      </c>
      <c r="H30">
        <v>0.76609770732558924</v>
      </c>
      <c r="I30">
        <v>0.29411764705882354</v>
      </c>
      <c r="J30">
        <v>6.0900270168886779E-2</v>
      </c>
      <c r="K30">
        <v>0.55147058823529416</v>
      </c>
      <c r="L30">
        <v>0.4375682692633468</v>
      </c>
      <c r="M30">
        <v>0.92647058823529416</v>
      </c>
      <c r="N30">
        <v>1.9182855284181994</v>
      </c>
      <c r="O30">
        <v>2.0073529411764706</v>
      </c>
      <c r="P30">
        <v>6.4704293787443046</v>
      </c>
      <c r="Q30">
        <v>4.5661764705882355</v>
      </c>
      <c r="R30">
        <v>2.0500644557760084</v>
      </c>
      <c r="S30">
        <v>6.6176470588235295E-2</v>
      </c>
      <c r="T30">
        <v>0.13963792165516137</v>
      </c>
      <c r="U30">
        <v>5.8823529411764705E-2</v>
      </c>
      <c r="V30">
        <v>0.41924256447598834</v>
      </c>
      <c r="W30">
        <v>0.55147058823529416</v>
      </c>
      <c r="X30">
        <v>0.6648648693655792</v>
      </c>
      <c r="Y30">
        <v>3.6764705882352942E-2</v>
      </c>
      <c r="Z30">
        <v>9.548433470313639E-3</v>
      </c>
      <c r="AA30">
        <v>7.3529411764705881E-3</v>
      </c>
      <c r="AB30">
        <v>4.15057582242524E-3</v>
      </c>
      <c r="AC30">
        <v>0.1985294117647059</v>
      </c>
      <c r="AD30">
        <v>0.11651170478882666</v>
      </c>
      <c r="AE30">
        <v>0</v>
      </c>
      <c r="AF30">
        <v>3.2380536956868079E-3</v>
      </c>
      <c r="AG30">
        <v>3.0220588235294117</v>
      </c>
      <c r="AH30">
        <v>1.3449285242168201</v>
      </c>
      <c r="AI30">
        <v>0</v>
      </c>
      <c r="AJ30">
        <v>2.933950801244347E-2</v>
      </c>
      <c r="AK30">
        <v>2.0750000000000002</v>
      </c>
      <c r="AL30">
        <v>0.82052632211852661</v>
      </c>
      <c r="AM30" t="s">
        <v>30</v>
      </c>
      <c r="AN30" t="s">
        <v>30</v>
      </c>
      <c r="AO30">
        <v>0</v>
      </c>
      <c r="AP30">
        <v>1.145688203877859E-2</v>
      </c>
      <c r="AQ30">
        <v>7.1428571428571425E-2</v>
      </c>
      <c r="AR30">
        <v>3.3257503192848016E-2</v>
      </c>
      <c r="AS30">
        <v>0.4642857142857143</v>
      </c>
      <c r="AT30">
        <v>0.30655332056194123</v>
      </c>
      <c r="AU30">
        <v>0</v>
      </c>
      <c r="AV30">
        <v>8.5698943457564146E-3</v>
      </c>
      <c r="AW30">
        <v>0</v>
      </c>
      <c r="AX30">
        <v>4.0088383838383836E-3</v>
      </c>
      <c r="AY30" t="s">
        <v>30</v>
      </c>
      <c r="AZ30" t="s">
        <v>30</v>
      </c>
    </row>
    <row r="31" spans="1:52">
      <c r="A31">
        <v>29</v>
      </c>
      <c r="C31">
        <v>5</v>
      </c>
      <c r="D31">
        <v>2006</v>
      </c>
      <c r="E31" t="s">
        <v>33</v>
      </c>
      <c r="F31">
        <v>5</v>
      </c>
      <c r="G31">
        <v>5.4241379310344824</v>
      </c>
      <c r="H31">
        <v>0.87747047583390958</v>
      </c>
      <c r="I31">
        <v>0.21176470588235294</v>
      </c>
      <c r="J31">
        <v>3.6832823621521973E-2</v>
      </c>
      <c r="K31">
        <v>0.89411764705882357</v>
      </c>
      <c r="L31">
        <v>0.81558528085047366</v>
      </c>
      <c r="M31">
        <v>0.60588235294117654</v>
      </c>
      <c r="N31">
        <v>2.3084903397611951</v>
      </c>
      <c r="O31">
        <v>2.276470588235294</v>
      </c>
      <c r="P31">
        <v>5.3823694032819933</v>
      </c>
      <c r="Q31">
        <v>3.723529411764706</v>
      </c>
      <c r="R31">
        <v>2.6147852176483406</v>
      </c>
      <c r="S31">
        <v>0.15294117647058822</v>
      </c>
      <c r="T31">
        <v>0.38226930767793565</v>
      </c>
      <c r="U31">
        <v>7.0588235294117646E-2</v>
      </c>
      <c r="V31">
        <v>0.54404894428479889</v>
      </c>
      <c r="W31">
        <v>0.57058823529411762</v>
      </c>
      <c r="X31">
        <v>0.64401563364821635</v>
      </c>
      <c r="Y31">
        <v>5.8823529411764705E-3</v>
      </c>
      <c r="Z31">
        <v>9.2172687370768325E-3</v>
      </c>
      <c r="AA31">
        <v>0</v>
      </c>
      <c r="AB31">
        <v>4.3105540094437681E-3</v>
      </c>
      <c r="AC31">
        <v>0.26470588235294118</v>
      </c>
      <c r="AD31">
        <v>0.68950899220706341</v>
      </c>
      <c r="AE31">
        <v>0</v>
      </c>
      <c r="AF31">
        <v>8.361723943918372E-3</v>
      </c>
      <c r="AG31">
        <v>2.1176470588235294</v>
      </c>
      <c r="AH31">
        <v>1.5389141560368456</v>
      </c>
      <c r="AI31">
        <v>0</v>
      </c>
      <c r="AJ31">
        <v>3.5948317265674309E-2</v>
      </c>
      <c r="AK31">
        <v>1.86</v>
      </c>
      <c r="AL31">
        <v>1.104610612367108</v>
      </c>
      <c r="AM31" t="s">
        <v>30</v>
      </c>
      <c r="AN31" t="s">
        <v>30</v>
      </c>
      <c r="AO31">
        <v>2.8571428571428571E-2</v>
      </c>
      <c r="AP31">
        <v>1.1651753473982816E-2</v>
      </c>
      <c r="AQ31">
        <v>0</v>
      </c>
      <c r="AR31">
        <v>2.9522488444333417E-2</v>
      </c>
      <c r="AS31">
        <v>0.48571428571428565</v>
      </c>
      <c r="AT31">
        <v>0.37634678717566289</v>
      </c>
      <c r="AU31">
        <v>0</v>
      </c>
      <c r="AV31">
        <v>7.1349918143640114E-3</v>
      </c>
      <c r="AW31">
        <v>0</v>
      </c>
      <c r="AX31">
        <v>2.7027714087291283E-3</v>
      </c>
      <c r="AY31" t="s">
        <v>30</v>
      </c>
      <c r="AZ31" t="s">
        <v>30</v>
      </c>
    </row>
    <row r="32" spans="1:52">
      <c r="A32">
        <v>30</v>
      </c>
      <c r="D32">
        <v>2006</v>
      </c>
      <c r="E32" t="s">
        <v>33</v>
      </c>
      <c r="F32">
        <v>6</v>
      </c>
      <c r="G32">
        <v>20.887931034482754</v>
      </c>
      <c r="H32">
        <v>0.69397823630606692</v>
      </c>
      <c r="I32">
        <v>0.32352941176470584</v>
      </c>
      <c r="J32">
        <v>2.9201612604414187E-2</v>
      </c>
      <c r="K32">
        <v>1.0367647058823528</v>
      </c>
      <c r="L32">
        <v>1.3141578930358304</v>
      </c>
      <c r="M32">
        <v>0.55147058823529405</v>
      </c>
      <c r="N32">
        <v>2.2831434553178025</v>
      </c>
      <c r="O32">
        <v>1.1029411764705883</v>
      </c>
      <c r="P32">
        <v>3.9781071511633241</v>
      </c>
      <c r="Q32">
        <v>1.7352941176470589</v>
      </c>
      <c r="R32">
        <v>2.4236529619159297</v>
      </c>
      <c r="S32">
        <v>0.11764705882352941</v>
      </c>
      <c r="T32">
        <v>1.0399583195020796</v>
      </c>
      <c r="U32">
        <v>9.5588235294117654E-2</v>
      </c>
      <c r="V32">
        <v>0.69113376617897704</v>
      </c>
      <c r="W32">
        <v>0.59558823529411775</v>
      </c>
      <c r="X32">
        <v>0.74083361701114159</v>
      </c>
      <c r="Y32">
        <v>1.4705882352941176E-2</v>
      </c>
      <c r="Z32">
        <v>1.4975646930960949E-2</v>
      </c>
      <c r="AA32">
        <v>0</v>
      </c>
      <c r="AB32">
        <v>6.6181382507165699E-3</v>
      </c>
      <c r="AC32">
        <v>0.1764705882352941</v>
      </c>
      <c r="AD32">
        <v>3.1070232157333297</v>
      </c>
      <c r="AE32">
        <v>0</v>
      </c>
      <c r="AF32">
        <v>7.3628178959125497E-3</v>
      </c>
      <c r="AG32">
        <v>1.3382352941176472</v>
      </c>
      <c r="AH32">
        <v>1.6948753103559162</v>
      </c>
      <c r="AI32">
        <v>0.05</v>
      </c>
      <c r="AJ32">
        <v>3.4642221860761532E-2</v>
      </c>
      <c r="AK32">
        <v>1.9</v>
      </c>
      <c r="AL32">
        <v>1.1829811921440079</v>
      </c>
      <c r="AM32" t="s">
        <v>30</v>
      </c>
      <c r="AN32" t="s">
        <v>30</v>
      </c>
      <c r="AO32">
        <v>0</v>
      </c>
      <c r="AP32">
        <v>1.9427478548863179E-2</v>
      </c>
      <c r="AQ32">
        <v>0.14285714285714285</v>
      </c>
      <c r="AR32">
        <v>6.7702358381150476E-2</v>
      </c>
      <c r="AS32">
        <v>0.8571428571428571</v>
      </c>
      <c r="AT32">
        <v>0.42767600698055452</v>
      </c>
      <c r="AU32">
        <v>0</v>
      </c>
      <c r="AV32">
        <v>1.1644608763781006E-2</v>
      </c>
      <c r="AW32">
        <v>0</v>
      </c>
      <c r="AX32">
        <v>3.8852372940032126E-3</v>
      </c>
      <c r="AY32" t="s">
        <v>30</v>
      </c>
      <c r="AZ32" t="s">
        <v>30</v>
      </c>
    </row>
    <row r="33" spans="1:52">
      <c r="A33">
        <v>31</v>
      </c>
      <c r="C33">
        <v>7</v>
      </c>
      <c r="D33">
        <v>2006</v>
      </c>
      <c r="E33" t="s">
        <v>33</v>
      </c>
      <c r="F33">
        <v>7</v>
      </c>
      <c r="G33">
        <v>6.5275862068965509</v>
      </c>
      <c r="H33">
        <v>0.18562040101587207</v>
      </c>
      <c r="I33">
        <v>0.37058823529411766</v>
      </c>
      <c r="J33">
        <v>2.2728983734836419E-2</v>
      </c>
      <c r="K33">
        <v>0.60588235294117643</v>
      </c>
      <c r="L33">
        <v>1.3178609229399401</v>
      </c>
      <c r="M33">
        <v>0.45882352941176469</v>
      </c>
      <c r="N33">
        <v>1.1746901911231098</v>
      </c>
      <c r="O33">
        <v>1.2058823529411764</v>
      </c>
      <c r="P33">
        <v>3.0300706600337319</v>
      </c>
      <c r="Q33">
        <v>0.80588235294117649</v>
      </c>
      <c r="R33">
        <v>1.2901759756391051</v>
      </c>
      <c r="S33">
        <v>0.54117647058823537</v>
      </c>
      <c r="T33">
        <v>1.7919317632452529</v>
      </c>
      <c r="U33">
        <v>0.18823529411764708</v>
      </c>
      <c r="V33">
        <v>0.55018998037626687</v>
      </c>
      <c r="W33">
        <v>0.45882352941176474</v>
      </c>
      <c r="X33">
        <v>0.79165751651033001</v>
      </c>
      <c r="Y33">
        <v>1.7647058823529412E-2</v>
      </c>
      <c r="Z33">
        <v>8.9092108553786176E-3</v>
      </c>
      <c r="AA33">
        <v>0</v>
      </c>
      <c r="AB33">
        <v>4.3221358690538865E-3</v>
      </c>
      <c r="AC33">
        <v>0.22941176470588234</v>
      </c>
      <c r="AD33">
        <v>3.1892504620984612</v>
      </c>
      <c r="AE33">
        <v>5.8823529411764705E-3</v>
      </c>
      <c r="AF33">
        <v>7.2466794317364459E-3</v>
      </c>
      <c r="AG33">
        <v>1.1352941176470588</v>
      </c>
      <c r="AH33">
        <v>1.6545236250329349</v>
      </c>
      <c r="AI33">
        <v>0</v>
      </c>
      <c r="AJ33">
        <v>2.776593163074682E-2</v>
      </c>
      <c r="AK33">
        <v>1.68</v>
      </c>
      <c r="AL33">
        <v>1.3776378792550996</v>
      </c>
      <c r="AM33" t="s">
        <v>30</v>
      </c>
      <c r="AN33" t="s">
        <v>30</v>
      </c>
      <c r="AO33">
        <v>2.8571428571428571E-2</v>
      </c>
      <c r="AP33">
        <v>1.8648959034639954E-2</v>
      </c>
      <c r="AQ33">
        <v>5.7142857142857141E-2</v>
      </c>
      <c r="AR33">
        <v>0.11943055521261833</v>
      </c>
      <c r="AS33">
        <v>1.0857142857142859</v>
      </c>
      <c r="AT33">
        <v>0.39613187884055395</v>
      </c>
      <c r="AU33">
        <v>0</v>
      </c>
      <c r="AV33">
        <v>7.1012652463029995E-3</v>
      </c>
      <c r="AW33">
        <v>0</v>
      </c>
      <c r="AX33">
        <v>1.3333377229297703E-3</v>
      </c>
      <c r="AY33" t="s">
        <v>30</v>
      </c>
      <c r="AZ33" t="s">
        <v>30</v>
      </c>
    </row>
    <row r="34" spans="1:52">
      <c r="A34">
        <v>32</v>
      </c>
      <c r="D34">
        <v>2006</v>
      </c>
      <c r="E34" t="s">
        <v>33</v>
      </c>
      <c r="F34">
        <v>8</v>
      </c>
      <c r="G34">
        <v>0.44396551724137934</v>
      </c>
      <c r="H34">
        <v>1.4171896590353127E-2</v>
      </c>
      <c r="I34">
        <v>0.61764705882352944</v>
      </c>
      <c r="J34">
        <v>2.3523365550666742E-2</v>
      </c>
      <c r="K34">
        <v>0.58823529411764708</v>
      </c>
      <c r="L34">
        <v>0.78516001336976426</v>
      </c>
      <c r="M34">
        <v>0.36029411764705882</v>
      </c>
      <c r="N34">
        <v>0.580331757417892</v>
      </c>
      <c r="O34">
        <v>2.3235294117647056</v>
      </c>
      <c r="P34">
        <v>2.4495602189494368</v>
      </c>
      <c r="Q34">
        <v>0.47058823529411764</v>
      </c>
      <c r="R34">
        <v>0.63722001802002959</v>
      </c>
      <c r="S34">
        <v>1.9705882352941178</v>
      </c>
      <c r="T34">
        <v>1.0512929132726105</v>
      </c>
      <c r="U34">
        <v>3.6764705882352942E-2</v>
      </c>
      <c r="V34">
        <v>0.3120613190651767</v>
      </c>
      <c r="W34">
        <v>0.48529411764705888</v>
      </c>
      <c r="X34">
        <v>0.78594327862881586</v>
      </c>
      <c r="Y34">
        <v>1.4705882352941176E-2</v>
      </c>
      <c r="Z34">
        <v>1.0312472504963132E-2</v>
      </c>
      <c r="AA34">
        <v>0</v>
      </c>
      <c r="AB34">
        <v>3.1433420530302962E-3</v>
      </c>
      <c r="AC34">
        <v>0.25735294117647062</v>
      </c>
      <c r="AD34">
        <v>0.79226447764979491</v>
      </c>
      <c r="AE34">
        <v>0</v>
      </c>
      <c r="AF34">
        <v>4.5277343235563408E-3</v>
      </c>
      <c r="AG34">
        <v>0.58088235294117652</v>
      </c>
      <c r="AH34">
        <v>1.1719816073844842</v>
      </c>
      <c r="AI34">
        <v>0</v>
      </c>
      <c r="AJ34">
        <v>2.4744831857987263E-2</v>
      </c>
      <c r="AK34">
        <v>1.5249999999999999</v>
      </c>
      <c r="AL34">
        <v>1.2201231614641446</v>
      </c>
      <c r="AM34" t="s">
        <v>30</v>
      </c>
      <c r="AN34" t="s">
        <v>30</v>
      </c>
      <c r="AO34">
        <v>0</v>
      </c>
      <c r="AP34">
        <v>1.8297642952294364E-2</v>
      </c>
      <c r="AQ34">
        <v>0.14285714285714285</v>
      </c>
      <c r="AR34">
        <v>8.5383295506325951E-2</v>
      </c>
      <c r="AS34">
        <v>0.8214285714285714</v>
      </c>
      <c r="AT34">
        <v>0.38915103986116284</v>
      </c>
      <c r="AU34">
        <v>0</v>
      </c>
      <c r="AV34">
        <v>9.980301613152897E-3</v>
      </c>
      <c r="AW34">
        <v>0</v>
      </c>
      <c r="AX34">
        <v>1.7854348361785401E-3</v>
      </c>
      <c r="AY34" t="s">
        <v>30</v>
      </c>
      <c r="AZ34" t="s">
        <v>30</v>
      </c>
    </row>
    <row r="35" spans="1:52">
      <c r="A35">
        <v>33</v>
      </c>
      <c r="C35">
        <v>9</v>
      </c>
      <c r="D35">
        <v>2006</v>
      </c>
      <c r="E35" t="s">
        <v>33</v>
      </c>
      <c r="F35">
        <v>9</v>
      </c>
      <c r="G35">
        <v>0.18103448275862069</v>
      </c>
      <c r="H35">
        <v>8.0254126136388836E-3</v>
      </c>
      <c r="I35">
        <v>0.29411764705882348</v>
      </c>
      <c r="J35">
        <v>4.0307578951724037E-2</v>
      </c>
      <c r="K35">
        <v>0.44852941176470584</v>
      </c>
      <c r="L35">
        <v>0.49881753386144589</v>
      </c>
      <c r="M35">
        <v>0.36029411764705882</v>
      </c>
      <c r="N35">
        <v>0.7862870775315447</v>
      </c>
      <c r="O35">
        <v>3.2647058823529411</v>
      </c>
      <c r="P35">
        <v>2.8628420995388657</v>
      </c>
      <c r="Q35">
        <v>0.3529411764705882</v>
      </c>
      <c r="R35">
        <v>0.53689119659068074</v>
      </c>
      <c r="S35">
        <v>2.3823529411764706</v>
      </c>
      <c r="T35">
        <v>1.0304380652847145</v>
      </c>
      <c r="U35">
        <v>4.4117647058823525E-2</v>
      </c>
      <c r="V35">
        <v>0.25463547500444528</v>
      </c>
      <c r="W35">
        <v>0.40441176470588236</v>
      </c>
      <c r="X35">
        <v>0.7600942099943373</v>
      </c>
      <c r="Y35">
        <v>7.3529411764705881E-3</v>
      </c>
      <c r="Z35">
        <v>1.3540938034495147E-2</v>
      </c>
      <c r="AA35">
        <v>0</v>
      </c>
      <c r="AB35">
        <v>1.7429390757440091E-3</v>
      </c>
      <c r="AC35">
        <v>0.2720588235294118</v>
      </c>
      <c r="AD35">
        <v>0.32510787234058375</v>
      </c>
      <c r="AE35">
        <v>7.3529411764705881E-3</v>
      </c>
      <c r="AF35">
        <v>1.4967737402194492E-3</v>
      </c>
      <c r="AG35">
        <v>0.57352941176470584</v>
      </c>
      <c r="AH35">
        <v>0.92109277974841586</v>
      </c>
      <c r="AI35">
        <v>0.05</v>
      </c>
      <c r="AJ35">
        <v>1.7760583552093562E-2</v>
      </c>
      <c r="AK35">
        <v>1.2250000000000001</v>
      </c>
      <c r="AL35">
        <v>1.0700060929973438</v>
      </c>
      <c r="AM35" t="s">
        <v>30</v>
      </c>
      <c r="AN35" t="s">
        <v>30</v>
      </c>
      <c r="AO35">
        <v>0</v>
      </c>
      <c r="AP35">
        <v>1.1090180893763886E-2</v>
      </c>
      <c r="AQ35">
        <v>0.10714285714285714</v>
      </c>
      <c r="AR35">
        <v>6.2100407267145885E-2</v>
      </c>
      <c r="AS35">
        <v>1.0714285714285714</v>
      </c>
      <c r="AT35">
        <v>0.40134484277264332</v>
      </c>
      <c r="AU35">
        <v>0</v>
      </c>
      <c r="AV35">
        <v>1.7742087396738812E-2</v>
      </c>
      <c r="AW35">
        <v>7.1428571428571425E-2</v>
      </c>
      <c r="AX35">
        <v>1.1086474501108647E-3</v>
      </c>
      <c r="AY35" t="s">
        <v>30</v>
      </c>
      <c r="AZ35" t="s">
        <v>30</v>
      </c>
    </row>
    <row r="36" spans="1:52">
      <c r="A36">
        <v>34</v>
      </c>
      <c r="D36">
        <v>2006</v>
      </c>
      <c r="E36" t="s">
        <v>33</v>
      </c>
      <c r="F36">
        <v>10</v>
      </c>
      <c r="G36">
        <v>0.13448275862068967</v>
      </c>
      <c r="H36">
        <v>8.35738315848524E-3</v>
      </c>
      <c r="I36">
        <v>0.10588235294117647</v>
      </c>
      <c r="J36">
        <v>5.3023564964541504E-2</v>
      </c>
      <c r="K36">
        <v>0.11176470588235295</v>
      </c>
      <c r="L36">
        <v>0.27847198031933668</v>
      </c>
      <c r="M36">
        <v>0.25294117647058822</v>
      </c>
      <c r="N36">
        <v>1.2423269636091101</v>
      </c>
      <c r="O36">
        <v>3.388235294117647</v>
      </c>
      <c r="P36">
        <v>4.9105274232672809</v>
      </c>
      <c r="Q36">
        <v>0.6</v>
      </c>
      <c r="R36">
        <v>0.72919211643989423</v>
      </c>
      <c r="S36">
        <v>1.6</v>
      </c>
      <c r="T36">
        <v>0.80435968148833081</v>
      </c>
      <c r="U36">
        <v>3.5294117647058823E-2</v>
      </c>
      <c r="V36">
        <v>0.26762003799770717</v>
      </c>
      <c r="W36">
        <v>0.55294117647058827</v>
      </c>
      <c r="X36">
        <v>0.63834657808652806</v>
      </c>
      <c r="Y36">
        <v>3.5294117647058823E-2</v>
      </c>
      <c r="Z36">
        <v>1.3224435057937611E-2</v>
      </c>
      <c r="AA36">
        <v>0</v>
      </c>
      <c r="AB36">
        <v>2.5246453431000885E-3</v>
      </c>
      <c r="AC36">
        <v>9.4117647058823528E-2</v>
      </c>
      <c r="AD36">
        <v>0.11305549987869919</v>
      </c>
      <c r="AE36">
        <v>1.1764705882352941E-2</v>
      </c>
      <c r="AF36">
        <v>2.326353061128598E-3</v>
      </c>
      <c r="AG36">
        <v>0.62352941176470589</v>
      </c>
      <c r="AH36">
        <v>0.97410814939596191</v>
      </c>
      <c r="AI36">
        <v>0</v>
      </c>
      <c r="AJ36">
        <v>1.78687027710768E-2</v>
      </c>
      <c r="AK36">
        <v>0.88</v>
      </c>
      <c r="AL36">
        <v>0.79376622836669664</v>
      </c>
      <c r="AM36" t="s">
        <v>30</v>
      </c>
      <c r="AN36" t="s">
        <v>30</v>
      </c>
      <c r="AO36">
        <v>2.8571428571428571E-2</v>
      </c>
      <c r="AP36">
        <v>1.8172198802165283E-2</v>
      </c>
      <c r="AQ36">
        <v>2.8571428571428571E-2</v>
      </c>
      <c r="AR36">
        <v>3.9850867035206426E-2</v>
      </c>
      <c r="AS36">
        <v>2.2571428571428571</v>
      </c>
      <c r="AT36">
        <v>0.54815213016936826</v>
      </c>
      <c r="AU36">
        <v>0</v>
      </c>
      <c r="AV36">
        <v>2.1268632512758991E-2</v>
      </c>
      <c r="AW36">
        <v>0</v>
      </c>
      <c r="AX36">
        <v>4.4543429844097991E-4</v>
      </c>
      <c r="AY36" t="s">
        <v>30</v>
      </c>
      <c r="AZ36" t="s">
        <v>30</v>
      </c>
    </row>
    <row r="37" spans="1:52">
      <c r="A37">
        <v>35</v>
      </c>
      <c r="C37">
        <v>11</v>
      </c>
      <c r="D37">
        <v>2006</v>
      </c>
      <c r="E37" t="s">
        <v>33</v>
      </c>
      <c r="F37">
        <v>11</v>
      </c>
      <c r="G37">
        <v>0.42672413793103448</v>
      </c>
      <c r="H37">
        <v>4.9480249857498701E-2</v>
      </c>
      <c r="I37">
        <v>8.0882352941176461E-2</v>
      </c>
      <c r="J37">
        <v>0.20612650310451539</v>
      </c>
      <c r="K37">
        <v>4.4117647058823525E-2</v>
      </c>
      <c r="L37">
        <v>0.35418853535801165</v>
      </c>
      <c r="M37">
        <v>0.375</v>
      </c>
      <c r="N37">
        <v>1.7435935959324538</v>
      </c>
      <c r="O37">
        <v>2.8897058823529411</v>
      </c>
      <c r="P37">
        <v>17.277791423350138</v>
      </c>
      <c r="Q37">
        <v>1.036764705882353</v>
      </c>
      <c r="R37">
        <v>1.3524256886066333</v>
      </c>
      <c r="S37">
        <v>0.41911764705882348</v>
      </c>
      <c r="T37">
        <v>0.55173761003916511</v>
      </c>
      <c r="U37">
        <v>2.9411764705882353E-2</v>
      </c>
      <c r="V37">
        <v>0.32786508126195674</v>
      </c>
      <c r="W37">
        <v>0.52205882352941169</v>
      </c>
      <c r="X37">
        <v>0.61067140156834132</v>
      </c>
      <c r="Y37">
        <v>3.6764705882352942E-2</v>
      </c>
      <c r="Z37">
        <v>9.1972846063989849E-3</v>
      </c>
      <c r="AA37">
        <v>0</v>
      </c>
      <c r="AB37">
        <v>1.4083561381149298E-3</v>
      </c>
      <c r="AC37">
        <v>6.6176470588235295E-2</v>
      </c>
      <c r="AD37">
        <v>4.8549765511840814E-2</v>
      </c>
      <c r="AE37">
        <v>2.2058823529411763E-2</v>
      </c>
      <c r="AF37">
        <v>2.2379286011104229E-3</v>
      </c>
      <c r="AG37">
        <v>0.98529411764705888</v>
      </c>
      <c r="AH37">
        <v>0.90736503462339813</v>
      </c>
      <c r="AI37">
        <v>0.05</v>
      </c>
      <c r="AJ37">
        <v>2.2378660131005538E-2</v>
      </c>
      <c r="AK37">
        <v>0.92500000000000004</v>
      </c>
      <c r="AL37">
        <v>0.72148870775530416</v>
      </c>
      <c r="AM37" t="s">
        <v>30</v>
      </c>
      <c r="AN37" t="s">
        <v>30</v>
      </c>
      <c r="AO37">
        <v>3.5714285714285712E-2</v>
      </c>
      <c r="AP37">
        <v>2.2013172471934909E-2</v>
      </c>
      <c r="AQ37">
        <v>0.25</v>
      </c>
      <c r="AR37">
        <v>2.3673647928250142E-2</v>
      </c>
      <c r="AS37">
        <v>2.2857142857142856</v>
      </c>
      <c r="AT37">
        <v>0.62521335818152923</v>
      </c>
      <c r="AU37">
        <v>0</v>
      </c>
      <c r="AV37">
        <v>2.0361179406603452E-2</v>
      </c>
      <c r="AW37">
        <v>0</v>
      </c>
      <c r="AX37">
        <v>1.6507721353536333E-3</v>
      </c>
      <c r="AY37" t="s">
        <v>30</v>
      </c>
      <c r="AZ37" t="s">
        <v>30</v>
      </c>
    </row>
    <row r="38" spans="1:52">
      <c r="A38">
        <v>36</v>
      </c>
      <c r="D38">
        <v>2006</v>
      </c>
      <c r="E38" t="s">
        <v>33</v>
      </c>
      <c r="F38">
        <v>12</v>
      </c>
      <c r="G38">
        <v>0.77586206896551724</v>
      </c>
      <c r="H38">
        <v>0.23353718577204377</v>
      </c>
      <c r="I38">
        <v>5.1470588235294115E-2</v>
      </c>
      <c r="J38">
        <v>0.98049940602819863</v>
      </c>
      <c r="K38">
        <v>5.8823529411764705E-2</v>
      </c>
      <c r="L38">
        <v>0.5477499253116378</v>
      </c>
      <c r="M38">
        <v>0.57352941176470595</v>
      </c>
      <c r="N38">
        <v>2.1780530637969422</v>
      </c>
      <c r="O38">
        <v>6.6544117647058831</v>
      </c>
      <c r="P38">
        <v>18.146310315922104</v>
      </c>
      <c r="Q38">
        <v>1.5073529411764706</v>
      </c>
      <c r="R38">
        <v>2.3667286053624528</v>
      </c>
      <c r="S38">
        <v>0.20588235294117646</v>
      </c>
      <c r="T38">
        <v>0.46441053720109365</v>
      </c>
      <c r="U38">
        <v>5.8823529411764705E-2</v>
      </c>
      <c r="V38">
        <v>0.41734242663078325</v>
      </c>
      <c r="W38">
        <v>0.3529411764705882</v>
      </c>
      <c r="X38">
        <v>0.57294342551795208</v>
      </c>
      <c r="Y38">
        <v>7.3529411764705881E-3</v>
      </c>
      <c r="Z38">
        <v>7.4219168780309567E-3</v>
      </c>
      <c r="AA38">
        <v>7.3529411764705881E-3</v>
      </c>
      <c r="AB38">
        <v>1.6749472903273878E-3</v>
      </c>
      <c r="AC38">
        <v>2.2058823529411763E-2</v>
      </c>
      <c r="AD38">
        <v>3.3523388423513156E-2</v>
      </c>
      <c r="AE38">
        <v>0</v>
      </c>
      <c r="AF38">
        <v>3.0002214560040713E-3</v>
      </c>
      <c r="AG38">
        <v>0.75</v>
      </c>
      <c r="AH38">
        <v>0.87505402289647505</v>
      </c>
      <c r="AI38">
        <v>0.05</v>
      </c>
      <c r="AJ38">
        <v>2.6017255499463342E-2</v>
      </c>
      <c r="AK38">
        <v>0.72499999999999998</v>
      </c>
      <c r="AL38">
        <v>0.66185859832456462</v>
      </c>
      <c r="AM38" t="s">
        <v>30</v>
      </c>
      <c r="AN38" t="s">
        <v>30</v>
      </c>
      <c r="AO38">
        <v>0.17857142857142855</v>
      </c>
      <c r="AP38">
        <v>1.9345251780784806E-2</v>
      </c>
      <c r="AQ38">
        <v>0.21428571428571425</v>
      </c>
      <c r="AR38">
        <v>3.0363372553784559E-2</v>
      </c>
      <c r="AS38">
        <v>3.1428571428571423</v>
      </c>
      <c r="AT38">
        <v>0.58984475402045589</v>
      </c>
      <c r="AU38">
        <v>0</v>
      </c>
      <c r="AV38">
        <v>1.1590754101889308E-2</v>
      </c>
      <c r="AW38">
        <v>0</v>
      </c>
      <c r="AX38">
        <v>3.3064550984904968E-3</v>
      </c>
      <c r="AY38" t="s">
        <v>30</v>
      </c>
      <c r="AZ38" t="s">
        <v>30</v>
      </c>
    </row>
    <row r="39" spans="1:52">
      <c r="A39">
        <v>37</v>
      </c>
      <c r="B39">
        <v>2007</v>
      </c>
      <c r="C39">
        <v>1</v>
      </c>
      <c r="D39">
        <v>2007</v>
      </c>
      <c r="E39" t="s">
        <v>34</v>
      </c>
      <c r="F39">
        <v>1</v>
      </c>
      <c r="G39">
        <v>2.0551724137931031</v>
      </c>
      <c r="H39">
        <v>1.9097006453790584</v>
      </c>
      <c r="I39">
        <v>0.22941176470588234</v>
      </c>
      <c r="J39">
        <v>0.95048623663902987</v>
      </c>
      <c r="K39">
        <v>1.1764705882352941E-2</v>
      </c>
      <c r="L39">
        <v>0.31385101734054877</v>
      </c>
      <c r="M39">
        <v>0.87647058823529422</v>
      </c>
      <c r="N39">
        <v>1.8998444680770905</v>
      </c>
      <c r="O39">
        <v>3.8411764705882354</v>
      </c>
      <c r="P39">
        <v>6.266216942468847</v>
      </c>
      <c r="Q39">
        <v>2.6764705882352953</v>
      </c>
      <c r="R39">
        <v>2.3096667886461235</v>
      </c>
      <c r="S39">
        <v>0.25294117647058822</v>
      </c>
      <c r="T39">
        <v>0.29078938534659132</v>
      </c>
      <c r="U39">
        <v>7.647058823529411E-2</v>
      </c>
      <c r="V39">
        <v>0.60811279249408146</v>
      </c>
      <c r="W39">
        <v>0.42352941176470588</v>
      </c>
      <c r="X39">
        <v>0.59456582122259616</v>
      </c>
      <c r="Y39">
        <v>4.7058823529411764E-2</v>
      </c>
      <c r="Z39">
        <v>1.0610192630885074E-2</v>
      </c>
      <c r="AA39">
        <v>2.9411764705882353E-2</v>
      </c>
      <c r="AB39">
        <v>2.3311999255258009E-3</v>
      </c>
      <c r="AC39">
        <v>5.8823529411764705E-3</v>
      </c>
      <c r="AD39">
        <v>2.3894502189322597E-2</v>
      </c>
      <c r="AE39">
        <v>0</v>
      </c>
      <c r="AF39">
        <v>3.1904740590191819E-3</v>
      </c>
      <c r="AG39">
        <v>0.6470588235294118</v>
      </c>
      <c r="AH39">
        <v>0.68263784662223537</v>
      </c>
      <c r="AI39">
        <v>0.02</v>
      </c>
      <c r="AJ39">
        <v>2.369483886198636E-2</v>
      </c>
      <c r="AK39">
        <v>0.94</v>
      </c>
      <c r="AL39">
        <v>0.66241576564681648</v>
      </c>
      <c r="AM39" t="s">
        <v>30</v>
      </c>
      <c r="AN39" t="s">
        <v>30</v>
      </c>
      <c r="AO39">
        <v>0.14285714285714285</v>
      </c>
      <c r="AP39">
        <v>1.5561622421435301E-2</v>
      </c>
      <c r="AQ39">
        <v>0.2857142857142857</v>
      </c>
      <c r="AR39">
        <v>2.1391063095749323E-2</v>
      </c>
      <c r="AS39">
        <v>3.5428571428571431</v>
      </c>
      <c r="AT39">
        <v>0.50099007407970331</v>
      </c>
      <c r="AU39">
        <v>0</v>
      </c>
      <c r="AV39">
        <v>8.8949073200762351E-3</v>
      </c>
      <c r="AW39">
        <v>0</v>
      </c>
      <c r="AX39">
        <v>3.560553376176688E-3</v>
      </c>
      <c r="AY39" t="s">
        <v>30</v>
      </c>
      <c r="AZ39" t="s">
        <v>30</v>
      </c>
    </row>
    <row r="40" spans="1:52">
      <c r="A40">
        <v>38</v>
      </c>
      <c r="D40">
        <v>2007</v>
      </c>
      <c r="E40" t="s">
        <v>34</v>
      </c>
      <c r="F40">
        <v>2</v>
      </c>
      <c r="G40">
        <v>18.642241379310345</v>
      </c>
      <c r="H40">
        <v>15.901210794984911</v>
      </c>
      <c r="I40">
        <v>0.23529411764705882</v>
      </c>
      <c r="J40">
        <v>0.50562112613574561</v>
      </c>
      <c r="K40">
        <v>5.1470588235294115E-2</v>
      </c>
      <c r="L40">
        <v>0.32966944525697278</v>
      </c>
      <c r="M40">
        <v>0.94852941176470584</v>
      </c>
      <c r="N40">
        <v>2.434717944938706</v>
      </c>
      <c r="O40">
        <v>3.875</v>
      </c>
      <c r="P40">
        <v>6.7152011729733418</v>
      </c>
      <c r="Q40">
        <v>4.8308823529411757</v>
      </c>
      <c r="R40">
        <v>2.3555428349264087</v>
      </c>
      <c r="S40">
        <v>0.11764705882352941</v>
      </c>
      <c r="T40">
        <v>0.34423985732825912</v>
      </c>
      <c r="U40">
        <v>0.125</v>
      </c>
      <c r="V40">
        <v>0.57095033144792584</v>
      </c>
      <c r="W40">
        <v>0.38235294117647056</v>
      </c>
      <c r="X40">
        <v>0.58155417686839939</v>
      </c>
      <c r="Y40">
        <v>1.4705882352941176E-2</v>
      </c>
      <c r="Z40">
        <v>9.0251241507158329E-3</v>
      </c>
      <c r="AA40">
        <v>0</v>
      </c>
      <c r="AB40">
        <v>3.0651842483867776E-3</v>
      </c>
      <c r="AC40">
        <v>1.4705882352941176E-2</v>
      </c>
      <c r="AD40">
        <v>3.8665887416087945E-2</v>
      </c>
      <c r="AE40">
        <v>0</v>
      </c>
      <c r="AF40">
        <v>4.3080177932410552E-3</v>
      </c>
      <c r="AG40">
        <v>0.67647058823529416</v>
      </c>
      <c r="AH40">
        <v>0.59722899197643198</v>
      </c>
      <c r="AI40">
        <v>0</v>
      </c>
      <c r="AJ40">
        <v>2.2808960795894902E-2</v>
      </c>
      <c r="AK40">
        <v>1.125</v>
      </c>
      <c r="AL40">
        <v>0.63110503130563611</v>
      </c>
      <c r="AM40" t="s">
        <v>30</v>
      </c>
      <c r="AN40" t="s">
        <v>30</v>
      </c>
      <c r="AO40">
        <v>0.14285714285714285</v>
      </c>
      <c r="AP40">
        <v>1.4893384867326345E-2</v>
      </c>
      <c r="AQ40">
        <v>0.10714285714285714</v>
      </c>
      <c r="AR40">
        <v>1.9312069558584097E-2</v>
      </c>
      <c r="AS40">
        <v>4.7857142857142865</v>
      </c>
      <c r="AT40">
        <v>0.52703347652729982</v>
      </c>
      <c r="AU40">
        <v>0</v>
      </c>
      <c r="AV40">
        <v>1.2690752452924951E-2</v>
      </c>
      <c r="AW40">
        <v>0</v>
      </c>
      <c r="AX40">
        <v>2.7606082425989274E-3</v>
      </c>
      <c r="AY40" t="s">
        <v>30</v>
      </c>
      <c r="AZ40" t="s">
        <v>30</v>
      </c>
    </row>
    <row r="41" spans="1:52">
      <c r="A41">
        <v>39</v>
      </c>
      <c r="C41">
        <v>3</v>
      </c>
      <c r="D41">
        <v>2007</v>
      </c>
      <c r="E41" t="s">
        <v>34</v>
      </c>
      <c r="F41">
        <v>3</v>
      </c>
      <c r="G41">
        <v>44.056034482758619</v>
      </c>
      <c r="H41">
        <v>28.608704849385461</v>
      </c>
      <c r="I41">
        <v>0.35294117647058826</v>
      </c>
      <c r="J41">
        <v>0.16483921909223953</v>
      </c>
      <c r="K41">
        <v>7.3529411764705885E-2</v>
      </c>
      <c r="L41">
        <v>0.27977620880929427</v>
      </c>
      <c r="M41">
        <v>1.0294117647058822</v>
      </c>
      <c r="N41">
        <v>2.2115523103938681</v>
      </c>
      <c r="O41">
        <v>2.2794117647058822</v>
      </c>
      <c r="P41">
        <v>7.1973784546700639</v>
      </c>
      <c r="Q41">
        <v>5.147058823529413</v>
      </c>
      <c r="R41">
        <v>2.1766893346023952</v>
      </c>
      <c r="S41">
        <v>0.13235294117647059</v>
      </c>
      <c r="T41">
        <v>0.24543578041549813</v>
      </c>
      <c r="U41">
        <v>0.25735294117647056</v>
      </c>
      <c r="V41">
        <v>0.6200135689090327</v>
      </c>
      <c r="W41">
        <v>0.44117647058823534</v>
      </c>
      <c r="X41">
        <v>0.55644158532473065</v>
      </c>
      <c r="Y41">
        <v>2.9411764705882353E-2</v>
      </c>
      <c r="Z41">
        <v>9.7616503450164201E-3</v>
      </c>
      <c r="AA41">
        <v>0</v>
      </c>
      <c r="AB41">
        <v>3.5577162582719618E-3</v>
      </c>
      <c r="AC41">
        <v>1.4705882352941176E-2</v>
      </c>
      <c r="AD41">
        <v>4.4417436725641621E-2</v>
      </c>
      <c r="AE41">
        <v>0</v>
      </c>
      <c r="AF41">
        <v>4.1373226692280468E-3</v>
      </c>
      <c r="AG41">
        <v>0.45588235294117652</v>
      </c>
      <c r="AH41">
        <v>0.54880710193030779</v>
      </c>
      <c r="AI41">
        <v>0</v>
      </c>
      <c r="AJ41">
        <v>3.0233738428733267E-2</v>
      </c>
      <c r="AK41">
        <v>1.175</v>
      </c>
      <c r="AL41">
        <v>0.69164876356950966</v>
      </c>
      <c r="AM41" t="s">
        <v>30</v>
      </c>
      <c r="AN41" t="s">
        <v>30</v>
      </c>
      <c r="AO41">
        <v>7.1428571428571425E-2</v>
      </c>
      <c r="AP41">
        <v>1.6087771594151826E-2</v>
      </c>
      <c r="AQ41">
        <v>7.1428571428571425E-2</v>
      </c>
      <c r="AR41">
        <v>1.6069375714828794E-2</v>
      </c>
      <c r="AS41">
        <v>5.25</v>
      </c>
      <c r="AT41">
        <v>0.44683118537988514</v>
      </c>
      <c r="AU41">
        <v>0</v>
      </c>
      <c r="AV41">
        <v>1.9398997241025992E-2</v>
      </c>
      <c r="AW41">
        <v>0</v>
      </c>
      <c r="AX41">
        <v>1.60644483928283E-2</v>
      </c>
      <c r="AY41" t="s">
        <v>30</v>
      </c>
      <c r="AZ41" t="s">
        <v>30</v>
      </c>
    </row>
    <row r="42" spans="1:52">
      <c r="A42">
        <v>40</v>
      </c>
      <c r="D42">
        <v>2007</v>
      </c>
      <c r="E42" t="s">
        <v>34</v>
      </c>
      <c r="F42">
        <v>4</v>
      </c>
      <c r="G42">
        <v>15.955172413793102</v>
      </c>
      <c r="H42">
        <v>6.1742772488711646</v>
      </c>
      <c r="I42">
        <v>0.5235294117647058</v>
      </c>
      <c r="J42">
        <v>9.5856695032851283E-2</v>
      </c>
      <c r="K42">
        <v>0.15294117647058822</v>
      </c>
      <c r="L42">
        <v>0.27174368136971494</v>
      </c>
      <c r="M42">
        <v>0.48235294117647054</v>
      </c>
      <c r="N42">
        <v>1.7248814136482025</v>
      </c>
      <c r="O42">
        <v>1.8529411764705883</v>
      </c>
      <c r="P42">
        <v>6.3651998107443593</v>
      </c>
      <c r="Q42">
        <v>3.6176470588235299</v>
      </c>
      <c r="R42">
        <v>1.8022258229672343</v>
      </c>
      <c r="S42">
        <v>9.4117647058823528E-2</v>
      </c>
      <c r="T42">
        <v>0.18607946373174797</v>
      </c>
      <c r="U42">
        <v>0.26470588235294118</v>
      </c>
      <c r="V42">
        <v>0.73521371228508625</v>
      </c>
      <c r="W42">
        <v>0.46470588235294119</v>
      </c>
      <c r="X42">
        <v>0.58539052202336772</v>
      </c>
      <c r="Y42">
        <v>3.5294117647058823E-2</v>
      </c>
      <c r="Z42">
        <v>9.609181403819219E-3</v>
      </c>
      <c r="AA42">
        <v>0</v>
      </c>
      <c r="AB42">
        <v>3.3480027114247898E-3</v>
      </c>
      <c r="AC42">
        <v>7.0588235294117646E-2</v>
      </c>
      <c r="AD42">
        <v>5.6446279172087811E-2</v>
      </c>
      <c r="AE42">
        <v>0</v>
      </c>
      <c r="AF42">
        <v>2.1968736864864759E-2</v>
      </c>
      <c r="AG42">
        <v>0.34705882352941175</v>
      </c>
      <c r="AH42">
        <v>0.41010615690687968</v>
      </c>
      <c r="AI42">
        <v>0.02</v>
      </c>
      <c r="AJ42">
        <v>2.7393582415861505E-2</v>
      </c>
      <c r="AK42">
        <v>0.8</v>
      </c>
      <c r="AL42">
        <v>0.69196653009472031</v>
      </c>
      <c r="AM42" t="s">
        <v>30</v>
      </c>
      <c r="AN42" t="s">
        <v>30</v>
      </c>
      <c r="AO42">
        <v>8.5714285714285715E-2</v>
      </c>
      <c r="AP42">
        <v>1.3315848643074852E-2</v>
      </c>
      <c r="AQ42">
        <v>0.11428571428571428</v>
      </c>
      <c r="AR42">
        <v>1.2886125466755207E-2</v>
      </c>
      <c r="AS42">
        <v>3.1428571428571428</v>
      </c>
      <c r="AT42">
        <v>0.37263063791731832</v>
      </c>
      <c r="AU42">
        <v>0</v>
      </c>
      <c r="AV42">
        <v>1.4654022204164141E-2</v>
      </c>
      <c r="AW42">
        <v>0</v>
      </c>
      <c r="AX42">
        <v>4.7076317874258901E-2</v>
      </c>
      <c r="AY42" t="s">
        <v>30</v>
      </c>
      <c r="AZ42" t="s">
        <v>30</v>
      </c>
    </row>
    <row r="43" spans="1:52">
      <c r="A43">
        <v>41</v>
      </c>
      <c r="C43">
        <v>5</v>
      </c>
      <c r="D43">
        <v>2007</v>
      </c>
      <c r="E43" t="s">
        <v>34</v>
      </c>
      <c r="F43">
        <v>5</v>
      </c>
      <c r="G43">
        <v>7.2068965517241379</v>
      </c>
      <c r="H43">
        <v>1.0435124583324122</v>
      </c>
      <c r="I43">
        <v>0.3970588235294118</v>
      </c>
      <c r="J43">
        <v>7.9665827282550922E-2</v>
      </c>
      <c r="K43">
        <v>0.14705882352941177</v>
      </c>
      <c r="L43">
        <v>0.43895218817309956</v>
      </c>
      <c r="M43">
        <v>0.91911764705882348</v>
      </c>
      <c r="N43">
        <v>2.4603047739913171</v>
      </c>
      <c r="O43">
        <v>1.5367647058823528</v>
      </c>
      <c r="P43">
        <v>6.3928555484446541</v>
      </c>
      <c r="Q43">
        <v>2.7867647058823528</v>
      </c>
      <c r="R43">
        <v>2.3936485514113057</v>
      </c>
      <c r="S43">
        <v>0.16176470588235292</v>
      </c>
      <c r="T43">
        <v>0.34985260246699679</v>
      </c>
      <c r="U43">
        <v>0.125</v>
      </c>
      <c r="V43">
        <v>0.81120890669613788</v>
      </c>
      <c r="W43">
        <v>0.65441176470588236</v>
      </c>
      <c r="X43">
        <v>0.72296939228871682</v>
      </c>
      <c r="Y43">
        <v>1.4705882352941176E-2</v>
      </c>
      <c r="Z43">
        <v>1.4671699833953961E-2</v>
      </c>
      <c r="AA43">
        <v>1.4705882352941176E-2</v>
      </c>
      <c r="AB43">
        <v>5.3057836840928307E-3</v>
      </c>
      <c r="AC43">
        <v>0.49264705882352944</v>
      </c>
      <c r="AD43">
        <v>0.26397380447253332</v>
      </c>
      <c r="AE43">
        <v>0</v>
      </c>
      <c r="AF43">
        <v>6.9883310392995848E-2</v>
      </c>
      <c r="AG43">
        <v>0.25735294117647056</v>
      </c>
      <c r="AH43">
        <v>0.49471700279121278</v>
      </c>
      <c r="AI43">
        <v>0</v>
      </c>
      <c r="AJ43">
        <v>3.6535794027843141E-2</v>
      </c>
      <c r="AK43">
        <v>1.75</v>
      </c>
      <c r="AL43">
        <v>0.87304468070964991</v>
      </c>
      <c r="AM43" t="s">
        <v>30</v>
      </c>
      <c r="AN43" t="s">
        <v>30</v>
      </c>
      <c r="AO43">
        <v>3.5714285714285712E-2</v>
      </c>
      <c r="AP43">
        <v>1.756717602487122E-2</v>
      </c>
      <c r="AQ43">
        <v>7.1428571428571425E-2</v>
      </c>
      <c r="AR43">
        <v>2.1908799548711003E-2</v>
      </c>
      <c r="AS43">
        <v>2.6785714285714284</v>
      </c>
      <c r="AT43">
        <v>0.45533596943289023</v>
      </c>
      <c r="AU43">
        <v>0</v>
      </c>
      <c r="AV43">
        <v>1.5340570142452482E-2</v>
      </c>
      <c r="AW43">
        <v>0</v>
      </c>
      <c r="AX43">
        <v>0.14695520020577402</v>
      </c>
      <c r="AY43" t="s">
        <v>30</v>
      </c>
      <c r="AZ43" t="s">
        <v>30</v>
      </c>
    </row>
    <row r="44" spans="1:52">
      <c r="A44">
        <v>42</v>
      </c>
      <c r="D44">
        <v>2007</v>
      </c>
      <c r="E44" t="s">
        <v>34</v>
      </c>
      <c r="F44">
        <v>6</v>
      </c>
      <c r="G44">
        <v>8.9612068965517242</v>
      </c>
      <c r="H44">
        <v>0.24225760268741783</v>
      </c>
      <c r="I44">
        <v>0.6470588235294118</v>
      </c>
      <c r="J44">
        <v>7.0700701972208319E-2</v>
      </c>
      <c r="K44">
        <v>9.5588235294117654E-2</v>
      </c>
      <c r="L44">
        <v>0.55203761264675144</v>
      </c>
      <c r="M44">
        <v>0.75735294117647056</v>
      </c>
      <c r="N44">
        <v>2.1957332421485298</v>
      </c>
      <c r="O44">
        <v>1.088235294117647</v>
      </c>
      <c r="P44">
        <v>5.1081557437787506</v>
      </c>
      <c r="Q44">
        <v>1.375</v>
      </c>
      <c r="R44">
        <v>2.0167250491020914</v>
      </c>
      <c r="S44">
        <v>0.13970588235294118</v>
      </c>
      <c r="T44">
        <v>0.81994425522424597</v>
      </c>
      <c r="U44">
        <v>0.22794117647058826</v>
      </c>
      <c r="V44">
        <v>0.98665812082550708</v>
      </c>
      <c r="W44">
        <v>0.58088235294117652</v>
      </c>
      <c r="X44">
        <v>0.77946624014160948</v>
      </c>
      <c r="Y44">
        <v>2.9411764705882353E-2</v>
      </c>
      <c r="Z44">
        <v>2.6492160551088367E-2</v>
      </c>
      <c r="AA44">
        <v>0</v>
      </c>
      <c r="AB44">
        <v>5.2137191508748078E-3</v>
      </c>
      <c r="AC44">
        <v>0.57352941176470584</v>
      </c>
      <c r="AD44">
        <v>1.225787744538688</v>
      </c>
      <c r="AE44">
        <v>0</v>
      </c>
      <c r="AF44">
        <v>5.1092780791089615E-2</v>
      </c>
      <c r="AG44">
        <v>0.26470588235294118</v>
      </c>
      <c r="AH44">
        <v>0.49548786107403436</v>
      </c>
      <c r="AI44">
        <v>2.5000000000000001E-2</v>
      </c>
      <c r="AJ44">
        <v>2.9335985539953223E-2</v>
      </c>
      <c r="AK44">
        <v>0.57499999999999996</v>
      </c>
      <c r="AL44">
        <v>0.79917878873762305</v>
      </c>
      <c r="AM44" t="s">
        <v>30</v>
      </c>
      <c r="AN44" t="s">
        <v>30</v>
      </c>
      <c r="AO44">
        <v>3.5714285714285712E-2</v>
      </c>
      <c r="AP44">
        <v>1.23808297781974E-2</v>
      </c>
      <c r="AQ44">
        <v>0.2857142857142857</v>
      </c>
      <c r="AR44">
        <v>3.399462299400606E-2</v>
      </c>
      <c r="AS44">
        <v>1.964285714285714</v>
      </c>
      <c r="AT44">
        <v>0.38885040322930153</v>
      </c>
      <c r="AU44">
        <v>0</v>
      </c>
      <c r="AV44">
        <v>2.4783665136211275E-2</v>
      </c>
      <c r="AW44">
        <v>0</v>
      </c>
      <c r="AX44">
        <v>9.3844377703270365E-2</v>
      </c>
      <c r="AY44" t="s">
        <v>30</v>
      </c>
      <c r="AZ44" t="s">
        <v>30</v>
      </c>
    </row>
    <row r="45" spans="1:52">
      <c r="A45">
        <v>43</v>
      </c>
      <c r="C45">
        <v>7</v>
      </c>
      <c r="D45">
        <v>2007</v>
      </c>
      <c r="E45" t="s">
        <v>34</v>
      </c>
      <c r="F45">
        <v>7</v>
      </c>
      <c r="G45">
        <v>11.568965517241379</v>
      </c>
      <c r="H45">
        <v>0.17197240460042473</v>
      </c>
      <c r="I45">
        <v>0.54117647058823537</v>
      </c>
      <c r="J45">
        <v>4.7327186575829815E-2</v>
      </c>
      <c r="K45">
        <v>0.12352941176470589</v>
      </c>
      <c r="L45">
        <v>0.48776060609126948</v>
      </c>
      <c r="M45">
        <v>0.55294117647058827</v>
      </c>
      <c r="N45">
        <v>1.3363045613772022</v>
      </c>
      <c r="O45">
        <v>1.0117647058823529</v>
      </c>
      <c r="P45">
        <v>3.4788873850115793</v>
      </c>
      <c r="Q45">
        <v>0.77058823529411768</v>
      </c>
      <c r="R45">
        <v>1.0160173160986097</v>
      </c>
      <c r="S45">
        <v>0.14705882352941177</v>
      </c>
      <c r="T45">
        <v>1.7411580822629571</v>
      </c>
      <c r="U45">
        <v>0.11176470588235295</v>
      </c>
      <c r="V45">
        <v>0.71833845907765848</v>
      </c>
      <c r="W45">
        <v>0.58823529411764708</v>
      </c>
      <c r="X45">
        <v>0.7550511313294711</v>
      </c>
      <c r="Y45">
        <v>4.7058823529411764E-2</v>
      </c>
      <c r="Z45">
        <v>1.8297546256129626E-2</v>
      </c>
      <c r="AA45">
        <v>5.8823529411764705E-3</v>
      </c>
      <c r="AB45">
        <v>3.7772792739395621E-3</v>
      </c>
      <c r="AC45">
        <v>0.31176470588235294</v>
      </c>
      <c r="AD45">
        <v>4.1185325679121991</v>
      </c>
      <c r="AE45">
        <v>0</v>
      </c>
      <c r="AF45">
        <v>2.4724637100171497E-2</v>
      </c>
      <c r="AG45">
        <v>0.23529411764705882</v>
      </c>
      <c r="AH45">
        <v>0.44592183460243023</v>
      </c>
      <c r="AI45">
        <v>0.08</v>
      </c>
      <c r="AJ45">
        <v>1.8105981176991619E-2</v>
      </c>
      <c r="AK45">
        <v>1.6</v>
      </c>
      <c r="AL45">
        <v>0.74644978416401597</v>
      </c>
      <c r="AM45" t="s">
        <v>30</v>
      </c>
      <c r="AN45" t="s">
        <v>30</v>
      </c>
      <c r="AO45">
        <v>0</v>
      </c>
      <c r="AP45">
        <v>1.4667601057635307E-2</v>
      </c>
      <c r="AQ45">
        <v>2.8571428571428571E-2</v>
      </c>
      <c r="AR45">
        <v>4.2700361496056403E-2</v>
      </c>
      <c r="AS45">
        <v>2.8</v>
      </c>
      <c r="AT45">
        <v>0.32012197531053366</v>
      </c>
      <c r="AU45">
        <v>0</v>
      </c>
      <c r="AV45">
        <v>1.7263169947288916E-2</v>
      </c>
      <c r="AW45">
        <v>0</v>
      </c>
      <c r="AX45">
        <v>5.1283968836714003E-2</v>
      </c>
      <c r="AY45" t="s">
        <v>30</v>
      </c>
      <c r="AZ45" t="s">
        <v>30</v>
      </c>
    </row>
    <row r="46" spans="1:52">
      <c r="A46">
        <v>44</v>
      </c>
      <c r="D46">
        <v>2007</v>
      </c>
      <c r="E46" t="s">
        <v>34</v>
      </c>
      <c r="F46">
        <v>8</v>
      </c>
      <c r="G46">
        <v>4.8405172413793105</v>
      </c>
      <c r="H46">
        <v>7.142029774967075E-2</v>
      </c>
      <c r="I46">
        <v>0.56617647058823528</v>
      </c>
      <c r="J46">
        <v>4.994757908260522E-2</v>
      </c>
      <c r="K46">
        <v>0.11029411764705882</v>
      </c>
      <c r="L46">
        <v>0.31989755724857083</v>
      </c>
      <c r="M46">
        <v>0.32352941176470584</v>
      </c>
      <c r="N46">
        <v>0.68360057526728268</v>
      </c>
      <c r="O46">
        <v>1.7573529411764706</v>
      </c>
      <c r="P46">
        <v>2.7759229712349747</v>
      </c>
      <c r="Q46">
        <v>0.57352941176470584</v>
      </c>
      <c r="R46">
        <v>0.51904708921181819</v>
      </c>
      <c r="S46">
        <v>0.375</v>
      </c>
      <c r="T46">
        <v>0.94694418775082145</v>
      </c>
      <c r="U46">
        <v>8.0882352941176475E-2</v>
      </c>
      <c r="V46">
        <v>0.29310623944137726</v>
      </c>
      <c r="W46">
        <v>0.46323529411764708</v>
      </c>
      <c r="X46">
        <v>0.74675964515110937</v>
      </c>
      <c r="Y46">
        <v>1.4705882352941176E-2</v>
      </c>
      <c r="Z46">
        <v>2.2340722629906634E-2</v>
      </c>
      <c r="AA46">
        <v>0</v>
      </c>
      <c r="AB46">
        <v>3.0828220960042829E-3</v>
      </c>
      <c r="AC46">
        <v>8.8235294117647065E-2</v>
      </c>
      <c r="AD46">
        <v>1.9465752445039952</v>
      </c>
      <c r="AE46">
        <v>7.3529411764705881E-3</v>
      </c>
      <c r="AF46">
        <v>2.1092140564007229E-2</v>
      </c>
      <c r="AG46">
        <v>0.18382352941176472</v>
      </c>
      <c r="AH46">
        <v>0.31637451218650459</v>
      </c>
      <c r="AI46">
        <v>2.5000000000000001E-2</v>
      </c>
      <c r="AJ46">
        <v>1.7568412068241501E-2</v>
      </c>
      <c r="AK46">
        <v>1.9750000000000001</v>
      </c>
      <c r="AL46">
        <v>0.71247501786731304</v>
      </c>
      <c r="AM46" t="s">
        <v>30</v>
      </c>
      <c r="AN46" t="s">
        <v>30</v>
      </c>
      <c r="AO46">
        <v>7.1428571428571425E-2</v>
      </c>
      <c r="AP46">
        <v>1.518594560063715E-2</v>
      </c>
      <c r="AQ46">
        <v>0</v>
      </c>
      <c r="AR46">
        <v>5.4220750577755369E-2</v>
      </c>
      <c r="AS46">
        <v>2.0714285714285716</v>
      </c>
      <c r="AT46">
        <v>0.2857777913900339</v>
      </c>
      <c r="AU46">
        <v>0</v>
      </c>
      <c r="AV46">
        <v>1.9512689176687172E-2</v>
      </c>
      <c r="AW46">
        <v>0</v>
      </c>
      <c r="AX46">
        <v>3.0354129969071057E-2</v>
      </c>
      <c r="AY46" t="s">
        <v>30</v>
      </c>
      <c r="AZ46" t="s">
        <v>30</v>
      </c>
    </row>
    <row r="47" spans="1:52">
      <c r="A47">
        <v>45</v>
      </c>
      <c r="C47">
        <v>9</v>
      </c>
      <c r="D47">
        <v>2007</v>
      </c>
      <c r="E47" t="s">
        <v>34</v>
      </c>
      <c r="F47">
        <v>9</v>
      </c>
      <c r="G47">
        <v>5.7543103448275863</v>
      </c>
      <c r="H47">
        <v>8.4853975185946728E-2</v>
      </c>
      <c r="I47">
        <v>0.53676470588235292</v>
      </c>
      <c r="J47">
        <v>9.6525958501391521E-2</v>
      </c>
      <c r="K47">
        <v>2.9411764705882353E-2</v>
      </c>
      <c r="L47">
        <v>0.24536759129995278</v>
      </c>
      <c r="M47">
        <v>0.3014705882352941</v>
      </c>
      <c r="N47">
        <v>0.78505897564239246</v>
      </c>
      <c r="O47">
        <v>3.7647058823529411</v>
      </c>
      <c r="P47">
        <v>3.0706587683903885</v>
      </c>
      <c r="Q47">
        <v>0.6029411764705882</v>
      </c>
      <c r="R47">
        <v>0.41759920062955563</v>
      </c>
      <c r="S47">
        <v>1.3529411764705883</v>
      </c>
      <c r="T47">
        <v>0.82895492862293252</v>
      </c>
      <c r="U47">
        <v>0.125</v>
      </c>
      <c r="V47">
        <v>0.20140578513406368</v>
      </c>
      <c r="W47">
        <v>0.625</v>
      </c>
      <c r="X47">
        <v>0.77565341920911801</v>
      </c>
      <c r="Y47">
        <v>7.3529411764705881E-3</v>
      </c>
      <c r="Z47">
        <v>2.4216751932918491E-2</v>
      </c>
      <c r="AA47">
        <v>0</v>
      </c>
      <c r="AB47">
        <v>3.3288489931332047E-3</v>
      </c>
      <c r="AC47">
        <v>8.8235294117647065E-2</v>
      </c>
      <c r="AD47">
        <v>1.1268701670132</v>
      </c>
      <c r="AE47">
        <v>0</v>
      </c>
      <c r="AF47">
        <v>1.5542750333781479E-2</v>
      </c>
      <c r="AG47">
        <v>0.13235294117647059</v>
      </c>
      <c r="AH47">
        <v>0.28514379163968773</v>
      </c>
      <c r="AI47">
        <v>0.1</v>
      </c>
      <c r="AJ47">
        <v>2.3714125346556453E-2</v>
      </c>
      <c r="AK47">
        <v>2.2250000000000001</v>
      </c>
      <c r="AL47">
        <v>0.67474321484097632</v>
      </c>
      <c r="AM47" t="s">
        <v>30</v>
      </c>
      <c r="AN47" t="s">
        <v>30</v>
      </c>
      <c r="AO47">
        <v>0</v>
      </c>
      <c r="AP47">
        <v>1.5763283894043224E-2</v>
      </c>
      <c r="AQ47">
        <v>7.1428571428571425E-2</v>
      </c>
      <c r="AR47">
        <v>5.3817526465667113E-2</v>
      </c>
      <c r="AS47">
        <v>1.6785714285714286</v>
      </c>
      <c r="AT47">
        <v>0.27351111423432795</v>
      </c>
      <c r="AU47">
        <v>0</v>
      </c>
      <c r="AV47">
        <v>1.7954931980651671E-2</v>
      </c>
      <c r="AW47">
        <v>0</v>
      </c>
      <c r="AX47">
        <v>1.3050613373080378E-2</v>
      </c>
      <c r="AY47" t="s">
        <v>30</v>
      </c>
      <c r="AZ47" t="s">
        <v>30</v>
      </c>
    </row>
    <row r="48" spans="1:52">
      <c r="A48">
        <v>46</v>
      </c>
      <c r="D48">
        <v>2007</v>
      </c>
      <c r="E48" t="s">
        <v>34</v>
      </c>
      <c r="F48">
        <v>10</v>
      </c>
      <c r="G48">
        <v>4.8724137931034495</v>
      </c>
      <c r="H48">
        <v>0.15782990033603772</v>
      </c>
      <c r="I48">
        <v>0.22941176470588234</v>
      </c>
      <c r="J48">
        <v>0.18397576170787538</v>
      </c>
      <c r="K48">
        <v>3.5294117647058823E-2</v>
      </c>
      <c r="L48">
        <v>0.12656724409379985</v>
      </c>
      <c r="M48">
        <v>0.25294117647058822</v>
      </c>
      <c r="N48">
        <v>1.0551574871250744</v>
      </c>
      <c r="O48">
        <v>3.6058823529411761</v>
      </c>
      <c r="P48">
        <v>3.5561722267899789</v>
      </c>
      <c r="Q48">
        <v>0.48235294117647054</v>
      </c>
      <c r="R48">
        <v>0.54837484763994726</v>
      </c>
      <c r="S48">
        <v>2.6647058823529415</v>
      </c>
      <c r="T48">
        <v>0.54751522785608076</v>
      </c>
      <c r="U48">
        <v>6.4705882352941183E-2</v>
      </c>
      <c r="V48">
        <v>0.12156437465982876</v>
      </c>
      <c r="W48">
        <v>0.48235294117647065</v>
      </c>
      <c r="X48">
        <v>0.65376984038353025</v>
      </c>
      <c r="Y48">
        <v>2.3529411764705882E-2</v>
      </c>
      <c r="Z48">
        <v>2.6042653101120493E-2</v>
      </c>
      <c r="AA48">
        <v>0</v>
      </c>
      <c r="AB48">
        <v>1.7864297338263499E-3</v>
      </c>
      <c r="AC48">
        <v>9.4117647058823528E-2</v>
      </c>
      <c r="AD48">
        <v>0.30898008597459653</v>
      </c>
      <c r="AE48">
        <v>0</v>
      </c>
      <c r="AF48">
        <v>7.6642422979502651E-3</v>
      </c>
      <c r="AG48">
        <v>0.11176470588235295</v>
      </c>
      <c r="AH48">
        <v>0.28161327602990244</v>
      </c>
      <c r="AI48">
        <v>0.02</v>
      </c>
      <c r="AJ48">
        <v>1.4749696961428891E-2</v>
      </c>
      <c r="AK48">
        <v>1.1599999999999999</v>
      </c>
      <c r="AL48">
        <v>0.550707689492968</v>
      </c>
      <c r="AM48" t="s">
        <v>30</v>
      </c>
      <c r="AN48" t="s">
        <v>30</v>
      </c>
      <c r="AO48">
        <v>0.11428571428571428</v>
      </c>
      <c r="AP48">
        <v>1.6100357804293502E-2</v>
      </c>
      <c r="AQ48">
        <v>5.7142857142857141E-2</v>
      </c>
      <c r="AR48">
        <v>4.610161325854574E-2</v>
      </c>
      <c r="AS48">
        <v>1.6</v>
      </c>
      <c r="AT48">
        <v>0.35475859473509114</v>
      </c>
      <c r="AU48">
        <v>0</v>
      </c>
      <c r="AV48">
        <v>3.9574104341368835E-2</v>
      </c>
      <c r="AW48">
        <v>8.5714285714285715E-2</v>
      </c>
      <c r="AX48">
        <v>1.2597464320828047E-2</v>
      </c>
      <c r="AY48" t="s">
        <v>30</v>
      </c>
      <c r="AZ48" t="s">
        <v>30</v>
      </c>
    </row>
    <row r="49" spans="1:52">
      <c r="A49">
        <v>47</v>
      </c>
      <c r="C49">
        <v>11</v>
      </c>
      <c r="D49">
        <v>2007</v>
      </c>
      <c r="E49" t="s">
        <v>34</v>
      </c>
      <c r="F49">
        <v>11</v>
      </c>
      <c r="G49">
        <v>3.0043103448275863</v>
      </c>
      <c r="H49">
        <v>1.3147704359366299</v>
      </c>
      <c r="I49">
        <v>0.11764705882352942</v>
      </c>
      <c r="J49">
        <v>0.46599310416255546</v>
      </c>
      <c r="K49">
        <v>8.0882352941176461E-2</v>
      </c>
      <c r="L49">
        <v>0.20009287942983592</v>
      </c>
      <c r="M49">
        <v>0.33088235294117646</v>
      </c>
      <c r="N49">
        <v>1.5843221064035544</v>
      </c>
      <c r="O49">
        <v>2.5514705882352944</v>
      </c>
      <c r="P49">
        <v>8.8888489499510861</v>
      </c>
      <c r="Q49">
        <v>0.94852941176470584</v>
      </c>
      <c r="R49">
        <v>1.275359587860514</v>
      </c>
      <c r="S49">
        <v>2.1029411764705879</v>
      </c>
      <c r="T49">
        <v>0.44992542014997994</v>
      </c>
      <c r="U49">
        <v>5.1470588235294115E-2</v>
      </c>
      <c r="V49">
        <v>0.14172623826243594</v>
      </c>
      <c r="W49">
        <v>0.5220588235294118</v>
      </c>
      <c r="X49">
        <v>0.62715970283747824</v>
      </c>
      <c r="Y49">
        <v>1.4705882352941176E-2</v>
      </c>
      <c r="Z49">
        <v>2.8477906812486943E-2</v>
      </c>
      <c r="AA49">
        <v>0</v>
      </c>
      <c r="AB49">
        <v>2.0695924794560871E-3</v>
      </c>
      <c r="AC49">
        <v>4.4117647058823532E-2</v>
      </c>
      <c r="AD49">
        <v>0.11084938772396544</v>
      </c>
      <c r="AE49">
        <v>7.3529411764705881E-3</v>
      </c>
      <c r="AF49">
        <v>1.3742825626060004E-2</v>
      </c>
      <c r="AG49">
        <v>0.11029411764705882</v>
      </c>
      <c r="AH49">
        <v>0.29859960345412567</v>
      </c>
      <c r="AI49">
        <v>0.05</v>
      </c>
      <c r="AJ49">
        <v>2.1384846937643247E-2</v>
      </c>
      <c r="AK49">
        <v>0.72499999999999998</v>
      </c>
      <c r="AL49">
        <v>0.6117452712801732</v>
      </c>
      <c r="AM49" t="s">
        <v>30</v>
      </c>
      <c r="AN49" t="s">
        <v>30</v>
      </c>
      <c r="AO49">
        <v>0</v>
      </c>
      <c r="AP49">
        <v>1.9545319225626131E-2</v>
      </c>
      <c r="AQ49">
        <v>3.5714285714285712E-2</v>
      </c>
      <c r="AR49">
        <v>2.1175754008234828E-2</v>
      </c>
      <c r="AS49">
        <v>1.9642857142857142</v>
      </c>
      <c r="AT49">
        <v>0.40201415875968305</v>
      </c>
      <c r="AU49">
        <v>0</v>
      </c>
      <c r="AV49">
        <v>2.8764474608464381E-2</v>
      </c>
      <c r="AW49">
        <v>0</v>
      </c>
      <c r="AX49">
        <v>5.9676966965969535E-3</v>
      </c>
      <c r="AY49" t="s">
        <v>30</v>
      </c>
      <c r="AZ49" t="s">
        <v>30</v>
      </c>
    </row>
    <row r="50" spans="1:52">
      <c r="A50">
        <v>48</v>
      </c>
      <c r="D50">
        <v>2007</v>
      </c>
      <c r="E50" t="s">
        <v>34</v>
      </c>
      <c r="F50">
        <v>12</v>
      </c>
      <c r="G50">
        <v>4.1767241379310347</v>
      </c>
      <c r="H50">
        <v>5.7457106283405688</v>
      </c>
      <c r="I50">
        <v>0.1985294117647059</v>
      </c>
      <c r="J50">
        <v>1.0820143526276176</v>
      </c>
      <c r="K50">
        <v>0.10294117647058823</v>
      </c>
      <c r="L50">
        <v>0.29457204795297959</v>
      </c>
      <c r="M50">
        <v>0.61029411764705876</v>
      </c>
      <c r="N50">
        <v>1.9073180270234</v>
      </c>
      <c r="O50">
        <v>2.1911764705882355</v>
      </c>
      <c r="P50">
        <v>17.186410300025432</v>
      </c>
      <c r="Q50">
        <v>1.5955882352941175</v>
      </c>
      <c r="R50">
        <v>2.1080146272796081</v>
      </c>
      <c r="S50">
        <v>1.6544117647058825</v>
      </c>
      <c r="T50">
        <v>0.31648404229280169</v>
      </c>
      <c r="U50">
        <v>5.1470588235294115E-2</v>
      </c>
      <c r="V50">
        <v>0.18378769655216809</v>
      </c>
      <c r="W50">
        <v>0.38970588235294118</v>
      </c>
      <c r="X50">
        <v>0.57024511811521217</v>
      </c>
      <c r="Y50">
        <v>1.4705882352941176E-2</v>
      </c>
      <c r="Z50">
        <v>2.4212289198149085E-2</v>
      </c>
      <c r="AA50">
        <v>0</v>
      </c>
      <c r="AB50">
        <v>1.4124128826254816E-3</v>
      </c>
      <c r="AC50">
        <v>7.3529411764705881E-3</v>
      </c>
      <c r="AD50">
        <v>5.4771297685665528E-2</v>
      </c>
      <c r="AE50">
        <v>0</v>
      </c>
      <c r="AF50">
        <v>1.0405589405769199E-2</v>
      </c>
      <c r="AG50">
        <v>0.13235294117647059</v>
      </c>
      <c r="AH50">
        <v>0.30318883126047563</v>
      </c>
      <c r="AI50">
        <v>0</v>
      </c>
      <c r="AJ50">
        <v>2.4917017818792776E-2</v>
      </c>
      <c r="AK50">
        <v>0.5</v>
      </c>
      <c r="AL50">
        <v>0.59539373225631964</v>
      </c>
      <c r="AM50" t="s">
        <v>30</v>
      </c>
      <c r="AN50" t="s">
        <v>30</v>
      </c>
      <c r="AO50">
        <v>3.5714285714285712E-2</v>
      </c>
      <c r="AP50">
        <v>2.1278805388188625E-2</v>
      </c>
      <c r="AQ50">
        <v>0.17857142857142858</v>
      </c>
      <c r="AR50">
        <v>1.527677007113783E-2</v>
      </c>
      <c r="AS50">
        <v>2.4285714285714284</v>
      </c>
      <c r="AT50">
        <v>0.46783514632901863</v>
      </c>
      <c r="AU50">
        <v>0</v>
      </c>
      <c r="AV50">
        <v>2.6760056661904785E-2</v>
      </c>
      <c r="AW50">
        <v>0</v>
      </c>
      <c r="AX50">
        <v>1.1452210420162345E-2</v>
      </c>
      <c r="AY50" t="s">
        <v>30</v>
      </c>
      <c r="AZ50" t="s">
        <v>30</v>
      </c>
    </row>
    <row r="51" spans="1:52">
      <c r="A51">
        <v>49</v>
      </c>
      <c r="B51">
        <v>2008</v>
      </c>
      <c r="C51">
        <v>1</v>
      </c>
      <c r="D51">
        <v>2008</v>
      </c>
      <c r="E51" t="s">
        <v>35</v>
      </c>
      <c r="F51">
        <v>1</v>
      </c>
      <c r="G51">
        <v>6.6344827586206891</v>
      </c>
      <c r="H51">
        <v>10.364202238882578</v>
      </c>
      <c r="I51">
        <v>0.22352941176470589</v>
      </c>
      <c r="J51">
        <v>0.55058348994224671</v>
      </c>
      <c r="K51">
        <v>9.4117647058823528E-2</v>
      </c>
      <c r="L51">
        <v>0.19479283226208971</v>
      </c>
      <c r="M51">
        <v>0.6470588235294118</v>
      </c>
      <c r="N51">
        <v>1.4586884482647402</v>
      </c>
      <c r="O51">
        <v>4.2529411764705873</v>
      </c>
      <c r="P51">
        <v>8.4815179600555126</v>
      </c>
      <c r="Q51">
        <v>2.3176470588235296</v>
      </c>
      <c r="R51">
        <v>1.8244706177293657</v>
      </c>
      <c r="S51">
        <v>0.81176470588235294</v>
      </c>
      <c r="T51">
        <v>0.14729677970609814</v>
      </c>
      <c r="U51">
        <v>4.1176470588235294E-2</v>
      </c>
      <c r="V51">
        <v>0.17545896356356741</v>
      </c>
      <c r="W51">
        <v>0.44117647058823534</v>
      </c>
      <c r="X51">
        <v>0.51793094384620941</v>
      </c>
      <c r="Y51">
        <v>2.9411764705882353E-2</v>
      </c>
      <c r="Z51">
        <v>1.6227423766544131E-2</v>
      </c>
      <c r="AA51" t="s">
        <v>30</v>
      </c>
      <c r="AB51" t="s">
        <v>30</v>
      </c>
      <c r="AC51">
        <v>1.1764705882352941E-2</v>
      </c>
      <c r="AD51">
        <v>2.5030639543109155E-2</v>
      </c>
      <c r="AE51" t="s">
        <v>30</v>
      </c>
      <c r="AF51" t="s">
        <v>30</v>
      </c>
      <c r="AG51">
        <v>5.2941176470588235E-2</v>
      </c>
      <c r="AH51">
        <v>0.2510262554796131</v>
      </c>
      <c r="AI51">
        <v>0.06</v>
      </c>
      <c r="AJ51">
        <v>1.7828160157255798E-2</v>
      </c>
      <c r="AK51">
        <v>0.78</v>
      </c>
      <c r="AL51">
        <v>0.56557762618998597</v>
      </c>
      <c r="AM51" t="s">
        <v>30</v>
      </c>
      <c r="AN51" t="s">
        <v>30</v>
      </c>
      <c r="AO51">
        <v>8.5714285714285715E-2</v>
      </c>
      <c r="AP51">
        <v>1.6961697141090137E-2</v>
      </c>
      <c r="AQ51">
        <v>5.7142857142857141E-2</v>
      </c>
      <c r="AR51">
        <v>7.394421419091959E-3</v>
      </c>
      <c r="AS51">
        <v>2.8571428571428577</v>
      </c>
      <c r="AT51">
        <v>0.3693931968353763</v>
      </c>
      <c r="AU51">
        <v>0</v>
      </c>
      <c r="AV51">
        <v>2.5672884309497889E-2</v>
      </c>
      <c r="AW51" t="s">
        <v>30</v>
      </c>
      <c r="AX51" t="s">
        <v>30</v>
      </c>
      <c r="AY51" t="s">
        <v>30</v>
      </c>
      <c r="AZ51" t="s">
        <v>30</v>
      </c>
    </row>
    <row r="52" spans="1:52">
      <c r="A52">
        <v>50</v>
      </c>
      <c r="D52">
        <v>2008</v>
      </c>
      <c r="E52" t="s">
        <v>35</v>
      </c>
      <c r="F52">
        <v>2</v>
      </c>
      <c r="G52">
        <v>10.982758620689655</v>
      </c>
      <c r="H52">
        <v>10.109370479936945</v>
      </c>
      <c r="I52">
        <v>0.23529411764705882</v>
      </c>
      <c r="J52">
        <v>0.28725107406512695</v>
      </c>
      <c r="K52">
        <v>4.4117647058823525E-2</v>
      </c>
      <c r="L52">
        <v>0.22564607674108128</v>
      </c>
      <c r="M52">
        <v>0.53676470588235303</v>
      </c>
      <c r="N52">
        <v>2.1774240663561306</v>
      </c>
      <c r="O52">
        <v>4.3161764705882355</v>
      </c>
      <c r="P52">
        <v>9.7552530262344614</v>
      </c>
      <c r="Q52">
        <v>4.0147058823529411</v>
      </c>
      <c r="R52">
        <v>1.701615996021923</v>
      </c>
      <c r="S52">
        <v>0.58823529411764708</v>
      </c>
      <c r="T52">
        <v>0.14884655817986581</v>
      </c>
      <c r="U52">
        <v>0.10294117647058824</v>
      </c>
      <c r="V52">
        <v>0.12359720729635704</v>
      </c>
      <c r="W52">
        <v>0.3529411764705882</v>
      </c>
      <c r="X52">
        <v>0.5450044415641776</v>
      </c>
      <c r="Y52">
        <v>3.6764705882352942E-2</v>
      </c>
      <c r="Z52">
        <v>2.1318300861026884E-2</v>
      </c>
      <c r="AA52" t="s">
        <v>30</v>
      </c>
      <c r="AB52" t="s">
        <v>30</v>
      </c>
      <c r="AC52">
        <v>1.4705882352941176E-2</v>
      </c>
      <c r="AD52">
        <v>2.6378600218794471E-2</v>
      </c>
      <c r="AE52" t="s">
        <v>30</v>
      </c>
      <c r="AF52" t="s">
        <v>30</v>
      </c>
      <c r="AG52">
        <v>0.10294117647058823</v>
      </c>
      <c r="AH52">
        <v>0.26094378637233895</v>
      </c>
      <c r="AI52">
        <v>0</v>
      </c>
      <c r="AJ52">
        <v>2.912630142878601E-2</v>
      </c>
      <c r="AK52">
        <v>0.7</v>
      </c>
      <c r="AL52">
        <v>0.68180428484611166</v>
      </c>
      <c r="AM52" t="s">
        <v>30</v>
      </c>
      <c r="AN52" t="s">
        <v>30</v>
      </c>
      <c r="AO52">
        <v>3.5714285714285712E-2</v>
      </c>
      <c r="AP52">
        <v>1.5176226497522911E-2</v>
      </c>
      <c r="AQ52">
        <v>7.1428571428571425E-2</v>
      </c>
      <c r="AR52">
        <v>1.4630390380039481E-2</v>
      </c>
      <c r="AS52">
        <v>3.6071428571428572</v>
      </c>
      <c r="AT52">
        <v>0.42298936489953459</v>
      </c>
      <c r="AU52">
        <v>0</v>
      </c>
      <c r="AV52">
        <v>2.1703926865340673E-2</v>
      </c>
      <c r="AW52" t="s">
        <v>30</v>
      </c>
      <c r="AX52" t="s">
        <v>30</v>
      </c>
      <c r="AY52" t="s">
        <v>30</v>
      </c>
      <c r="AZ52" t="s">
        <v>30</v>
      </c>
    </row>
    <row r="53" spans="1:52">
      <c r="A53">
        <v>51</v>
      </c>
      <c r="C53">
        <v>3</v>
      </c>
      <c r="D53">
        <v>2008</v>
      </c>
      <c r="E53" t="s">
        <v>35</v>
      </c>
      <c r="F53">
        <v>3</v>
      </c>
      <c r="G53">
        <v>14.244827586206895</v>
      </c>
      <c r="H53">
        <v>3.2522968233462182</v>
      </c>
      <c r="I53">
        <v>0.1588235294117647</v>
      </c>
      <c r="J53">
        <v>0.1472287442550379</v>
      </c>
      <c r="K53">
        <v>5.2941176470588235E-2</v>
      </c>
      <c r="L53">
        <v>0.27660882356092376</v>
      </c>
      <c r="M53">
        <v>0.69411764705882351</v>
      </c>
      <c r="N53">
        <v>2.2231234506434143</v>
      </c>
      <c r="O53">
        <v>5.6235294117647063</v>
      </c>
      <c r="P53">
        <v>10.563872404550427</v>
      </c>
      <c r="Q53">
        <v>5.0647058823529409</v>
      </c>
      <c r="R53">
        <v>1.6388186940318845</v>
      </c>
      <c r="S53">
        <v>0.45294117647058829</v>
      </c>
      <c r="T53">
        <v>0.158901341789638</v>
      </c>
      <c r="U53">
        <v>0.26470588235294118</v>
      </c>
      <c r="V53">
        <v>0.14085650495963037</v>
      </c>
      <c r="W53">
        <v>0.3529411764705882</v>
      </c>
      <c r="X53">
        <v>0.58165366703058352</v>
      </c>
      <c r="Y53">
        <v>4.7058823529411764E-2</v>
      </c>
      <c r="Z53">
        <v>2.9920834346355091E-2</v>
      </c>
      <c r="AA53" t="s">
        <v>30</v>
      </c>
      <c r="AB53" t="s">
        <v>30</v>
      </c>
      <c r="AC53">
        <v>0</v>
      </c>
      <c r="AD53">
        <v>3.8810249695392818E-2</v>
      </c>
      <c r="AE53" t="s">
        <v>30</v>
      </c>
      <c r="AF53" t="s">
        <v>30</v>
      </c>
      <c r="AG53">
        <v>5.8823529411764705E-2</v>
      </c>
      <c r="AH53">
        <v>0.32737705525562255</v>
      </c>
      <c r="AI53">
        <v>0.04</v>
      </c>
      <c r="AJ53">
        <v>3.5501217566010893E-2</v>
      </c>
      <c r="AK53">
        <v>1.06</v>
      </c>
      <c r="AL53">
        <v>0.73017091519807165</v>
      </c>
      <c r="AM53" t="s">
        <v>30</v>
      </c>
      <c r="AN53" t="s">
        <v>30</v>
      </c>
      <c r="AO53">
        <v>0.1714285714285714</v>
      </c>
      <c r="AP53">
        <v>1.6530695247096265E-2</v>
      </c>
      <c r="AQ53">
        <v>0.2</v>
      </c>
      <c r="AR53">
        <v>1.6527869941998018E-2</v>
      </c>
      <c r="AS53">
        <v>3.1428571428571423</v>
      </c>
      <c r="AT53">
        <v>0.39306155631912498</v>
      </c>
      <c r="AU53">
        <v>2.8571428571428571E-2</v>
      </c>
      <c r="AV53">
        <v>1.9127009932442356E-2</v>
      </c>
      <c r="AW53" t="s">
        <v>30</v>
      </c>
      <c r="AX53" t="s">
        <v>30</v>
      </c>
      <c r="AY53" t="s">
        <v>30</v>
      </c>
      <c r="AZ53" t="s">
        <v>30</v>
      </c>
    </row>
    <row r="54" spans="1:52">
      <c r="A54">
        <v>52</v>
      </c>
      <c r="D54">
        <v>2008</v>
      </c>
      <c r="E54" t="s">
        <v>35</v>
      </c>
      <c r="F54">
        <v>4</v>
      </c>
      <c r="G54">
        <v>6.7456896551724146</v>
      </c>
      <c r="H54">
        <v>0.63652287283758857</v>
      </c>
      <c r="I54">
        <v>0.1764705882352941</v>
      </c>
      <c r="J54">
        <v>6.958186582135166E-2</v>
      </c>
      <c r="K54">
        <v>6.6176470588235295E-2</v>
      </c>
      <c r="L54">
        <v>0.36305930392918007</v>
      </c>
      <c r="M54">
        <v>0.41911764705882354</v>
      </c>
      <c r="N54">
        <v>2.0875324051122046</v>
      </c>
      <c r="O54">
        <v>3.757352941176471</v>
      </c>
      <c r="P54">
        <v>8.1001155978860755</v>
      </c>
      <c r="Q54">
        <v>4.0147058823529411</v>
      </c>
      <c r="R54">
        <v>1.6553879974975572</v>
      </c>
      <c r="S54">
        <v>0.35294117647058826</v>
      </c>
      <c r="T54">
        <v>0.2782789736060583</v>
      </c>
      <c r="U54">
        <v>0.23529411764705882</v>
      </c>
      <c r="V54">
        <v>0.17304116832895108</v>
      </c>
      <c r="W54">
        <v>0.53676470588235292</v>
      </c>
      <c r="X54">
        <v>0.66127929524242002</v>
      </c>
      <c r="Y54">
        <v>5.1470588235294115E-2</v>
      </c>
      <c r="Z54">
        <v>5.8933051008842302E-2</v>
      </c>
      <c r="AA54" t="s">
        <v>30</v>
      </c>
      <c r="AB54" t="s">
        <v>30</v>
      </c>
      <c r="AC54">
        <v>1.4705882352941176E-2</v>
      </c>
      <c r="AD54">
        <v>0.12490301626759531</v>
      </c>
      <c r="AE54" t="s">
        <v>30</v>
      </c>
      <c r="AF54" t="s">
        <v>30</v>
      </c>
      <c r="AG54">
        <v>3.6764705882352942E-2</v>
      </c>
      <c r="AH54">
        <v>0.33455724711206802</v>
      </c>
      <c r="AI54">
        <v>2.5000000000000001E-2</v>
      </c>
      <c r="AJ54">
        <v>3.2631372438652176E-2</v>
      </c>
      <c r="AK54">
        <v>0.55000000000000004</v>
      </c>
      <c r="AL54">
        <v>0.65288303727190622</v>
      </c>
      <c r="AM54" t="s">
        <v>30</v>
      </c>
      <c r="AN54" t="s">
        <v>30</v>
      </c>
      <c r="AO54">
        <v>0.10714285714285714</v>
      </c>
      <c r="AP54">
        <v>1.9609321102392604E-2</v>
      </c>
      <c r="AQ54">
        <v>7.1428571428571425E-2</v>
      </c>
      <c r="AR54">
        <v>1.9076510023412423E-2</v>
      </c>
      <c r="AS54">
        <v>2.9285714285714284</v>
      </c>
      <c r="AT54">
        <v>0.37748043949217802</v>
      </c>
      <c r="AU54">
        <v>0</v>
      </c>
      <c r="AV54">
        <v>2.7794855096677756E-2</v>
      </c>
      <c r="AW54" t="s">
        <v>30</v>
      </c>
      <c r="AX54" t="s">
        <v>30</v>
      </c>
      <c r="AY54" t="s">
        <v>30</v>
      </c>
      <c r="AZ54" t="s">
        <v>30</v>
      </c>
    </row>
    <row r="55" spans="1:52">
      <c r="A55">
        <v>53</v>
      </c>
      <c r="C55">
        <v>5</v>
      </c>
      <c r="D55">
        <v>2008</v>
      </c>
      <c r="E55" t="s">
        <v>35</v>
      </c>
      <c r="F55">
        <v>5</v>
      </c>
      <c r="G55">
        <v>3.375</v>
      </c>
      <c r="H55">
        <v>0.18413935600281128</v>
      </c>
      <c r="I55">
        <v>0.16911764705882354</v>
      </c>
      <c r="J55">
        <v>4.4151434734304162E-2</v>
      </c>
      <c r="K55">
        <v>8.8235294117647051E-2</v>
      </c>
      <c r="L55">
        <v>0.53368777345789331</v>
      </c>
      <c r="M55">
        <v>0.3235294117647059</v>
      </c>
      <c r="N55">
        <v>2.6108485381402065</v>
      </c>
      <c r="O55">
        <v>2.5882352941176467</v>
      </c>
      <c r="P55">
        <v>6.3450104632204694</v>
      </c>
      <c r="Q55">
        <v>2.8602941176470584</v>
      </c>
      <c r="R55">
        <v>2.1028322910950275</v>
      </c>
      <c r="S55">
        <v>0.4264705882352941</v>
      </c>
      <c r="T55">
        <v>0.60622843150327921</v>
      </c>
      <c r="U55">
        <v>0.1764705882352941</v>
      </c>
      <c r="V55">
        <v>0.1596973994510833</v>
      </c>
      <c r="W55">
        <v>0.42647058823529416</v>
      </c>
      <c r="X55">
        <v>0.66912057326303087</v>
      </c>
      <c r="Y55">
        <v>0.13970588235294118</v>
      </c>
      <c r="Z55">
        <v>9.6483876533119753E-2</v>
      </c>
      <c r="AA55" t="s">
        <v>30</v>
      </c>
      <c r="AB55" t="s">
        <v>30</v>
      </c>
      <c r="AC55">
        <v>0.11764705882352941</v>
      </c>
      <c r="AD55">
        <v>0.32997198875915784</v>
      </c>
      <c r="AE55" t="s">
        <v>30</v>
      </c>
      <c r="AF55" t="s">
        <v>30</v>
      </c>
      <c r="AG55">
        <v>9.5588235294117654E-2</v>
      </c>
      <c r="AH55">
        <v>0.41858535493858773</v>
      </c>
      <c r="AI55">
        <v>2.5000000000000001E-2</v>
      </c>
      <c r="AJ55">
        <v>2.4405054981125884E-2</v>
      </c>
      <c r="AK55">
        <v>0.97499999999999998</v>
      </c>
      <c r="AL55">
        <v>0.75628809015810483</v>
      </c>
      <c r="AM55" t="s">
        <v>30</v>
      </c>
      <c r="AN55" t="s">
        <v>30</v>
      </c>
      <c r="AO55">
        <v>0.10714285714285714</v>
      </c>
      <c r="AP55">
        <v>1.9007663873573079E-2</v>
      </c>
      <c r="AQ55">
        <v>3.5714285714285712E-2</v>
      </c>
      <c r="AR55">
        <v>3.2030013921931305E-2</v>
      </c>
      <c r="AS55">
        <v>2.3214285714285712</v>
      </c>
      <c r="AT55">
        <v>0.38059216569335796</v>
      </c>
      <c r="AU55">
        <v>3.5714285714285712E-2</v>
      </c>
      <c r="AV55">
        <v>2.1174549579038318E-2</v>
      </c>
      <c r="AW55" t="s">
        <v>30</v>
      </c>
      <c r="AX55" t="s">
        <v>30</v>
      </c>
      <c r="AY55" t="s">
        <v>30</v>
      </c>
      <c r="AZ55" t="s">
        <v>30</v>
      </c>
    </row>
    <row r="56" spans="1:52">
      <c r="A56">
        <v>54</v>
      </c>
      <c r="D56">
        <v>2008</v>
      </c>
      <c r="E56" t="s">
        <v>35</v>
      </c>
      <c r="F56">
        <v>6</v>
      </c>
      <c r="G56">
        <v>2.6862068965517247</v>
      </c>
      <c r="H56">
        <v>7.6812860443123146E-2</v>
      </c>
      <c r="I56">
        <v>0.61764705882352933</v>
      </c>
      <c r="J56">
        <v>4.7545712781742987E-2</v>
      </c>
      <c r="K56">
        <v>0.24705882352941178</v>
      </c>
      <c r="L56">
        <v>0.79917870910523803</v>
      </c>
      <c r="M56">
        <v>0.34705882352941175</v>
      </c>
      <c r="N56">
        <v>2.5791423928142891</v>
      </c>
      <c r="O56">
        <v>1.8823529411764706</v>
      </c>
      <c r="P56">
        <v>5.146673546069759</v>
      </c>
      <c r="Q56">
        <v>1.1411764705882352</v>
      </c>
      <c r="R56">
        <v>1.9019757314466292</v>
      </c>
      <c r="S56">
        <v>0.88235294117647067</v>
      </c>
      <c r="T56">
        <v>1.7128114929289926</v>
      </c>
      <c r="U56">
        <v>0.14705882352941177</v>
      </c>
      <c r="V56">
        <v>0.20711521514301534</v>
      </c>
      <c r="W56">
        <v>0.57058823529411762</v>
      </c>
      <c r="X56">
        <v>0.75284042086478564</v>
      </c>
      <c r="Y56">
        <v>0.10588235294117647</v>
      </c>
      <c r="Z56">
        <v>7.1563202759092157E-2</v>
      </c>
      <c r="AA56" t="s">
        <v>30</v>
      </c>
      <c r="AB56" t="s">
        <v>30</v>
      </c>
      <c r="AC56">
        <v>0.24705882352941178</v>
      </c>
      <c r="AD56">
        <v>1.7585263691917099</v>
      </c>
      <c r="AE56" t="s">
        <v>30</v>
      </c>
      <c r="AF56" t="s">
        <v>30</v>
      </c>
      <c r="AG56">
        <v>0.25882352941176473</v>
      </c>
      <c r="AH56">
        <v>0.54016286699176841</v>
      </c>
      <c r="AI56">
        <v>0.04</v>
      </c>
      <c r="AJ56">
        <v>2.3127650419851126E-2</v>
      </c>
      <c r="AK56">
        <v>1.08</v>
      </c>
      <c r="AL56">
        <v>0.80858117231996052</v>
      </c>
      <c r="AM56" t="s">
        <v>30</v>
      </c>
      <c r="AN56" t="s">
        <v>30</v>
      </c>
      <c r="AO56">
        <v>0.14285714285714285</v>
      </c>
      <c r="AP56">
        <v>1.5628636508576148E-2</v>
      </c>
      <c r="AQ56">
        <v>0.14285714285714285</v>
      </c>
      <c r="AR56">
        <v>3.9090884594044077E-2</v>
      </c>
      <c r="AS56">
        <v>2.8571428571428572</v>
      </c>
      <c r="AT56">
        <v>0.36817956447023692</v>
      </c>
      <c r="AU56">
        <v>0</v>
      </c>
      <c r="AV56">
        <v>2.6048349462477537E-2</v>
      </c>
      <c r="AW56" t="s">
        <v>30</v>
      </c>
      <c r="AX56" t="s">
        <v>30</v>
      </c>
      <c r="AY56" t="s">
        <v>30</v>
      </c>
      <c r="AZ56" t="s">
        <v>30</v>
      </c>
    </row>
    <row r="57" spans="1:52">
      <c r="A57">
        <v>55</v>
      </c>
      <c r="C57">
        <v>7</v>
      </c>
      <c r="D57">
        <v>2008</v>
      </c>
      <c r="E57" t="s">
        <v>35</v>
      </c>
      <c r="F57">
        <v>7</v>
      </c>
      <c r="G57">
        <v>1.3146551724137929</v>
      </c>
      <c r="H57">
        <v>2.6203697675809556E-2</v>
      </c>
      <c r="I57">
        <v>1.5</v>
      </c>
      <c r="J57">
        <v>7.4963905402962328E-2</v>
      </c>
      <c r="K57">
        <v>0.43382352941176472</v>
      </c>
      <c r="L57">
        <v>0.83917451950960853</v>
      </c>
      <c r="M57">
        <v>0.42647058823529416</v>
      </c>
      <c r="N57">
        <v>1.3759286429264843</v>
      </c>
      <c r="O57">
        <v>1.3455882352941175</v>
      </c>
      <c r="P57">
        <v>3.3425526344197412</v>
      </c>
      <c r="Q57">
        <v>0.54411764705882359</v>
      </c>
      <c r="R57">
        <v>1.1500282990976696</v>
      </c>
      <c r="S57">
        <v>1.2647058823529411</v>
      </c>
      <c r="T57">
        <v>3.1023485896197394</v>
      </c>
      <c r="U57">
        <v>9.5588235294117641E-2</v>
      </c>
      <c r="V57">
        <v>0.14205625188236931</v>
      </c>
      <c r="W57">
        <v>0.5</v>
      </c>
      <c r="X57">
        <v>0.79108807544845283</v>
      </c>
      <c r="Y57">
        <v>0.11029411764705882</v>
      </c>
      <c r="Z57">
        <v>4.0062509843971014E-2</v>
      </c>
      <c r="AA57" t="s">
        <v>30</v>
      </c>
      <c r="AB57" t="s">
        <v>30</v>
      </c>
      <c r="AC57">
        <v>0.18382352941176472</v>
      </c>
      <c r="AD57">
        <v>3.7800417489526614</v>
      </c>
      <c r="AE57" t="s">
        <v>30</v>
      </c>
      <c r="AF57" t="s">
        <v>30</v>
      </c>
      <c r="AG57">
        <v>0.1985294117647059</v>
      </c>
      <c r="AH57">
        <v>0.56368366676279857</v>
      </c>
      <c r="AI57">
        <v>0</v>
      </c>
      <c r="AJ57">
        <v>2.0553911798135153E-2</v>
      </c>
      <c r="AK57">
        <v>1.1499999999999999</v>
      </c>
      <c r="AL57">
        <v>0.86082914833134971</v>
      </c>
      <c r="AM57" t="s">
        <v>30</v>
      </c>
      <c r="AN57" t="s">
        <v>30</v>
      </c>
      <c r="AO57">
        <v>3.5714285714285712E-2</v>
      </c>
      <c r="AP57">
        <v>1.6257697038564965E-2</v>
      </c>
      <c r="AQ57">
        <v>7.1428571428571425E-2</v>
      </c>
      <c r="AR57">
        <v>6.2487630430609092E-2</v>
      </c>
      <c r="AS57">
        <v>4.1785714285714279</v>
      </c>
      <c r="AT57">
        <v>0.38689402702352149</v>
      </c>
      <c r="AU57">
        <v>0</v>
      </c>
      <c r="AV57">
        <v>1.7945482949383959E-2</v>
      </c>
      <c r="AW57" t="s">
        <v>30</v>
      </c>
      <c r="AX57" t="s">
        <v>30</v>
      </c>
      <c r="AY57" t="s">
        <v>30</v>
      </c>
      <c r="AZ57" t="s">
        <v>30</v>
      </c>
    </row>
    <row r="58" spans="1:52">
      <c r="A58">
        <v>56</v>
      </c>
      <c r="D58">
        <v>2008</v>
      </c>
      <c r="E58" t="s">
        <v>35</v>
      </c>
      <c r="F58">
        <v>8</v>
      </c>
      <c r="G58">
        <v>0.56465517241379304</v>
      </c>
      <c r="H58">
        <v>1.1469957520238341E-2</v>
      </c>
      <c r="I58">
        <v>0.59558823529411764</v>
      </c>
      <c r="J58">
        <v>0.14138158838128168</v>
      </c>
      <c r="K58">
        <v>0.36764705882352944</v>
      </c>
      <c r="L58">
        <v>0.64128682422036887</v>
      </c>
      <c r="M58">
        <v>0.31617647058823528</v>
      </c>
      <c r="N58">
        <v>0.71196477472787523</v>
      </c>
      <c r="O58">
        <v>1.2352941176470589</v>
      </c>
      <c r="P58">
        <v>2.6936393750613532</v>
      </c>
      <c r="Q58">
        <v>0.50735294117647056</v>
      </c>
      <c r="R58">
        <v>0.5716560900762877</v>
      </c>
      <c r="S58">
        <v>1.2720588235294119</v>
      </c>
      <c r="T58">
        <v>1.7921957749491662</v>
      </c>
      <c r="U58">
        <v>0.125</v>
      </c>
      <c r="V58">
        <v>8.0401725866948562E-2</v>
      </c>
      <c r="W58">
        <v>0.66176470588235292</v>
      </c>
      <c r="X58">
        <v>0.75918003131510192</v>
      </c>
      <c r="Y58">
        <v>5.1470588235294115E-2</v>
      </c>
      <c r="Z58">
        <v>3.6970285214855222E-2</v>
      </c>
      <c r="AA58" t="s">
        <v>30</v>
      </c>
      <c r="AB58" t="s">
        <v>30</v>
      </c>
      <c r="AC58">
        <v>0.34558823529411764</v>
      </c>
      <c r="AD58">
        <v>1.5652811888298785</v>
      </c>
      <c r="AE58" t="s">
        <v>30</v>
      </c>
      <c r="AF58" t="s">
        <v>30</v>
      </c>
      <c r="AG58">
        <v>0.1764705882352941</v>
      </c>
      <c r="AH58">
        <v>0.46242405446149365</v>
      </c>
      <c r="AI58">
        <v>7.4999999999999997E-2</v>
      </c>
      <c r="AJ58">
        <v>2.715327539571559E-2</v>
      </c>
      <c r="AK58">
        <v>1.7</v>
      </c>
      <c r="AL58">
        <v>0.82705971393547795</v>
      </c>
      <c r="AM58" t="s">
        <v>30</v>
      </c>
      <c r="AN58" t="s">
        <v>30</v>
      </c>
      <c r="AO58">
        <v>7.1428571428571425E-2</v>
      </c>
      <c r="AP58">
        <v>1.4143727682106337E-2</v>
      </c>
      <c r="AQ58">
        <v>7.1428571428571425E-2</v>
      </c>
      <c r="AR58">
        <v>4.9939417117609332E-2</v>
      </c>
      <c r="AS58">
        <v>2.3571428571428572</v>
      </c>
      <c r="AT58">
        <v>0.35958938404447405</v>
      </c>
      <c r="AU58">
        <v>0</v>
      </c>
      <c r="AV58">
        <v>2.0646676010692967E-2</v>
      </c>
      <c r="AW58" t="s">
        <v>30</v>
      </c>
      <c r="AX58" t="s">
        <v>30</v>
      </c>
      <c r="AY58" t="s">
        <v>30</v>
      </c>
      <c r="AZ58" t="s">
        <v>30</v>
      </c>
    </row>
    <row r="59" spans="1:52">
      <c r="A59">
        <v>57</v>
      </c>
      <c r="C59">
        <v>9</v>
      </c>
      <c r="D59">
        <v>2008</v>
      </c>
      <c r="E59" t="s">
        <v>35</v>
      </c>
      <c r="F59">
        <v>9</v>
      </c>
      <c r="G59">
        <v>0.31034482758620696</v>
      </c>
      <c r="H59">
        <v>1.0355232343255694E-2</v>
      </c>
      <c r="I59">
        <v>0.2</v>
      </c>
      <c r="J59">
        <v>0.34474577416597685</v>
      </c>
      <c r="K59">
        <v>0.45882352941176469</v>
      </c>
      <c r="L59">
        <v>0.3311538939810178</v>
      </c>
      <c r="M59">
        <v>0.23529411764705879</v>
      </c>
      <c r="N59">
        <v>0.90537748377338723</v>
      </c>
      <c r="O59">
        <v>1.5823529411764707</v>
      </c>
      <c r="P59">
        <v>2.8970373503271092</v>
      </c>
      <c r="Q59">
        <v>0.55882352941176472</v>
      </c>
      <c r="R59">
        <v>0.46394457284898438</v>
      </c>
      <c r="S59">
        <v>0.74705882352941178</v>
      </c>
      <c r="T59">
        <v>1.4536598500094826</v>
      </c>
      <c r="U59">
        <v>8.2352941176470601E-2</v>
      </c>
      <c r="V59">
        <v>5.6368141871025276E-2</v>
      </c>
      <c r="W59">
        <v>0.51764705882352946</v>
      </c>
      <c r="X59">
        <v>0.75575959279584259</v>
      </c>
      <c r="Y59">
        <v>6.4705882352941183E-2</v>
      </c>
      <c r="Z59">
        <v>3.469866733313369E-2</v>
      </c>
      <c r="AA59" t="s">
        <v>30</v>
      </c>
      <c r="AB59" t="s">
        <v>30</v>
      </c>
      <c r="AC59">
        <v>0.23529411764705882</v>
      </c>
      <c r="AD59">
        <v>0.73440781741733918</v>
      </c>
      <c r="AE59" t="s">
        <v>30</v>
      </c>
      <c r="AF59" t="s">
        <v>30</v>
      </c>
      <c r="AG59">
        <v>0.25294117647058822</v>
      </c>
      <c r="AH59">
        <v>0.41882319117898958</v>
      </c>
      <c r="AI59">
        <v>0</v>
      </c>
      <c r="AJ59">
        <v>2.123680519435775E-2</v>
      </c>
      <c r="AK59">
        <v>1.5</v>
      </c>
      <c r="AL59">
        <v>0.71538425812536788</v>
      </c>
      <c r="AM59" t="s">
        <v>30</v>
      </c>
      <c r="AN59" t="s">
        <v>30</v>
      </c>
      <c r="AO59">
        <v>0.11428571428571428</v>
      </c>
      <c r="AP59">
        <v>1.47858677270442E-2</v>
      </c>
      <c r="AQ59">
        <v>0.25714285714285712</v>
      </c>
      <c r="AR59">
        <v>4.2262530497824614E-2</v>
      </c>
      <c r="AS59">
        <v>1.6857142857142857</v>
      </c>
      <c r="AT59">
        <v>0.35748169042286693</v>
      </c>
      <c r="AU59">
        <v>0</v>
      </c>
      <c r="AV59">
        <v>2.2618862618862621E-2</v>
      </c>
      <c r="AW59" t="s">
        <v>30</v>
      </c>
      <c r="AX59" t="s">
        <v>30</v>
      </c>
      <c r="AY59" t="s">
        <v>30</v>
      </c>
      <c r="AZ59" t="s">
        <v>30</v>
      </c>
    </row>
    <row r="60" spans="1:52">
      <c r="A60">
        <v>58</v>
      </c>
      <c r="D60">
        <v>2008</v>
      </c>
      <c r="E60" t="s">
        <v>35</v>
      </c>
      <c r="F60">
        <v>10</v>
      </c>
      <c r="G60">
        <v>0.34913793103448276</v>
      </c>
      <c r="H60">
        <v>6.0272583269484814E-2</v>
      </c>
      <c r="I60">
        <v>0.125</v>
      </c>
      <c r="J60">
        <v>0.58163587738768219</v>
      </c>
      <c r="K60">
        <v>0.36764705882352944</v>
      </c>
      <c r="L60">
        <v>0.19839902237309201</v>
      </c>
      <c r="M60">
        <v>0.15441176470588236</v>
      </c>
      <c r="N60">
        <v>1.2545813662111269</v>
      </c>
      <c r="O60">
        <v>2.4411764705882355</v>
      </c>
      <c r="P60">
        <v>3.211917780279741</v>
      </c>
      <c r="Q60">
        <v>0.49264705882352944</v>
      </c>
      <c r="R60">
        <v>0.71091876151183153</v>
      </c>
      <c r="S60">
        <v>0.38235294117647056</v>
      </c>
      <c r="T60">
        <v>0.89196113835721436</v>
      </c>
      <c r="U60">
        <v>8.0882352941176475E-2</v>
      </c>
      <c r="V60">
        <v>5.0573623412140126E-2</v>
      </c>
      <c r="W60">
        <v>0.44852941176470584</v>
      </c>
      <c r="X60">
        <v>0.67141154703058459</v>
      </c>
      <c r="Y60">
        <v>8.0882352941176475E-2</v>
      </c>
      <c r="Z60">
        <v>3.8412630448398974E-2</v>
      </c>
      <c r="AA60" t="s">
        <v>30</v>
      </c>
      <c r="AB60" t="s">
        <v>30</v>
      </c>
      <c r="AC60">
        <v>0.22058823529411764</v>
      </c>
      <c r="AD60">
        <v>0.22122269770760006</v>
      </c>
      <c r="AE60" t="s">
        <v>30</v>
      </c>
      <c r="AF60" t="s">
        <v>30</v>
      </c>
      <c r="AG60">
        <v>0.27205882352941174</v>
      </c>
      <c r="AH60">
        <v>0.44565057432727939</v>
      </c>
      <c r="AI60">
        <v>0</v>
      </c>
      <c r="AJ60">
        <v>1.7565544170266758E-2</v>
      </c>
      <c r="AK60">
        <v>0.97499999999999998</v>
      </c>
      <c r="AL60">
        <v>0.53028270863361393</v>
      </c>
      <c r="AM60" t="s">
        <v>30</v>
      </c>
      <c r="AN60" t="s">
        <v>30</v>
      </c>
      <c r="AO60">
        <v>0</v>
      </c>
      <c r="AP60">
        <v>2.0104325291293967E-2</v>
      </c>
      <c r="AQ60">
        <v>7.1428571428571425E-2</v>
      </c>
      <c r="AR60">
        <v>2.7721474372034233E-2</v>
      </c>
      <c r="AS60">
        <v>1.857142857142857</v>
      </c>
      <c r="AT60">
        <v>0.49446445705944847</v>
      </c>
      <c r="AU60">
        <v>0</v>
      </c>
      <c r="AV60">
        <v>4.4019088575447361E-2</v>
      </c>
      <c r="AW60" t="s">
        <v>30</v>
      </c>
      <c r="AX60" t="s">
        <v>30</v>
      </c>
      <c r="AY60" t="s">
        <v>30</v>
      </c>
      <c r="AZ60" t="s">
        <v>30</v>
      </c>
    </row>
    <row r="61" spans="1:52">
      <c r="A61">
        <v>59</v>
      </c>
      <c r="C61">
        <v>11</v>
      </c>
      <c r="D61">
        <v>2008</v>
      </c>
      <c r="E61" t="s">
        <v>35</v>
      </c>
      <c r="F61">
        <v>11</v>
      </c>
      <c r="G61">
        <v>0.76724137931034475</v>
      </c>
      <c r="H61">
        <v>0.46728696896690525</v>
      </c>
      <c r="I61">
        <v>8.0882352941176475E-2</v>
      </c>
      <c r="J61">
        <v>0.86527519659981234</v>
      </c>
      <c r="K61">
        <v>0.13970588235294118</v>
      </c>
      <c r="L61">
        <v>0.25989327259078182</v>
      </c>
      <c r="M61">
        <v>8.8235294117647065E-2</v>
      </c>
      <c r="N61">
        <v>1.6430727207573406</v>
      </c>
      <c r="O61">
        <v>2.9558823529411762</v>
      </c>
      <c r="P61">
        <v>5.9623145460842029</v>
      </c>
      <c r="Q61">
        <v>0.61764705882352944</v>
      </c>
      <c r="R61">
        <v>1.2895969716471294</v>
      </c>
      <c r="S61">
        <v>0.22058823529411764</v>
      </c>
      <c r="T61">
        <v>0.5234027843026573</v>
      </c>
      <c r="U61">
        <v>2.2058823529411763E-2</v>
      </c>
      <c r="V61">
        <v>5.8446197244031182E-2</v>
      </c>
      <c r="W61">
        <v>0.41911764705882348</v>
      </c>
      <c r="X61">
        <v>0.58715856985194881</v>
      </c>
      <c r="Y61">
        <v>5.8823529411764705E-2</v>
      </c>
      <c r="Z61">
        <v>3.7364760295560809E-2</v>
      </c>
      <c r="AA61" t="s">
        <v>30</v>
      </c>
      <c r="AB61" t="s">
        <v>30</v>
      </c>
      <c r="AC61">
        <v>4.4117647058823525E-2</v>
      </c>
      <c r="AD61">
        <v>8.7478705384068545E-2</v>
      </c>
      <c r="AE61" t="s">
        <v>30</v>
      </c>
      <c r="AF61" t="s">
        <v>30</v>
      </c>
      <c r="AG61">
        <v>0.3529411764705882</v>
      </c>
      <c r="AH61">
        <v>0.46913894566031622</v>
      </c>
      <c r="AI61">
        <v>0</v>
      </c>
      <c r="AJ61">
        <v>1.9855071591498463E-2</v>
      </c>
      <c r="AK61">
        <v>0.67500000000000004</v>
      </c>
      <c r="AL61">
        <v>0.56121783531644165</v>
      </c>
      <c r="AM61" t="s">
        <v>30</v>
      </c>
      <c r="AN61" t="s">
        <v>30</v>
      </c>
      <c r="AO61">
        <v>0</v>
      </c>
      <c r="AP61">
        <v>1.7377244468217611E-2</v>
      </c>
      <c r="AQ61">
        <v>0.10714285714285714</v>
      </c>
      <c r="AR61">
        <v>1.9001800036579315E-2</v>
      </c>
      <c r="AS61">
        <v>1.4285714285714284</v>
      </c>
      <c r="AT61">
        <v>0.48596011432313313</v>
      </c>
      <c r="AU61">
        <v>3.5714285714285712E-2</v>
      </c>
      <c r="AV61">
        <v>4.1774881868071365E-2</v>
      </c>
      <c r="AW61" t="s">
        <v>30</v>
      </c>
      <c r="AX61" t="s">
        <v>30</v>
      </c>
      <c r="AY61" t="s">
        <v>30</v>
      </c>
      <c r="AZ61" t="s">
        <v>30</v>
      </c>
    </row>
    <row r="62" spans="1:52">
      <c r="A62">
        <v>60</v>
      </c>
      <c r="D62">
        <v>2008</v>
      </c>
      <c r="E62" t="s">
        <v>35</v>
      </c>
      <c r="F62">
        <v>12</v>
      </c>
      <c r="G62">
        <v>4.9353448275862064</v>
      </c>
      <c r="H62">
        <v>3.9015059268615744</v>
      </c>
      <c r="I62">
        <v>7.3529411764705885E-2</v>
      </c>
      <c r="J62">
        <v>0.96500375541956396</v>
      </c>
      <c r="K62">
        <v>0.11029411764705882</v>
      </c>
      <c r="L62">
        <v>0.4133577269447038</v>
      </c>
      <c r="M62">
        <v>0.36029411764705882</v>
      </c>
      <c r="N62">
        <v>2.2593142368143733</v>
      </c>
      <c r="O62">
        <v>3.9117647058823524</v>
      </c>
      <c r="P62">
        <v>14.031075120512147</v>
      </c>
      <c r="Q62">
        <v>1.625</v>
      </c>
      <c r="R62">
        <v>2.129024669338988</v>
      </c>
      <c r="S62">
        <v>6.6176470588235295E-2</v>
      </c>
      <c r="T62">
        <v>0.3089430776609301</v>
      </c>
      <c r="U62">
        <v>2.2058823529411763E-2</v>
      </c>
      <c r="V62">
        <v>8.5309654924244166E-2</v>
      </c>
      <c r="W62">
        <v>0.27205882352941174</v>
      </c>
      <c r="X62">
        <v>0.58765266090741086</v>
      </c>
      <c r="Y62">
        <v>0.10294117647058823</v>
      </c>
      <c r="Z62">
        <v>3.5478292483240664E-2</v>
      </c>
      <c r="AA62" t="s">
        <v>30</v>
      </c>
      <c r="AB62" t="s">
        <v>30</v>
      </c>
      <c r="AC62">
        <v>0</v>
      </c>
      <c r="AD62">
        <v>5.9335732734127095E-2</v>
      </c>
      <c r="AE62" t="s">
        <v>30</v>
      </c>
      <c r="AF62" t="s">
        <v>30</v>
      </c>
      <c r="AG62">
        <v>0.57352941176470584</v>
      </c>
      <c r="AH62">
        <v>0.53131807883286541</v>
      </c>
      <c r="AI62">
        <v>2.5000000000000001E-2</v>
      </c>
      <c r="AJ62">
        <v>1.7962410333156053E-2</v>
      </c>
      <c r="AK62">
        <v>0.85</v>
      </c>
      <c r="AL62">
        <v>0.61906535228698789</v>
      </c>
      <c r="AM62" t="s">
        <v>30</v>
      </c>
      <c r="AN62" t="s">
        <v>30</v>
      </c>
      <c r="AO62">
        <v>7.1428571428571425E-2</v>
      </c>
      <c r="AP62">
        <v>1.69263727777774E-2</v>
      </c>
      <c r="AQ62">
        <v>0.14285714285714285</v>
      </c>
      <c r="AR62">
        <v>2.2370632877095269E-2</v>
      </c>
      <c r="AS62">
        <v>1.9642857142857142</v>
      </c>
      <c r="AT62">
        <v>0.4785021480726801</v>
      </c>
      <c r="AU62">
        <v>3.5714285714285712E-2</v>
      </c>
      <c r="AV62">
        <v>3.9302889261007223E-2</v>
      </c>
      <c r="AW62" t="s">
        <v>30</v>
      </c>
      <c r="AX62" t="s">
        <v>30</v>
      </c>
      <c r="AY62" t="s">
        <v>30</v>
      </c>
      <c r="AZ62" t="s">
        <v>30</v>
      </c>
    </row>
    <row r="63" spans="1:52">
      <c r="A63">
        <v>61</v>
      </c>
      <c r="B63">
        <v>2009</v>
      </c>
      <c r="C63">
        <v>1</v>
      </c>
      <c r="D63">
        <v>2009</v>
      </c>
      <c r="E63" t="s">
        <v>36</v>
      </c>
      <c r="F63">
        <v>1</v>
      </c>
      <c r="G63">
        <v>53.641379310344824</v>
      </c>
      <c r="H63">
        <v>22.241971706713581</v>
      </c>
      <c r="I63">
        <v>9.4117647058823528E-2</v>
      </c>
      <c r="J63">
        <v>0.29701238963517368</v>
      </c>
      <c r="K63">
        <v>0.13529411764705884</v>
      </c>
      <c r="L63">
        <v>0.22093096728250564</v>
      </c>
      <c r="M63">
        <v>0.30588235294117644</v>
      </c>
      <c r="N63">
        <v>1.562788830243921</v>
      </c>
      <c r="O63">
        <v>2.7</v>
      </c>
      <c r="P63">
        <v>7.9484525036619313</v>
      </c>
      <c r="Q63">
        <v>3.6176470588235299</v>
      </c>
      <c r="R63">
        <v>1.8577652166497791</v>
      </c>
      <c r="S63">
        <v>2.9411764705882353E-2</v>
      </c>
      <c r="T63">
        <v>8.1603656522678092E-2</v>
      </c>
      <c r="U63">
        <v>1.7647058823529412E-2</v>
      </c>
      <c r="V63">
        <v>7.9015223857884773E-2</v>
      </c>
      <c r="W63">
        <v>0.27647058823529413</v>
      </c>
      <c r="X63">
        <v>0.4924894754297181</v>
      </c>
      <c r="Y63">
        <v>9.4117647058823528E-2</v>
      </c>
      <c r="Z63">
        <v>2.1882051558690878E-2</v>
      </c>
      <c r="AA63" t="s">
        <v>30</v>
      </c>
      <c r="AB63" t="s">
        <v>30</v>
      </c>
      <c r="AC63">
        <v>0</v>
      </c>
      <c r="AD63">
        <v>1.9025660444525184E-2</v>
      </c>
      <c r="AE63" t="s">
        <v>30</v>
      </c>
      <c r="AF63" t="s">
        <v>30</v>
      </c>
      <c r="AG63">
        <v>0.40588235294117647</v>
      </c>
      <c r="AH63">
        <v>0.44238221633439734</v>
      </c>
      <c r="AI63">
        <v>0</v>
      </c>
      <c r="AJ63">
        <v>1.5288754750861767E-2</v>
      </c>
      <c r="AK63">
        <v>0.9</v>
      </c>
      <c r="AL63">
        <v>0.48531542570521502</v>
      </c>
      <c r="AM63" t="s">
        <v>30</v>
      </c>
      <c r="AN63" t="s">
        <v>30</v>
      </c>
      <c r="AO63">
        <v>0.2857142857142857</v>
      </c>
      <c r="AP63">
        <v>1.8639342264280292E-2</v>
      </c>
      <c r="AQ63">
        <v>0</v>
      </c>
      <c r="AR63">
        <v>1.6931286555959681E-2</v>
      </c>
      <c r="AS63">
        <v>2.4571428571428573</v>
      </c>
      <c r="AT63">
        <v>0.29871284014000737</v>
      </c>
      <c r="AU63">
        <v>0</v>
      </c>
      <c r="AV63">
        <v>2.1673335940477084E-2</v>
      </c>
      <c r="AW63" t="s">
        <v>30</v>
      </c>
      <c r="AX63" t="s">
        <v>30</v>
      </c>
      <c r="AY63" t="s">
        <v>30</v>
      </c>
      <c r="AZ63" t="s">
        <v>30</v>
      </c>
    </row>
    <row r="64" spans="1:52">
      <c r="A64">
        <v>62</v>
      </c>
      <c r="D64">
        <v>2009</v>
      </c>
      <c r="E64" t="s">
        <v>36</v>
      </c>
      <c r="F64">
        <v>2</v>
      </c>
      <c r="G64">
        <v>17.06034482758621</v>
      </c>
      <c r="H64">
        <v>16.747195922579824</v>
      </c>
      <c r="I64">
        <v>0.19852941176470584</v>
      </c>
      <c r="J64">
        <v>0.14544368893038517</v>
      </c>
      <c r="K64">
        <v>0.11764705882352941</v>
      </c>
      <c r="L64">
        <v>0.24208964997047</v>
      </c>
      <c r="M64">
        <v>0.58823529411764708</v>
      </c>
      <c r="N64">
        <v>2.2116304388047738</v>
      </c>
      <c r="O64">
        <v>2.3161764705882351</v>
      </c>
      <c r="P64">
        <v>7.0266190803316633</v>
      </c>
      <c r="Q64">
        <v>5.0882352941176467</v>
      </c>
      <c r="R64">
        <v>1.655413684194172</v>
      </c>
      <c r="S64">
        <v>6.6176470588235295E-2</v>
      </c>
      <c r="T64">
        <v>7.6153887351226593E-2</v>
      </c>
      <c r="U64">
        <v>9.5588235294117641E-2</v>
      </c>
      <c r="V64">
        <v>7.6485336356456102E-2</v>
      </c>
      <c r="W64">
        <v>0.3529411764705882</v>
      </c>
      <c r="X64">
        <v>0.53012756102417968</v>
      </c>
      <c r="Y64">
        <v>9.5588235294117641E-2</v>
      </c>
      <c r="Z64">
        <v>2.9729628428353486E-2</v>
      </c>
      <c r="AA64" t="s">
        <v>30</v>
      </c>
      <c r="AB64" t="s">
        <v>30</v>
      </c>
      <c r="AC64">
        <v>5.8823529411764705E-2</v>
      </c>
      <c r="AD64">
        <v>1.858434052447356E-2</v>
      </c>
      <c r="AE64" t="s">
        <v>30</v>
      </c>
      <c r="AF64" t="s">
        <v>30</v>
      </c>
      <c r="AG64">
        <v>0.51470588235294112</v>
      </c>
      <c r="AH64">
        <v>0.44709543083988762</v>
      </c>
      <c r="AI64">
        <v>2.5000000000000001E-2</v>
      </c>
      <c r="AJ64">
        <v>1.6790570201434887E-2</v>
      </c>
      <c r="AK64">
        <v>1.125</v>
      </c>
      <c r="AL64">
        <v>0.44643299880692949</v>
      </c>
      <c r="AM64" t="s">
        <v>30</v>
      </c>
      <c r="AN64" t="s">
        <v>30</v>
      </c>
      <c r="AO64">
        <v>0.3214285714285714</v>
      </c>
      <c r="AP64">
        <v>2.3307133936201183E-2</v>
      </c>
      <c r="AQ64">
        <v>3.5714285714285712E-2</v>
      </c>
      <c r="AR64">
        <v>1.679954174531181E-2</v>
      </c>
      <c r="AS64">
        <v>2.25</v>
      </c>
      <c r="AT64">
        <v>0.29431125635030192</v>
      </c>
      <c r="AU64">
        <v>0.14285714285714285</v>
      </c>
      <c r="AV64">
        <v>2.3305960128085942E-2</v>
      </c>
      <c r="AW64" t="s">
        <v>30</v>
      </c>
      <c r="AX64" t="s">
        <v>30</v>
      </c>
      <c r="AY64" t="s">
        <v>30</v>
      </c>
      <c r="AZ64" t="s">
        <v>30</v>
      </c>
    </row>
    <row r="65" spans="1:52">
      <c r="A65">
        <v>63</v>
      </c>
      <c r="C65">
        <v>3</v>
      </c>
      <c r="D65">
        <v>2009</v>
      </c>
      <c r="E65" t="s">
        <v>36</v>
      </c>
      <c r="F65">
        <v>3</v>
      </c>
      <c r="G65">
        <v>3.2379310344827585</v>
      </c>
      <c r="H65">
        <v>12.489459309461358</v>
      </c>
      <c r="I65">
        <v>0.38235294117647062</v>
      </c>
      <c r="J65">
        <v>0.13369590936901754</v>
      </c>
      <c r="K65">
        <v>0.14117647058823529</v>
      </c>
      <c r="L65">
        <v>0.24484818625310439</v>
      </c>
      <c r="M65">
        <v>0.64705882352941169</v>
      </c>
      <c r="N65">
        <v>2.2266084311457766</v>
      </c>
      <c r="O65">
        <v>3.0352941176470583</v>
      </c>
      <c r="P65">
        <v>7.492256780345544</v>
      </c>
      <c r="Q65">
        <v>3.4</v>
      </c>
      <c r="R65">
        <v>1.7109858245960303</v>
      </c>
      <c r="S65">
        <v>1.7647058823529412E-2</v>
      </c>
      <c r="T65">
        <v>6.58157251930193E-2</v>
      </c>
      <c r="U65">
        <v>5.8823529411764705E-2</v>
      </c>
      <c r="V65">
        <v>9.6943439509937848E-2</v>
      </c>
      <c r="W65">
        <v>0.37058823529411772</v>
      </c>
      <c r="X65">
        <v>0.56259867237107164</v>
      </c>
      <c r="Y65">
        <v>0.1</v>
      </c>
      <c r="Z65">
        <v>3.2784121459064897E-2</v>
      </c>
      <c r="AA65" t="s">
        <v>30</v>
      </c>
      <c r="AB65" t="s">
        <v>30</v>
      </c>
      <c r="AC65">
        <v>5.8823529411764705E-2</v>
      </c>
      <c r="AD65">
        <v>2.9410505554879608E-2</v>
      </c>
      <c r="AE65" t="s">
        <v>30</v>
      </c>
      <c r="AF65" t="s">
        <v>30</v>
      </c>
      <c r="AG65">
        <v>0.68823529411764706</v>
      </c>
      <c r="AH65">
        <v>0.58708122527158202</v>
      </c>
      <c r="AI65">
        <v>0</v>
      </c>
      <c r="AJ65">
        <v>1.1605941509572171E-2</v>
      </c>
      <c r="AK65">
        <v>1.36</v>
      </c>
      <c r="AL65">
        <v>0.45732823776428749</v>
      </c>
      <c r="AM65" t="s">
        <v>30</v>
      </c>
      <c r="AN65" t="s">
        <v>30</v>
      </c>
      <c r="AO65">
        <v>0.25714285714285712</v>
      </c>
      <c r="AP65">
        <v>1.6494388380646988E-2</v>
      </c>
      <c r="AQ65">
        <v>8.5714285714285715E-2</v>
      </c>
      <c r="AR65">
        <v>2.5178724202923702E-2</v>
      </c>
      <c r="AS65">
        <v>2.6571428571428575</v>
      </c>
      <c r="AT65">
        <v>0.36937942091860793</v>
      </c>
      <c r="AU65">
        <v>0</v>
      </c>
      <c r="AV65">
        <v>2.0402716212392719E-2</v>
      </c>
      <c r="AW65" t="s">
        <v>30</v>
      </c>
      <c r="AX65" t="s">
        <v>30</v>
      </c>
      <c r="AY65" t="s">
        <v>30</v>
      </c>
      <c r="AZ65" t="s">
        <v>30</v>
      </c>
    </row>
    <row r="66" spans="1:52">
      <c r="A66">
        <v>64</v>
      </c>
      <c r="D66">
        <v>2009</v>
      </c>
      <c r="E66" t="s">
        <v>36</v>
      </c>
      <c r="F66">
        <v>4</v>
      </c>
      <c r="G66">
        <v>3.8275862068965516</v>
      </c>
      <c r="H66">
        <v>3.7235494333808195</v>
      </c>
      <c r="I66">
        <v>0.58823529411764708</v>
      </c>
      <c r="J66">
        <v>0.10594081066056167</v>
      </c>
      <c r="K66">
        <v>8.8235294117647051E-2</v>
      </c>
      <c r="L66">
        <v>0.25418569055193374</v>
      </c>
      <c r="M66">
        <v>0.67647058823529405</v>
      </c>
      <c r="N66">
        <v>1.9294329721511052</v>
      </c>
      <c r="O66">
        <v>3.4852941176470589</v>
      </c>
      <c r="P66">
        <v>8.2970612561967467</v>
      </c>
      <c r="Q66">
        <v>3.4485294117647056</v>
      </c>
      <c r="R66">
        <v>1.5795456158632633</v>
      </c>
      <c r="S66">
        <v>0.10294117647058823</v>
      </c>
      <c r="T66">
        <v>8.6400192423291097E-2</v>
      </c>
      <c r="U66">
        <v>0.10294117647058824</v>
      </c>
      <c r="V66">
        <v>0.1388145315638841</v>
      </c>
      <c r="W66">
        <v>0.53676470588235303</v>
      </c>
      <c r="X66">
        <v>0.68197790450845075</v>
      </c>
      <c r="Y66">
        <v>0.14705882352941177</v>
      </c>
      <c r="Z66">
        <v>4.4902978743692271E-2</v>
      </c>
      <c r="AA66" t="s">
        <v>30</v>
      </c>
      <c r="AB66" t="s">
        <v>30</v>
      </c>
      <c r="AC66">
        <v>0.11029411764705882</v>
      </c>
      <c r="AD66">
        <v>5.3616114841795952E-2</v>
      </c>
      <c r="AE66" t="s">
        <v>30</v>
      </c>
      <c r="AF66" t="s">
        <v>30</v>
      </c>
      <c r="AG66">
        <v>0.91176470588235292</v>
      </c>
      <c r="AH66">
        <v>0.57166171967469048</v>
      </c>
      <c r="AI66">
        <v>2.5000000000000001E-2</v>
      </c>
      <c r="AJ66">
        <v>1.95583224276813E-2</v>
      </c>
      <c r="AK66">
        <v>1.1000000000000001</v>
      </c>
      <c r="AL66">
        <v>0.50835433670515484</v>
      </c>
      <c r="AM66" t="s">
        <v>30</v>
      </c>
      <c r="AN66" t="s">
        <v>30</v>
      </c>
      <c r="AO66">
        <v>0.5714285714285714</v>
      </c>
      <c r="AP66">
        <v>2.4580139967322764E-2</v>
      </c>
      <c r="AQ66">
        <v>0.14285714285714285</v>
      </c>
      <c r="AR66">
        <v>2.5112878791292814E-2</v>
      </c>
      <c r="AS66">
        <v>3.6785714285714288</v>
      </c>
      <c r="AT66">
        <v>0.38005551086595674</v>
      </c>
      <c r="AU66">
        <v>3.5714285714285712E-2</v>
      </c>
      <c r="AV66">
        <v>2.2948578420106263E-2</v>
      </c>
      <c r="AW66" t="s">
        <v>30</v>
      </c>
      <c r="AX66" t="s">
        <v>30</v>
      </c>
      <c r="AY66" t="s">
        <v>30</v>
      </c>
      <c r="AZ66" t="s">
        <v>30</v>
      </c>
    </row>
    <row r="67" spans="1:52">
      <c r="A67">
        <v>65</v>
      </c>
      <c r="C67">
        <v>5</v>
      </c>
      <c r="D67">
        <v>2009</v>
      </c>
      <c r="E67" t="s">
        <v>36</v>
      </c>
      <c r="F67">
        <v>5</v>
      </c>
      <c r="G67">
        <v>8.9827586206896548</v>
      </c>
      <c r="H67">
        <v>1.1877753824751955</v>
      </c>
      <c r="I67">
        <v>0.41176470588235292</v>
      </c>
      <c r="J67">
        <v>7.2214700350902716E-2</v>
      </c>
      <c r="K67">
        <v>0.14705882352941177</v>
      </c>
      <c r="L67">
        <v>0.29585439513615108</v>
      </c>
      <c r="M67">
        <v>0.80882352941176472</v>
      </c>
      <c r="N67">
        <v>1.9074412825918299</v>
      </c>
      <c r="O67">
        <v>3.2426470588235294</v>
      </c>
      <c r="P67">
        <v>6.2622851310282446</v>
      </c>
      <c r="Q67">
        <v>2.3676470588235294</v>
      </c>
      <c r="R67">
        <v>1.8101660515945586</v>
      </c>
      <c r="S67">
        <v>3.6764705882352942E-2</v>
      </c>
      <c r="T67">
        <v>0.11508692110137547</v>
      </c>
      <c r="U67">
        <v>5.1470588235294115E-2</v>
      </c>
      <c r="V67">
        <v>0.15239961173716229</v>
      </c>
      <c r="W67">
        <v>0.47058823529411764</v>
      </c>
      <c r="X67">
        <v>0.61509212871842989</v>
      </c>
      <c r="Y67">
        <v>6.6176470588235295E-2</v>
      </c>
      <c r="Z67">
        <v>5.0761837426914889E-2</v>
      </c>
      <c r="AA67" t="s">
        <v>30</v>
      </c>
      <c r="AB67" t="s">
        <v>30</v>
      </c>
      <c r="AC67">
        <v>7.3529411764705871E-2</v>
      </c>
      <c r="AD67">
        <v>0.10222847045442443</v>
      </c>
      <c r="AE67" t="s">
        <v>30</v>
      </c>
      <c r="AF67" t="s">
        <v>30</v>
      </c>
      <c r="AG67">
        <v>0.94852941176470595</v>
      </c>
      <c r="AH67">
        <v>0.6252466250270925</v>
      </c>
      <c r="AI67">
        <v>0</v>
      </c>
      <c r="AJ67">
        <v>1.1527383068132007E-2</v>
      </c>
      <c r="AK67">
        <v>1.325</v>
      </c>
      <c r="AL67">
        <v>0.49259812387124891</v>
      </c>
      <c r="AM67" t="s">
        <v>30</v>
      </c>
      <c r="AN67" t="s">
        <v>30</v>
      </c>
      <c r="AO67">
        <v>0.21428571428571427</v>
      </c>
      <c r="AP67">
        <v>1.9732379981942938E-2</v>
      </c>
      <c r="AQ67">
        <v>0.10714285714285714</v>
      </c>
      <c r="AR67">
        <v>2.4106421753939875E-2</v>
      </c>
      <c r="AS67">
        <v>3</v>
      </c>
      <c r="AT67">
        <v>0.44440382693752434</v>
      </c>
      <c r="AU67">
        <v>0</v>
      </c>
      <c r="AV67">
        <v>1.9215247693291859E-2</v>
      </c>
      <c r="AW67" t="s">
        <v>30</v>
      </c>
      <c r="AX67" t="s">
        <v>30</v>
      </c>
      <c r="AY67" t="s">
        <v>30</v>
      </c>
      <c r="AZ67" t="s">
        <v>30</v>
      </c>
    </row>
    <row r="68" spans="1:52">
      <c r="A68">
        <v>66</v>
      </c>
      <c r="D68">
        <v>2009</v>
      </c>
      <c r="E68" t="s">
        <v>36</v>
      </c>
      <c r="F68">
        <v>6</v>
      </c>
      <c r="G68">
        <v>8.2620689655172406</v>
      </c>
      <c r="H68">
        <v>0.25751102623426458</v>
      </c>
      <c r="I68">
        <v>0.55294117647058827</v>
      </c>
      <c r="J68">
        <v>5.8886189344032482E-2</v>
      </c>
      <c r="K68">
        <v>8.2352941176470587E-2</v>
      </c>
      <c r="L68">
        <v>0.38062243319273142</v>
      </c>
      <c r="M68">
        <v>0.81764705882352939</v>
      </c>
      <c r="N68">
        <v>1.9649533383288833</v>
      </c>
      <c r="O68">
        <v>2.223529411764706</v>
      </c>
      <c r="P68">
        <v>4.5928257088555977</v>
      </c>
      <c r="Q68">
        <v>1.0588235294117647</v>
      </c>
      <c r="R68">
        <v>1.5765440425205692</v>
      </c>
      <c r="S68">
        <v>0.11764705882352941</v>
      </c>
      <c r="T68">
        <v>0.39199603973982777</v>
      </c>
      <c r="U68">
        <v>7.647058823529411E-2</v>
      </c>
      <c r="V68">
        <v>0.21363218873419559</v>
      </c>
      <c r="W68">
        <v>0.45882352941176474</v>
      </c>
      <c r="X68">
        <v>0.72954943556235841</v>
      </c>
      <c r="Y68">
        <v>8.2352941176470601E-2</v>
      </c>
      <c r="Z68">
        <v>5.0286370904753741E-2</v>
      </c>
      <c r="AA68" t="s">
        <v>30</v>
      </c>
      <c r="AB68" t="s">
        <v>30</v>
      </c>
      <c r="AC68">
        <v>6.4705882352941169E-2</v>
      </c>
      <c r="AD68">
        <v>0.49795858846543017</v>
      </c>
      <c r="AE68" t="s">
        <v>30</v>
      </c>
      <c r="AF68" t="s">
        <v>30</v>
      </c>
      <c r="AG68">
        <v>1.0470588235294116</v>
      </c>
      <c r="AH68">
        <v>0.81237910732914342</v>
      </c>
      <c r="AI68">
        <v>0</v>
      </c>
      <c r="AJ68">
        <v>1.2485167601127315E-2</v>
      </c>
      <c r="AK68">
        <v>0.5</v>
      </c>
      <c r="AL68">
        <v>0.54236631221717779</v>
      </c>
      <c r="AM68" t="s">
        <v>30</v>
      </c>
      <c r="AN68" t="s">
        <v>30</v>
      </c>
      <c r="AO68">
        <v>0.25714285714285712</v>
      </c>
      <c r="AP68">
        <v>1.6115419186259826E-2</v>
      </c>
      <c r="AQ68">
        <v>0.17142857142857143</v>
      </c>
      <c r="AR68">
        <v>2.1788477853432787E-2</v>
      </c>
      <c r="AS68">
        <v>2.2000000000000002</v>
      </c>
      <c r="AT68">
        <v>0.46450497672646679</v>
      </c>
      <c r="AU68">
        <v>0</v>
      </c>
      <c r="AV68">
        <v>2.2229899406548688E-2</v>
      </c>
      <c r="AW68" t="s">
        <v>30</v>
      </c>
      <c r="AX68" t="s">
        <v>30</v>
      </c>
      <c r="AY68" t="s">
        <v>30</v>
      </c>
      <c r="AZ68" t="s">
        <v>30</v>
      </c>
    </row>
    <row r="69" spans="1:52">
      <c r="A69">
        <v>67</v>
      </c>
      <c r="C69">
        <v>7</v>
      </c>
      <c r="D69">
        <v>2009</v>
      </c>
      <c r="E69" t="s">
        <v>36</v>
      </c>
      <c r="F69">
        <v>7</v>
      </c>
      <c r="G69">
        <v>7.8275862068965516</v>
      </c>
      <c r="H69">
        <v>0.31611288240242102</v>
      </c>
      <c r="I69">
        <v>0.63970588235294112</v>
      </c>
      <c r="J69">
        <v>5.7710885225070604E-2</v>
      </c>
      <c r="K69">
        <v>0.22794117647058826</v>
      </c>
      <c r="L69">
        <v>0.3542808531662841</v>
      </c>
      <c r="M69">
        <v>0.45588235294117646</v>
      </c>
      <c r="N69">
        <v>1.0422689111057395</v>
      </c>
      <c r="O69">
        <v>1.9191176470588234</v>
      </c>
      <c r="P69">
        <v>3.235200354573041</v>
      </c>
      <c r="Q69">
        <v>0.67647058823529416</v>
      </c>
      <c r="R69">
        <v>0.92518868613523464</v>
      </c>
      <c r="S69">
        <v>0.1985294117647059</v>
      </c>
      <c r="T69">
        <v>1.4363239033702881</v>
      </c>
      <c r="U69">
        <v>5.1470588235294115E-2</v>
      </c>
      <c r="V69">
        <v>0.18144358061481353</v>
      </c>
      <c r="W69">
        <v>0.55147058823529416</v>
      </c>
      <c r="X69">
        <v>0.7688086181245779</v>
      </c>
      <c r="Y69">
        <v>6.6176470588235295E-2</v>
      </c>
      <c r="Z69">
        <v>4.2867310314618073E-2</v>
      </c>
      <c r="AA69" t="s">
        <v>30</v>
      </c>
      <c r="AB69" t="s">
        <v>30</v>
      </c>
      <c r="AC69">
        <v>0.16176470588235295</v>
      </c>
      <c r="AD69">
        <v>2.2756839988037632</v>
      </c>
      <c r="AE69" t="s">
        <v>30</v>
      </c>
      <c r="AF69" t="s">
        <v>30</v>
      </c>
      <c r="AG69">
        <v>1.1911764705882351</v>
      </c>
      <c r="AH69">
        <v>0.87806493543359831</v>
      </c>
      <c r="AI69">
        <v>2.5000000000000001E-2</v>
      </c>
      <c r="AJ69">
        <v>1.7161489807739398E-2</v>
      </c>
      <c r="AK69">
        <v>0.82499999999999996</v>
      </c>
      <c r="AL69">
        <v>0.53672373677558016</v>
      </c>
      <c r="AM69" t="s">
        <v>30</v>
      </c>
      <c r="AN69" t="s">
        <v>30</v>
      </c>
      <c r="AO69">
        <v>0.14285714285714285</v>
      </c>
      <c r="AP69">
        <v>2.072362039839417E-2</v>
      </c>
      <c r="AQ69">
        <v>7.1428571428571425E-2</v>
      </c>
      <c r="AR69">
        <v>4.0394642801881805E-2</v>
      </c>
      <c r="AS69">
        <v>2.6071428571428568</v>
      </c>
      <c r="AT69">
        <v>0.35508141843327168</v>
      </c>
      <c r="AU69">
        <v>7.1428571428571425E-2</v>
      </c>
      <c r="AV69">
        <v>1.8015644740050234E-2</v>
      </c>
      <c r="AW69" t="s">
        <v>30</v>
      </c>
      <c r="AX69" t="s">
        <v>30</v>
      </c>
      <c r="AY69" t="s">
        <v>30</v>
      </c>
      <c r="AZ69" t="s">
        <v>30</v>
      </c>
    </row>
    <row r="70" spans="1:52">
      <c r="A70">
        <v>68</v>
      </c>
      <c r="D70">
        <v>2009</v>
      </c>
      <c r="E70" t="s">
        <v>36</v>
      </c>
      <c r="F70">
        <v>8</v>
      </c>
      <c r="G70">
        <v>30.986206896551728</v>
      </c>
      <c r="H70">
        <v>2.0572320892226004</v>
      </c>
      <c r="I70">
        <v>0.37058823529411772</v>
      </c>
      <c r="J70">
        <v>0.10647510428240123</v>
      </c>
      <c r="K70">
        <v>0.27058823529411768</v>
      </c>
      <c r="L70">
        <v>0.19031442426669501</v>
      </c>
      <c r="M70">
        <v>0.32941176470588235</v>
      </c>
      <c r="N70">
        <v>0.53970539646721272</v>
      </c>
      <c r="O70">
        <v>1.1352941176470588</v>
      </c>
      <c r="P70">
        <v>2.7387246505937117</v>
      </c>
      <c r="Q70">
        <v>0.47058823529411764</v>
      </c>
      <c r="R70">
        <v>0.5106277666026805</v>
      </c>
      <c r="S70">
        <v>0.6352941176470589</v>
      </c>
      <c r="T70">
        <v>1.2782522448663398</v>
      </c>
      <c r="U70">
        <v>2.3529411764705882E-2</v>
      </c>
      <c r="V70">
        <v>9.6634588868040883E-2</v>
      </c>
      <c r="W70">
        <v>0.38235294117647062</v>
      </c>
      <c r="X70">
        <v>0.68074705066275365</v>
      </c>
      <c r="Y70">
        <v>8.2352941176470587E-2</v>
      </c>
      <c r="Z70">
        <v>2.7895931123771152E-2</v>
      </c>
      <c r="AA70" t="s">
        <v>30</v>
      </c>
      <c r="AB70" t="s">
        <v>30</v>
      </c>
      <c r="AC70">
        <v>0.22941176470588237</v>
      </c>
      <c r="AD70">
        <v>1.7058090353761965</v>
      </c>
      <c r="AE70" t="s">
        <v>30</v>
      </c>
      <c r="AF70" t="s">
        <v>30</v>
      </c>
      <c r="AG70">
        <v>1.611764705882353</v>
      </c>
      <c r="AH70">
        <v>0.73567123382468469</v>
      </c>
      <c r="AI70">
        <v>0</v>
      </c>
      <c r="AJ70">
        <v>1.137293545922638E-2</v>
      </c>
      <c r="AK70">
        <v>1.28</v>
      </c>
      <c r="AL70">
        <v>0.56777193651030389</v>
      </c>
      <c r="AM70" t="s">
        <v>30</v>
      </c>
      <c r="AN70" t="s">
        <v>30</v>
      </c>
      <c r="AO70">
        <v>0.22857142857142851</v>
      </c>
      <c r="AP70">
        <v>2.0042990381302198E-2</v>
      </c>
      <c r="AQ70">
        <v>0.17142857142857143</v>
      </c>
      <c r="AR70">
        <v>4.0921440761114959E-2</v>
      </c>
      <c r="AS70">
        <v>2.4857142857142853</v>
      </c>
      <c r="AT70">
        <v>0.34711228713379072</v>
      </c>
      <c r="AU70">
        <v>5.7142857142857141E-2</v>
      </c>
      <c r="AV70">
        <v>2.0905879019234248E-2</v>
      </c>
      <c r="AW70" t="s">
        <v>30</v>
      </c>
      <c r="AX70" t="s">
        <v>30</v>
      </c>
      <c r="AY70" t="s">
        <v>30</v>
      </c>
      <c r="AZ70" t="s">
        <v>30</v>
      </c>
    </row>
    <row r="71" spans="1:52">
      <c r="A71">
        <v>69</v>
      </c>
      <c r="C71">
        <v>9</v>
      </c>
      <c r="D71">
        <v>2009</v>
      </c>
      <c r="E71" t="s">
        <v>36</v>
      </c>
      <c r="F71">
        <v>9</v>
      </c>
      <c r="G71">
        <v>12.120689655172413</v>
      </c>
      <c r="H71">
        <v>4.7002260248271828</v>
      </c>
      <c r="I71">
        <v>9.5588235294117641E-2</v>
      </c>
      <c r="J71">
        <v>0.12979058214204167</v>
      </c>
      <c r="K71">
        <v>0.11029411764705883</v>
      </c>
      <c r="L71">
        <v>9.4824412202707847E-2</v>
      </c>
      <c r="M71">
        <v>0.29411764705882354</v>
      </c>
      <c r="N71">
        <v>0.5804671238687209</v>
      </c>
      <c r="O71">
        <v>0.91176470588235292</v>
      </c>
      <c r="P71">
        <v>2.3267750317515121</v>
      </c>
      <c r="Q71">
        <v>0.44117647058823528</v>
      </c>
      <c r="R71">
        <v>0.45841698094782435</v>
      </c>
      <c r="S71">
        <v>1.8455882352941175</v>
      </c>
      <c r="T71">
        <v>0.61393847106825206</v>
      </c>
      <c r="U71">
        <v>2.9411764705882353E-2</v>
      </c>
      <c r="V71">
        <v>5.8306639930066274E-2</v>
      </c>
      <c r="W71">
        <v>0.3970588235294118</v>
      </c>
      <c r="X71">
        <v>0.55590475473577738</v>
      </c>
      <c r="Y71">
        <v>8.8235294117647051E-2</v>
      </c>
      <c r="Z71">
        <v>2.4815486815722824E-2</v>
      </c>
      <c r="AA71" t="s">
        <v>30</v>
      </c>
      <c r="AB71" t="s">
        <v>30</v>
      </c>
      <c r="AC71">
        <v>0.43382352941176472</v>
      </c>
      <c r="AD71">
        <v>0.59960373557274416</v>
      </c>
      <c r="AE71" t="s">
        <v>30</v>
      </c>
      <c r="AF71" t="s">
        <v>30</v>
      </c>
      <c r="AG71">
        <v>2.0073529411764706</v>
      </c>
      <c r="AH71">
        <v>0.6636856048336901</v>
      </c>
      <c r="AI71">
        <v>0.1</v>
      </c>
      <c r="AJ71">
        <v>1.6539638564574459E-2</v>
      </c>
      <c r="AK71">
        <v>1.2250000000000001</v>
      </c>
      <c r="AL71">
        <v>0.45566461308803508</v>
      </c>
      <c r="AM71" t="s">
        <v>30</v>
      </c>
      <c r="AN71" t="s">
        <v>30</v>
      </c>
      <c r="AO71">
        <v>0.3571428571428571</v>
      </c>
      <c r="AP71">
        <v>1.7986061016751553E-2</v>
      </c>
      <c r="AQ71">
        <v>0.25</v>
      </c>
      <c r="AR71">
        <v>3.0495585450828418E-2</v>
      </c>
      <c r="AS71">
        <v>1.4285714285714286</v>
      </c>
      <c r="AT71">
        <v>0.31139871779257972</v>
      </c>
      <c r="AU71">
        <v>0</v>
      </c>
      <c r="AV71">
        <v>1.9110035318475216E-2</v>
      </c>
      <c r="AW71" t="s">
        <v>30</v>
      </c>
      <c r="AX71" t="s">
        <v>30</v>
      </c>
      <c r="AY71" t="s">
        <v>30</v>
      </c>
      <c r="AZ71" t="s">
        <v>30</v>
      </c>
    </row>
    <row r="72" spans="1:52">
      <c r="A72">
        <v>70</v>
      </c>
      <c r="D72">
        <v>2009</v>
      </c>
      <c r="E72" t="s">
        <v>36</v>
      </c>
      <c r="F72">
        <v>10</v>
      </c>
      <c r="G72">
        <v>24.012931034482758</v>
      </c>
      <c r="H72">
        <v>22.117058088773096</v>
      </c>
      <c r="I72">
        <v>8.0882352941176461E-2</v>
      </c>
      <c r="J72">
        <v>0.18407706147581129</v>
      </c>
      <c r="K72">
        <v>5.1470588235294115E-2</v>
      </c>
      <c r="L72">
        <v>7.5937658910420897E-2</v>
      </c>
      <c r="M72">
        <v>0.28676470588235292</v>
      </c>
      <c r="N72">
        <v>0.77897635142581945</v>
      </c>
      <c r="O72">
        <v>0.88970588235294112</v>
      </c>
      <c r="P72">
        <v>2.3031096773403967</v>
      </c>
      <c r="Q72">
        <v>0.50735294117647056</v>
      </c>
      <c r="R72">
        <v>0.56195166579604316</v>
      </c>
      <c r="S72">
        <v>4.132352941176471</v>
      </c>
      <c r="T72">
        <v>0.49919468194429029</v>
      </c>
      <c r="U72">
        <v>0</v>
      </c>
      <c r="V72">
        <v>5.9918600264250332E-2</v>
      </c>
      <c r="W72">
        <v>0.33088235294117646</v>
      </c>
      <c r="X72">
        <v>0.5187089882390068</v>
      </c>
      <c r="Y72">
        <v>4.4117647058823532E-2</v>
      </c>
      <c r="Z72">
        <v>2.121608828793535E-2</v>
      </c>
      <c r="AA72" t="s">
        <v>30</v>
      </c>
      <c r="AB72" t="s">
        <v>30</v>
      </c>
      <c r="AC72">
        <v>0.55147058823529416</v>
      </c>
      <c r="AD72">
        <v>0.24932448514452574</v>
      </c>
      <c r="AE72" t="s">
        <v>30</v>
      </c>
      <c r="AF72" t="s">
        <v>30</v>
      </c>
      <c r="AG72">
        <v>1.8823529411764708</v>
      </c>
      <c r="AH72">
        <v>0.66902456451863457</v>
      </c>
      <c r="AI72">
        <v>2.5000000000000001E-2</v>
      </c>
      <c r="AJ72">
        <v>1.2619641998480527E-2</v>
      </c>
      <c r="AK72">
        <v>0.85</v>
      </c>
      <c r="AL72">
        <v>0.39309306830180657</v>
      </c>
      <c r="AM72" t="s">
        <v>30</v>
      </c>
      <c r="AN72" t="s">
        <v>30</v>
      </c>
      <c r="AO72">
        <v>0.21428571428571427</v>
      </c>
      <c r="AP72">
        <v>1.4801516150454018E-2</v>
      </c>
      <c r="AQ72">
        <v>0.10714285714285714</v>
      </c>
      <c r="AR72">
        <v>2.2985632256753558E-2</v>
      </c>
      <c r="AS72">
        <v>1.5357142857142856</v>
      </c>
      <c r="AT72">
        <v>0.31650008173476457</v>
      </c>
      <c r="AU72">
        <v>3.5714285714285712E-2</v>
      </c>
      <c r="AV72">
        <v>2.4100123828854538E-2</v>
      </c>
      <c r="AW72" t="s">
        <v>30</v>
      </c>
      <c r="AX72" t="s">
        <v>30</v>
      </c>
      <c r="AY72" t="s">
        <v>30</v>
      </c>
      <c r="AZ72" t="s">
        <v>30</v>
      </c>
    </row>
    <row r="73" spans="1:52">
      <c r="A73">
        <v>71</v>
      </c>
      <c r="C73">
        <v>11</v>
      </c>
      <c r="D73">
        <v>2009</v>
      </c>
      <c r="E73" t="s">
        <v>36</v>
      </c>
      <c r="F73">
        <v>11</v>
      </c>
      <c r="G73">
        <v>29.237931034482756</v>
      </c>
      <c r="H73">
        <v>35.650054329794195</v>
      </c>
      <c r="I73">
        <v>0.11176470588235295</v>
      </c>
      <c r="J73">
        <v>0.38549501487379179</v>
      </c>
      <c r="K73">
        <v>2.9411764705882353E-2</v>
      </c>
      <c r="L73">
        <v>0.10164582163862293</v>
      </c>
      <c r="M73">
        <v>0.41764705882352937</v>
      </c>
      <c r="N73">
        <v>0.84622882371933772</v>
      </c>
      <c r="O73">
        <v>0.90588235294117647</v>
      </c>
      <c r="P73">
        <v>2.9319434395861004</v>
      </c>
      <c r="Q73">
        <v>0.65882352941176481</v>
      </c>
      <c r="R73">
        <v>1.0613198091683247</v>
      </c>
      <c r="S73">
        <v>1.1941176470588235</v>
      </c>
      <c r="T73">
        <v>0.30390343786463059</v>
      </c>
      <c r="U73">
        <v>2.3529411764705882E-2</v>
      </c>
      <c r="V73">
        <v>6.5101436824740053E-2</v>
      </c>
      <c r="W73">
        <v>0.34705882352941175</v>
      </c>
      <c r="X73">
        <v>0.48331912391512794</v>
      </c>
      <c r="Y73">
        <v>5.2941176470588235E-2</v>
      </c>
      <c r="Z73">
        <v>2.4224920325504599E-2</v>
      </c>
      <c r="AA73" t="s">
        <v>30</v>
      </c>
      <c r="AB73" t="s">
        <v>30</v>
      </c>
      <c r="AC73">
        <v>0.11764705882352941</v>
      </c>
      <c r="AD73">
        <v>7.6447857563639698E-2</v>
      </c>
      <c r="AE73" t="s">
        <v>30</v>
      </c>
      <c r="AF73" t="s">
        <v>30</v>
      </c>
      <c r="AG73">
        <v>2</v>
      </c>
      <c r="AH73">
        <v>0.70256593731100969</v>
      </c>
      <c r="AI73">
        <v>0.02</v>
      </c>
      <c r="AJ73">
        <v>1.1822967755283588E-2</v>
      </c>
      <c r="AK73">
        <v>1.1200000000000001</v>
      </c>
      <c r="AL73">
        <v>0.37249831229595598</v>
      </c>
      <c r="AM73" t="s">
        <v>30</v>
      </c>
      <c r="AN73" t="s">
        <v>30</v>
      </c>
      <c r="AO73">
        <v>0.34285714285714286</v>
      </c>
      <c r="AP73">
        <v>1.9641423500258232E-2</v>
      </c>
      <c r="AQ73">
        <v>0.22857142857142856</v>
      </c>
      <c r="AR73">
        <v>1.6155505991249073E-2</v>
      </c>
      <c r="AS73">
        <v>1.2285714285714286</v>
      </c>
      <c r="AT73">
        <v>0.28244578192886111</v>
      </c>
      <c r="AU73">
        <v>0</v>
      </c>
      <c r="AV73">
        <v>3.1016219653310372E-2</v>
      </c>
      <c r="AW73" t="s">
        <v>30</v>
      </c>
      <c r="AX73" t="s">
        <v>30</v>
      </c>
      <c r="AY73" t="s">
        <v>30</v>
      </c>
      <c r="AZ73" t="s">
        <v>30</v>
      </c>
    </row>
    <row r="74" spans="1:52">
      <c r="A74">
        <v>72</v>
      </c>
      <c r="D74">
        <v>2009</v>
      </c>
      <c r="E74" t="s">
        <v>36</v>
      </c>
      <c r="F74">
        <v>12</v>
      </c>
      <c r="G74">
        <v>37.422413793103445</v>
      </c>
      <c r="H74">
        <v>19.920133196238634</v>
      </c>
      <c r="I74">
        <v>5.1470588235294115E-2</v>
      </c>
      <c r="J74">
        <v>0.9715286191384912</v>
      </c>
      <c r="K74">
        <v>4.4117647058823525E-2</v>
      </c>
      <c r="L74">
        <v>0.13008911825844632</v>
      </c>
      <c r="M74">
        <v>0.56617647058823528</v>
      </c>
      <c r="N74">
        <v>0.92857423386025795</v>
      </c>
      <c r="O74">
        <v>3.7794117647058822</v>
      </c>
      <c r="P74">
        <v>5.7088083402038414</v>
      </c>
      <c r="Q74">
        <v>1.5588235294117647</v>
      </c>
      <c r="R74">
        <v>1.3594815021232816</v>
      </c>
      <c r="S74">
        <v>0.40441176470588236</v>
      </c>
      <c r="T74">
        <v>0.1906516660254973</v>
      </c>
      <c r="U74">
        <v>2.2058823529411763E-2</v>
      </c>
      <c r="V74">
        <v>6.4061642484915068E-2</v>
      </c>
      <c r="W74">
        <v>0.375</v>
      </c>
      <c r="X74">
        <v>0.45458784529949292</v>
      </c>
      <c r="Y74">
        <v>8.8235294117647051E-2</v>
      </c>
      <c r="Z74">
        <v>2.0218586766376879E-2</v>
      </c>
      <c r="AA74" t="s">
        <v>30</v>
      </c>
      <c r="AB74" t="s">
        <v>30</v>
      </c>
      <c r="AC74">
        <v>2.2058823529411766E-2</v>
      </c>
      <c r="AD74">
        <v>4.2351922671036414E-2</v>
      </c>
      <c r="AE74" t="s">
        <v>30</v>
      </c>
      <c r="AF74" t="s">
        <v>30</v>
      </c>
      <c r="AG74">
        <v>2.2279411764705879</v>
      </c>
      <c r="AH74">
        <v>0.68049774685053721</v>
      </c>
      <c r="AI74">
        <v>0</v>
      </c>
      <c r="AJ74">
        <v>1.5689505670555513E-2</v>
      </c>
      <c r="AK74">
        <v>1.25</v>
      </c>
      <c r="AL74">
        <v>0.3287470115188707</v>
      </c>
      <c r="AM74" t="s">
        <v>30</v>
      </c>
      <c r="AN74" t="s">
        <v>30</v>
      </c>
      <c r="AO74">
        <v>0.14285714285714285</v>
      </c>
      <c r="AP74">
        <v>2.0691418513937777E-2</v>
      </c>
      <c r="AQ74">
        <v>0</v>
      </c>
      <c r="AR74">
        <v>1.4706022262391779E-2</v>
      </c>
      <c r="AS74">
        <v>0.92857142857142849</v>
      </c>
      <c r="AT74">
        <v>0.24890471886594995</v>
      </c>
      <c r="AU74">
        <v>0</v>
      </c>
      <c r="AV74">
        <v>2.1238464465797736E-2</v>
      </c>
      <c r="AW74" t="s">
        <v>30</v>
      </c>
      <c r="AX74" t="s">
        <v>30</v>
      </c>
      <c r="AY74" t="s">
        <v>30</v>
      </c>
      <c r="AZ74" t="s">
        <v>30</v>
      </c>
    </row>
    <row r="75" spans="1:52">
      <c r="A75">
        <v>73</v>
      </c>
      <c r="B75">
        <v>2010</v>
      </c>
      <c r="C75">
        <v>1</v>
      </c>
      <c r="D75">
        <v>2010</v>
      </c>
      <c r="E75" t="s">
        <v>37</v>
      </c>
      <c r="F75">
        <v>1</v>
      </c>
      <c r="G75">
        <v>37.681034482758619</v>
      </c>
      <c r="H75">
        <v>8.1980710775024885</v>
      </c>
      <c r="I75">
        <v>0.13235294117647059</v>
      </c>
      <c r="J75">
        <v>1.2453728294422373</v>
      </c>
      <c r="K75">
        <v>4.4117647058823532E-2</v>
      </c>
      <c r="L75">
        <v>0.12694094587177315</v>
      </c>
      <c r="M75">
        <v>0.55147058823529416</v>
      </c>
      <c r="N75">
        <v>1.0949114963601276</v>
      </c>
      <c r="O75">
        <v>6.5882352941176467</v>
      </c>
      <c r="P75">
        <v>11.808959446340346</v>
      </c>
      <c r="Q75">
        <v>2.5588235294117645</v>
      </c>
      <c r="R75">
        <v>1.3481825151046165</v>
      </c>
      <c r="S75">
        <v>0.13235294117647059</v>
      </c>
      <c r="T75">
        <v>0.12004955732951775</v>
      </c>
      <c r="U75">
        <v>0</v>
      </c>
      <c r="V75">
        <v>8.5781462359071997E-2</v>
      </c>
      <c r="W75">
        <v>0.18382352941176472</v>
      </c>
      <c r="X75">
        <v>0.53039548677408777</v>
      </c>
      <c r="Y75">
        <v>0.10294117647058823</v>
      </c>
      <c r="Z75">
        <v>2.1801236838412369E-2</v>
      </c>
      <c r="AA75" t="s">
        <v>30</v>
      </c>
      <c r="AB75" t="s">
        <v>30</v>
      </c>
      <c r="AC75">
        <v>7.3529411764705881E-3</v>
      </c>
      <c r="AD75">
        <v>2.2130128298381208E-2</v>
      </c>
      <c r="AE75" t="s">
        <v>30</v>
      </c>
      <c r="AF75" t="s">
        <v>30</v>
      </c>
      <c r="AG75">
        <v>3.0514705882352939</v>
      </c>
      <c r="AH75">
        <v>0.78139128912447753</v>
      </c>
      <c r="AI75">
        <v>0</v>
      </c>
      <c r="AJ75">
        <v>1.4820680498129462E-2</v>
      </c>
      <c r="AK75">
        <v>1.075</v>
      </c>
      <c r="AL75">
        <v>0.44913326602280851</v>
      </c>
      <c r="AM75" t="s">
        <v>30</v>
      </c>
      <c r="AN75" t="s">
        <v>30</v>
      </c>
      <c r="AO75">
        <v>0.3571428571428571</v>
      </c>
      <c r="AP75">
        <v>1.8479491149892426E-2</v>
      </c>
      <c r="AQ75">
        <v>3.5714285714285712E-2</v>
      </c>
      <c r="AR75">
        <v>1.2496478675723172E-2</v>
      </c>
      <c r="AS75">
        <v>1.4285714285714286</v>
      </c>
      <c r="AT75">
        <v>0.28260350998206824</v>
      </c>
      <c r="AU75">
        <v>3.5714285714285712E-2</v>
      </c>
      <c r="AV75">
        <v>2.4998872457069637E-2</v>
      </c>
      <c r="AW75" t="s">
        <v>30</v>
      </c>
      <c r="AX75" t="s">
        <v>30</v>
      </c>
      <c r="AY75" t="s">
        <v>30</v>
      </c>
      <c r="AZ75" t="s">
        <v>30</v>
      </c>
    </row>
    <row r="76" spans="1:52">
      <c r="A76">
        <v>74</v>
      </c>
      <c r="D76">
        <v>2010</v>
      </c>
      <c r="E76" t="s">
        <v>37</v>
      </c>
      <c r="F76">
        <v>2</v>
      </c>
      <c r="G76">
        <v>5.4827586206896548</v>
      </c>
      <c r="H76">
        <v>2.5471017189330865</v>
      </c>
      <c r="I76">
        <v>0.7279411764705882</v>
      </c>
      <c r="J76">
        <v>1.3453010149660354</v>
      </c>
      <c r="K76">
        <v>0.11029411764705882</v>
      </c>
      <c r="L76">
        <v>0.15660971466342696</v>
      </c>
      <c r="M76">
        <v>0.86029411764705888</v>
      </c>
      <c r="N76">
        <v>1.5967663091385376</v>
      </c>
      <c r="O76">
        <v>3.3088235294117645</v>
      </c>
      <c r="P76">
        <v>12.808855127385108</v>
      </c>
      <c r="Q76">
        <v>3.375</v>
      </c>
      <c r="R76">
        <v>1.4568594924862488</v>
      </c>
      <c r="S76">
        <v>0.11029411764705883</v>
      </c>
      <c r="T76">
        <v>0.20023858736943975</v>
      </c>
      <c r="U76">
        <v>7.3529411764705881E-3</v>
      </c>
      <c r="V76">
        <v>9.7483621585012406E-2</v>
      </c>
      <c r="W76">
        <v>0.34558823529411764</v>
      </c>
      <c r="X76">
        <v>0.49311255358172179</v>
      </c>
      <c r="Y76">
        <v>6.6176470588235295E-2</v>
      </c>
      <c r="Z76">
        <v>2.2433988075575666E-2</v>
      </c>
      <c r="AA76" t="s">
        <v>30</v>
      </c>
      <c r="AB76" t="s">
        <v>30</v>
      </c>
      <c r="AC76">
        <v>2.2058823529411763E-2</v>
      </c>
      <c r="AD76">
        <v>2.9359353521626996E-2</v>
      </c>
      <c r="AE76" t="s">
        <v>30</v>
      </c>
      <c r="AF76" t="s">
        <v>30</v>
      </c>
      <c r="AG76">
        <v>3.625</v>
      </c>
      <c r="AH76">
        <v>0.84518905808804368</v>
      </c>
      <c r="AI76">
        <v>0</v>
      </c>
      <c r="AJ76">
        <v>1.7681737415338364E-2</v>
      </c>
      <c r="AK76">
        <v>0.7</v>
      </c>
      <c r="AL76">
        <v>0.49206113884291058</v>
      </c>
      <c r="AM76" t="s">
        <v>30</v>
      </c>
      <c r="AN76" t="s">
        <v>30</v>
      </c>
      <c r="AO76">
        <v>0.3214285714285714</v>
      </c>
      <c r="AP76">
        <v>2.1790494507212772E-2</v>
      </c>
      <c r="AQ76">
        <v>0.21428571428571425</v>
      </c>
      <c r="AR76">
        <v>2.1224611588388675E-2</v>
      </c>
      <c r="AS76">
        <v>2.0357142857142856</v>
      </c>
      <c r="AT76">
        <v>0.3236208558383481</v>
      </c>
      <c r="AU76">
        <v>3.5714285714285712E-2</v>
      </c>
      <c r="AV76">
        <v>1.2531002565832287E-2</v>
      </c>
      <c r="AW76" t="s">
        <v>30</v>
      </c>
      <c r="AX76" t="s">
        <v>30</v>
      </c>
      <c r="AY76" t="s">
        <v>30</v>
      </c>
      <c r="AZ76" t="s">
        <v>30</v>
      </c>
    </row>
    <row r="77" spans="1:52">
      <c r="A77">
        <v>75</v>
      </c>
      <c r="C77">
        <v>3</v>
      </c>
      <c r="D77">
        <v>2010</v>
      </c>
      <c r="E77" t="s">
        <v>37</v>
      </c>
      <c r="F77">
        <v>3</v>
      </c>
      <c r="G77">
        <v>1.1206896551724137</v>
      </c>
      <c r="H77">
        <v>0.41760715512085278</v>
      </c>
      <c r="I77">
        <v>1.164705882352941</v>
      </c>
      <c r="J77">
        <v>0.60494436832878651</v>
      </c>
      <c r="K77">
        <v>0.12941176470588237</v>
      </c>
      <c r="L77">
        <v>0.17029573731089359</v>
      </c>
      <c r="M77">
        <v>0.77058823529411768</v>
      </c>
      <c r="N77">
        <v>1.4968384008368658</v>
      </c>
      <c r="O77">
        <v>2.0235294117647058</v>
      </c>
      <c r="P77">
        <v>9.5079514119550144</v>
      </c>
      <c r="Q77">
        <v>3.0411764705882351</v>
      </c>
      <c r="R77">
        <v>1.7617452760663859</v>
      </c>
      <c r="S77">
        <v>0.10588235294117647</v>
      </c>
      <c r="T77">
        <v>0.36573115050870136</v>
      </c>
      <c r="U77">
        <v>1.7647058823529412E-2</v>
      </c>
      <c r="V77">
        <v>0.15476041327886911</v>
      </c>
      <c r="W77">
        <v>0.27647058823529413</v>
      </c>
      <c r="X77">
        <v>0.51319034856587131</v>
      </c>
      <c r="Y77">
        <v>8.2352941176470587E-2</v>
      </c>
      <c r="Z77">
        <v>2.2548862652261331E-2</v>
      </c>
      <c r="AA77" t="s">
        <v>30</v>
      </c>
      <c r="AB77" t="s">
        <v>30</v>
      </c>
      <c r="AC77">
        <v>4.1176470588235294E-2</v>
      </c>
      <c r="AD77">
        <v>6.074821183900446E-2</v>
      </c>
      <c r="AE77" t="s">
        <v>30</v>
      </c>
      <c r="AF77" t="s">
        <v>30</v>
      </c>
      <c r="AG77">
        <v>3.0529411764705885</v>
      </c>
      <c r="AH77">
        <v>1.1405270352534607</v>
      </c>
      <c r="AI77">
        <v>0</v>
      </c>
      <c r="AJ77">
        <v>2.2713279222809628E-2</v>
      </c>
      <c r="AK77">
        <v>2.06</v>
      </c>
      <c r="AL77">
        <v>0.50141433069730579</v>
      </c>
      <c r="AM77" t="s">
        <v>30</v>
      </c>
      <c r="AN77" t="s">
        <v>30</v>
      </c>
      <c r="AO77">
        <v>0.11428571428571428</v>
      </c>
      <c r="AP77">
        <v>1.6604735881897585E-2</v>
      </c>
      <c r="AQ77">
        <v>0.22857142857142856</v>
      </c>
      <c r="AR77">
        <v>1.9233448323698644E-2</v>
      </c>
      <c r="AS77">
        <v>2.3142857142857141</v>
      </c>
      <c r="AT77">
        <v>0.36770208428594003</v>
      </c>
      <c r="AU77">
        <v>0.11428571428571428</v>
      </c>
      <c r="AV77">
        <v>2.0543617615613095E-2</v>
      </c>
      <c r="AW77" t="s">
        <v>30</v>
      </c>
      <c r="AX77" t="s">
        <v>30</v>
      </c>
      <c r="AY77" t="s">
        <v>30</v>
      </c>
      <c r="AZ77" t="s">
        <v>30</v>
      </c>
    </row>
    <row r="78" spans="1:52">
      <c r="A78">
        <v>76</v>
      </c>
      <c r="D78">
        <v>2010</v>
      </c>
      <c r="E78" t="s">
        <v>37</v>
      </c>
      <c r="F78">
        <v>4</v>
      </c>
      <c r="G78">
        <v>0.42672413793103448</v>
      </c>
      <c r="H78">
        <v>0.15766045025943029</v>
      </c>
      <c r="I78">
        <v>0.7720588235294118</v>
      </c>
      <c r="J78">
        <v>0.19764445939370731</v>
      </c>
      <c r="K78">
        <v>9.5588235294117641E-2</v>
      </c>
      <c r="L78">
        <v>0.19884048978755059</v>
      </c>
      <c r="M78">
        <v>0.75735294117647056</v>
      </c>
      <c r="N78">
        <v>1.4163273776890093</v>
      </c>
      <c r="O78">
        <v>2.1838235294117645</v>
      </c>
      <c r="P78">
        <v>9.1348681590389553</v>
      </c>
      <c r="Q78">
        <v>3.1544117647058822</v>
      </c>
      <c r="R78">
        <v>1.7760819492014481</v>
      </c>
      <c r="S78">
        <v>0.13235294117647059</v>
      </c>
      <c r="T78">
        <v>0.65090800131437154</v>
      </c>
      <c r="U78">
        <v>1.4705882352941176E-2</v>
      </c>
      <c r="V78">
        <v>0.25954308837817336</v>
      </c>
      <c r="W78">
        <v>0.31617647058823528</v>
      </c>
      <c r="X78">
        <v>0.59309481801700747</v>
      </c>
      <c r="Y78">
        <v>0.11764705882352941</v>
      </c>
      <c r="Z78">
        <v>2.6996312704164121E-2</v>
      </c>
      <c r="AA78" t="s">
        <v>30</v>
      </c>
      <c r="AB78" t="s">
        <v>30</v>
      </c>
      <c r="AC78">
        <v>4.4117647058823532E-2</v>
      </c>
      <c r="AD78">
        <v>0.15137465423974678</v>
      </c>
      <c r="AE78" t="s">
        <v>30</v>
      </c>
      <c r="AF78" t="s">
        <v>30</v>
      </c>
      <c r="AG78">
        <v>2.6985294117647056</v>
      </c>
      <c r="AH78">
        <v>1.097833483503905</v>
      </c>
      <c r="AI78">
        <v>2.5000000000000001E-2</v>
      </c>
      <c r="AJ78">
        <v>1.7062186405621047E-2</v>
      </c>
      <c r="AK78">
        <v>1.9750000000000001</v>
      </c>
      <c r="AL78">
        <v>0.54840198687960995</v>
      </c>
      <c r="AM78" t="s">
        <v>30</v>
      </c>
      <c r="AN78" t="s">
        <v>30</v>
      </c>
      <c r="AO78">
        <v>0.21428571428571425</v>
      </c>
      <c r="AP78">
        <v>2.0233779865608925E-2</v>
      </c>
      <c r="AQ78">
        <v>0.17857142857142855</v>
      </c>
      <c r="AR78">
        <v>3.066609497627722E-2</v>
      </c>
      <c r="AS78">
        <v>1.7142857142857142</v>
      </c>
      <c r="AT78">
        <v>0.36134570963261459</v>
      </c>
      <c r="AU78">
        <v>3.5714285714285712E-2</v>
      </c>
      <c r="AV78">
        <v>1.5850177399838059E-2</v>
      </c>
      <c r="AW78" t="s">
        <v>30</v>
      </c>
      <c r="AX78" t="s">
        <v>30</v>
      </c>
      <c r="AY78" t="s">
        <v>30</v>
      </c>
      <c r="AZ78" t="s">
        <v>30</v>
      </c>
    </row>
    <row r="79" spans="1:52">
      <c r="A79">
        <v>77</v>
      </c>
      <c r="C79">
        <v>5</v>
      </c>
      <c r="D79">
        <v>2010</v>
      </c>
      <c r="E79" t="s">
        <v>37</v>
      </c>
      <c r="F79">
        <v>5</v>
      </c>
      <c r="G79">
        <v>0.22068965517241379</v>
      </c>
      <c r="H79">
        <v>9.9595497130490138E-2</v>
      </c>
      <c r="I79">
        <v>0.21176470588235294</v>
      </c>
      <c r="J79">
        <v>8.702224853148835E-2</v>
      </c>
      <c r="K79">
        <v>0.14705882352941177</v>
      </c>
      <c r="L79">
        <v>0.27276668564781736</v>
      </c>
      <c r="M79">
        <v>0.63529411764705879</v>
      </c>
      <c r="N79">
        <v>1.5888246351637374</v>
      </c>
      <c r="O79">
        <v>3.0058823529411769</v>
      </c>
      <c r="P79">
        <v>7.4562464827471429</v>
      </c>
      <c r="Q79">
        <v>2.8058823529411763</v>
      </c>
      <c r="R79">
        <v>2.2461353228660386</v>
      </c>
      <c r="S79">
        <v>0.25882352941176473</v>
      </c>
      <c r="T79">
        <v>1.2048465532598089</v>
      </c>
      <c r="U79">
        <v>1.7647058823529412E-2</v>
      </c>
      <c r="V79">
        <v>0.38463000246289741</v>
      </c>
      <c r="W79">
        <v>0.42352941176470588</v>
      </c>
      <c r="X79">
        <v>0.54858280860846997</v>
      </c>
      <c r="Y79">
        <v>0.16470588235294117</v>
      </c>
      <c r="Z79">
        <v>4.7824330647410214E-2</v>
      </c>
      <c r="AA79" t="s">
        <v>30</v>
      </c>
      <c r="AB79" t="s">
        <v>30</v>
      </c>
      <c r="AC79">
        <v>0.13529411764705884</v>
      </c>
      <c r="AD79">
        <v>0.54702941896619084</v>
      </c>
      <c r="AE79" t="s">
        <v>30</v>
      </c>
      <c r="AF79" t="s">
        <v>30</v>
      </c>
      <c r="AG79">
        <v>1.9705882352941178</v>
      </c>
      <c r="AH79">
        <v>1.2773209597005177</v>
      </c>
      <c r="AI79">
        <v>0.02</v>
      </c>
      <c r="AJ79">
        <v>1.888777053023272E-2</v>
      </c>
      <c r="AK79">
        <v>2.2999999999999998</v>
      </c>
      <c r="AL79">
        <v>0.58053489496869326</v>
      </c>
      <c r="AM79" t="s">
        <v>30</v>
      </c>
      <c r="AN79" t="s">
        <v>30</v>
      </c>
      <c r="AO79">
        <v>2.8571428571428571E-2</v>
      </c>
      <c r="AP79">
        <v>2.1768494837548547E-2</v>
      </c>
      <c r="AQ79">
        <v>0.17142857142857143</v>
      </c>
      <c r="AR79">
        <v>3.2208960879037608E-2</v>
      </c>
      <c r="AS79">
        <v>1.5714285714285714</v>
      </c>
      <c r="AT79">
        <v>0.4444624419816236</v>
      </c>
      <c r="AU79">
        <v>5.7142857142857141E-2</v>
      </c>
      <c r="AV79">
        <v>2.2632376622146441E-2</v>
      </c>
      <c r="AW79" t="s">
        <v>30</v>
      </c>
      <c r="AX79" t="s">
        <v>30</v>
      </c>
      <c r="AY79" t="s">
        <v>30</v>
      </c>
      <c r="AZ79" t="s">
        <v>30</v>
      </c>
    </row>
    <row r="80" spans="1:52">
      <c r="A80">
        <v>78</v>
      </c>
      <c r="D80">
        <v>2010</v>
      </c>
      <c r="E80" t="s">
        <v>37</v>
      </c>
      <c r="F80">
        <v>6</v>
      </c>
      <c r="G80">
        <v>0.36206896551724138</v>
      </c>
      <c r="H80">
        <v>5.1857663985584362E-2</v>
      </c>
      <c r="I80">
        <v>0.18382352941176469</v>
      </c>
      <c r="J80">
        <v>6.2263989878572179E-2</v>
      </c>
      <c r="K80">
        <v>0.125</v>
      </c>
      <c r="L80">
        <v>0.35734925610040935</v>
      </c>
      <c r="M80">
        <v>0.52205882352941169</v>
      </c>
      <c r="N80">
        <v>1.6456565028290293</v>
      </c>
      <c r="O80">
        <v>2.7573529411764706</v>
      </c>
      <c r="P80">
        <v>5.306982512932672</v>
      </c>
      <c r="Q80">
        <v>2.0735294117647061</v>
      </c>
      <c r="R80">
        <v>2.2533003630375852</v>
      </c>
      <c r="S80">
        <v>0.22794117647058823</v>
      </c>
      <c r="T80">
        <v>2.2595154552137995</v>
      </c>
      <c r="U80">
        <v>1.4705882352941176E-2</v>
      </c>
      <c r="V80">
        <v>0.63448994570228456</v>
      </c>
      <c r="W80">
        <v>0.60294117647058831</v>
      </c>
      <c r="X80">
        <v>0.63401469875396177</v>
      </c>
      <c r="Y80">
        <v>0.16911764705882354</v>
      </c>
      <c r="Z80">
        <v>7.3233216283224656E-2</v>
      </c>
      <c r="AA80" t="s">
        <v>30</v>
      </c>
      <c r="AB80" t="s">
        <v>30</v>
      </c>
      <c r="AC80">
        <v>0.38970588235294118</v>
      </c>
      <c r="AD80">
        <v>2.4388468527439318</v>
      </c>
      <c r="AE80" t="s">
        <v>30</v>
      </c>
      <c r="AF80" t="s">
        <v>30</v>
      </c>
      <c r="AG80">
        <v>2.0514705882352939</v>
      </c>
      <c r="AH80">
        <v>1.4110190912886291</v>
      </c>
      <c r="AI80">
        <v>0</v>
      </c>
      <c r="AJ80">
        <v>1.7718256985203431E-2</v>
      </c>
      <c r="AK80">
        <v>2.2999999999999998</v>
      </c>
      <c r="AL80">
        <v>0.62469870570454467</v>
      </c>
      <c r="AM80" t="s">
        <v>30</v>
      </c>
      <c r="AN80" t="s">
        <v>30</v>
      </c>
      <c r="AO80">
        <v>0.10714285714285714</v>
      </c>
      <c r="AP80">
        <v>2.5541182080050105E-2</v>
      </c>
      <c r="AQ80">
        <v>0.4642857142857143</v>
      </c>
      <c r="AR80">
        <v>4.2920707585328031E-2</v>
      </c>
      <c r="AS80">
        <v>1.3571428571428572</v>
      </c>
      <c r="AT80">
        <v>0.48211838399417112</v>
      </c>
      <c r="AU80">
        <v>7.1428571428571425E-2</v>
      </c>
      <c r="AV80">
        <v>3.3703991882101852E-2</v>
      </c>
      <c r="AW80" t="s">
        <v>30</v>
      </c>
      <c r="AX80" t="s">
        <v>30</v>
      </c>
      <c r="AY80" t="s">
        <v>30</v>
      </c>
      <c r="AZ80" t="s">
        <v>30</v>
      </c>
    </row>
    <row r="81" spans="1:52">
      <c r="A81">
        <v>79</v>
      </c>
      <c r="C81">
        <v>7</v>
      </c>
      <c r="D81">
        <v>2010</v>
      </c>
      <c r="E81" t="s">
        <v>37</v>
      </c>
      <c r="F81">
        <v>7</v>
      </c>
      <c r="G81">
        <v>0.875</v>
      </c>
      <c r="H81">
        <v>3.2605069226377577E-2</v>
      </c>
      <c r="I81">
        <v>0.27941176470588236</v>
      </c>
      <c r="J81">
        <v>5.4374509953036776E-2</v>
      </c>
      <c r="K81">
        <v>8.8235294117647051E-2</v>
      </c>
      <c r="L81">
        <v>0.32380785655331507</v>
      </c>
      <c r="M81">
        <v>0.52941176470588236</v>
      </c>
      <c r="N81">
        <v>0.91973557102317716</v>
      </c>
      <c r="O81">
        <v>2.1911764705882355</v>
      </c>
      <c r="P81">
        <v>3.2663017652355189</v>
      </c>
      <c r="Q81">
        <v>1.0441176470588236</v>
      </c>
      <c r="R81">
        <v>1.1915723392766142</v>
      </c>
      <c r="S81">
        <v>0.21323529411764708</v>
      </c>
      <c r="T81">
        <v>3.5616777791412977</v>
      </c>
      <c r="U81">
        <v>2.9411764705882353E-2</v>
      </c>
      <c r="V81">
        <v>0.48171515801156783</v>
      </c>
      <c r="W81">
        <v>0.33823529411764708</v>
      </c>
      <c r="X81">
        <v>0.6464722922085433</v>
      </c>
      <c r="Y81">
        <v>0.15441176470588236</v>
      </c>
      <c r="Z81">
        <v>4.7782153880257833E-2</v>
      </c>
      <c r="AA81" t="s">
        <v>30</v>
      </c>
      <c r="AB81" t="s">
        <v>30</v>
      </c>
      <c r="AC81">
        <v>0.33088235294117652</v>
      </c>
      <c r="AD81">
        <v>5.3158363865957998</v>
      </c>
      <c r="AE81" t="s">
        <v>30</v>
      </c>
      <c r="AF81" t="s">
        <v>30</v>
      </c>
      <c r="AG81">
        <v>1.7058823529411764</v>
      </c>
      <c r="AH81">
        <v>1.4281395957793703</v>
      </c>
      <c r="AI81">
        <v>2.5000000000000001E-2</v>
      </c>
      <c r="AJ81">
        <v>1.8460088390873951E-2</v>
      </c>
      <c r="AK81">
        <v>6.2249999999999996</v>
      </c>
      <c r="AL81">
        <v>0.71854586554929423</v>
      </c>
      <c r="AM81" t="s">
        <v>30</v>
      </c>
      <c r="AN81" t="s">
        <v>30</v>
      </c>
      <c r="AO81">
        <v>3.5714285714285712E-2</v>
      </c>
      <c r="AP81">
        <v>1.417673690224271E-2</v>
      </c>
      <c r="AQ81">
        <v>0.17857142857142855</v>
      </c>
      <c r="AR81">
        <v>5.7267178991315296E-2</v>
      </c>
      <c r="AS81">
        <v>1.2857142857142856</v>
      </c>
      <c r="AT81">
        <v>0.37188950009111921</v>
      </c>
      <c r="AU81">
        <v>0.10714285714285714</v>
      </c>
      <c r="AV81">
        <v>2.8893415533237876E-2</v>
      </c>
      <c r="AW81" t="s">
        <v>30</v>
      </c>
      <c r="AX81" t="s">
        <v>30</v>
      </c>
      <c r="AY81" t="s">
        <v>30</v>
      </c>
      <c r="AZ81" t="s">
        <v>30</v>
      </c>
    </row>
    <row r="82" spans="1:52">
      <c r="A82">
        <v>80</v>
      </c>
      <c r="D82">
        <v>2010</v>
      </c>
      <c r="E82" t="s">
        <v>37</v>
      </c>
      <c r="F82">
        <v>8</v>
      </c>
      <c r="G82">
        <v>0.6827586206896552</v>
      </c>
      <c r="H82">
        <v>2.8827204323999552E-2</v>
      </c>
      <c r="I82">
        <v>0.46470588235294119</v>
      </c>
      <c r="J82">
        <v>8.3833759616573161E-2</v>
      </c>
      <c r="K82">
        <v>0.311764705882353</v>
      </c>
      <c r="L82">
        <v>0.2897089799305394</v>
      </c>
      <c r="M82">
        <v>0.49411764705882355</v>
      </c>
      <c r="N82">
        <v>0.53422387235712843</v>
      </c>
      <c r="O82">
        <v>1.8647058823529412</v>
      </c>
      <c r="P82">
        <v>2.8505349440367009</v>
      </c>
      <c r="Q82">
        <v>0.77058823529411768</v>
      </c>
      <c r="R82">
        <v>0.63997589289705958</v>
      </c>
      <c r="S82">
        <v>0.19411764705882353</v>
      </c>
      <c r="T82">
        <v>1.5323093367958083</v>
      </c>
      <c r="U82">
        <v>5.8823529411764705E-3</v>
      </c>
      <c r="V82">
        <v>0.32138770039140896</v>
      </c>
      <c r="W82">
        <v>0.49411764705882355</v>
      </c>
      <c r="X82">
        <v>0.68393548849960728</v>
      </c>
      <c r="Y82">
        <v>0.13529411764705881</v>
      </c>
      <c r="Z82">
        <v>3.8417145289308119E-2</v>
      </c>
      <c r="AA82" t="s">
        <v>30</v>
      </c>
      <c r="AB82" t="s">
        <v>30</v>
      </c>
      <c r="AC82">
        <v>0.1764705882352941</v>
      </c>
      <c r="AD82">
        <v>1.6359446383102729</v>
      </c>
      <c r="AE82" t="s">
        <v>30</v>
      </c>
      <c r="AF82" t="s">
        <v>30</v>
      </c>
      <c r="AG82">
        <v>1.4176470588235293</v>
      </c>
      <c r="AH82">
        <v>1.1257951805943407</v>
      </c>
      <c r="AI82">
        <v>0.02</v>
      </c>
      <c r="AJ82">
        <v>1.8126845889738761E-2</v>
      </c>
      <c r="AK82">
        <v>4.76</v>
      </c>
      <c r="AL82">
        <v>0.75776873009360535</v>
      </c>
      <c r="AM82" t="s">
        <v>30</v>
      </c>
      <c r="AN82" t="s">
        <v>30</v>
      </c>
      <c r="AO82">
        <v>0.17142857142857143</v>
      </c>
      <c r="AP82">
        <v>2.0564150096031648E-2</v>
      </c>
      <c r="AQ82">
        <v>0.2857142857142857</v>
      </c>
      <c r="AR82">
        <v>5.6436031456336654E-2</v>
      </c>
      <c r="AS82">
        <v>1.1428571428571428</v>
      </c>
      <c r="AT82">
        <v>0.33376491834921118</v>
      </c>
      <c r="AU82">
        <v>8.5714285714285715E-2</v>
      </c>
      <c r="AV82">
        <v>3.9807745597355074E-2</v>
      </c>
      <c r="AW82" t="s">
        <v>30</v>
      </c>
      <c r="AX82" t="s">
        <v>30</v>
      </c>
      <c r="AY82" t="s">
        <v>30</v>
      </c>
      <c r="AZ82" t="s">
        <v>30</v>
      </c>
    </row>
    <row r="83" spans="1:52">
      <c r="A83">
        <v>81</v>
      </c>
      <c r="C83">
        <v>9</v>
      </c>
      <c r="D83">
        <v>2010</v>
      </c>
      <c r="E83" t="s">
        <v>37</v>
      </c>
      <c r="F83">
        <v>9</v>
      </c>
      <c r="G83">
        <v>0.69827586206896564</v>
      </c>
      <c r="H83">
        <v>4.925973625461838E-2</v>
      </c>
      <c r="I83">
        <v>0.75</v>
      </c>
      <c r="J83">
        <v>0.24361640803716947</v>
      </c>
      <c r="K83">
        <v>0.36764705882352944</v>
      </c>
      <c r="L83">
        <v>0.28115132032829837</v>
      </c>
      <c r="M83">
        <v>0.38970588235294118</v>
      </c>
      <c r="N83">
        <v>0.63957462453217739</v>
      </c>
      <c r="O83">
        <v>2.3235294117647056</v>
      </c>
      <c r="P83">
        <v>3.0454275860636888</v>
      </c>
      <c r="Q83">
        <v>0.56617647058823528</v>
      </c>
      <c r="R83">
        <v>0.52294732380556064</v>
      </c>
      <c r="S83">
        <v>0.18382352941176472</v>
      </c>
      <c r="T83">
        <v>0.77515450576488498</v>
      </c>
      <c r="U83">
        <v>1.4705882352941176E-2</v>
      </c>
      <c r="V83">
        <v>0.22536953893869927</v>
      </c>
      <c r="W83">
        <v>0.4264705882352941</v>
      </c>
      <c r="X83">
        <v>0.64719323784580363</v>
      </c>
      <c r="Y83">
        <v>0.23529411764705882</v>
      </c>
      <c r="Z83">
        <v>2.908466053676742E-2</v>
      </c>
      <c r="AA83" t="s">
        <v>30</v>
      </c>
      <c r="AB83" t="s">
        <v>30</v>
      </c>
      <c r="AC83">
        <v>0.16911764705882354</v>
      </c>
      <c r="AD83">
        <v>0.46391772558021538</v>
      </c>
      <c r="AE83" t="s">
        <v>30</v>
      </c>
      <c r="AF83" t="s">
        <v>30</v>
      </c>
      <c r="AG83">
        <v>1.1470588235294117</v>
      </c>
      <c r="AH83">
        <v>1.0502934930572716</v>
      </c>
      <c r="AI83">
        <v>2.5000000000000001E-2</v>
      </c>
      <c r="AJ83">
        <v>1.4418732047540753E-2</v>
      </c>
      <c r="AK83">
        <v>5.5</v>
      </c>
      <c r="AL83">
        <v>0.75012921932774945</v>
      </c>
      <c r="AM83" t="s">
        <v>30</v>
      </c>
      <c r="AN83" t="s">
        <v>30</v>
      </c>
      <c r="AO83">
        <v>0.39285714285714279</v>
      </c>
      <c r="AP83">
        <v>2.233960304044659E-2</v>
      </c>
      <c r="AQ83">
        <v>7.1428571428571425E-2</v>
      </c>
      <c r="AR83">
        <v>3.8684291109175761E-2</v>
      </c>
      <c r="AS83">
        <v>1.3214285714285714</v>
      </c>
      <c r="AT83">
        <v>0.3583229084485442</v>
      </c>
      <c r="AU83">
        <v>7.1428571428571425E-2</v>
      </c>
      <c r="AV83">
        <v>2.8874407967563097E-2</v>
      </c>
      <c r="AW83" t="s">
        <v>30</v>
      </c>
      <c r="AX83" t="s">
        <v>30</v>
      </c>
      <c r="AY83" t="s">
        <v>30</v>
      </c>
      <c r="AZ83" t="s">
        <v>30</v>
      </c>
    </row>
    <row r="84" spans="1:52">
      <c r="A84">
        <v>82</v>
      </c>
      <c r="D84">
        <v>2010</v>
      </c>
      <c r="E84" t="s">
        <v>37</v>
      </c>
      <c r="F84">
        <v>10</v>
      </c>
      <c r="G84">
        <v>0.97413793103448276</v>
      </c>
      <c r="H84">
        <v>0.11943004802248602</v>
      </c>
      <c r="I84">
        <v>0.30882352941176472</v>
      </c>
      <c r="J84">
        <v>0.36351623160329338</v>
      </c>
      <c r="K84">
        <v>0.5</v>
      </c>
      <c r="L84">
        <v>0.19365730862893771</v>
      </c>
      <c r="M84">
        <v>0.50735294117647056</v>
      </c>
      <c r="N84">
        <v>0.8888560007691414</v>
      </c>
      <c r="O84">
        <v>3.0955882352941178</v>
      </c>
      <c r="P84">
        <v>3.6280842252384877</v>
      </c>
      <c r="Q84">
        <v>0.6470588235294118</v>
      </c>
      <c r="R84">
        <v>0.70743082641234423</v>
      </c>
      <c r="S84">
        <v>0.5</v>
      </c>
      <c r="T84">
        <v>0.42489677631197886</v>
      </c>
      <c r="U84">
        <v>4.4117647058823525E-2</v>
      </c>
      <c r="V84">
        <v>0.27181656259525361</v>
      </c>
      <c r="W84">
        <v>0.31617647058823528</v>
      </c>
      <c r="X84">
        <v>0.58010709176130049</v>
      </c>
      <c r="Y84">
        <v>0.27205882352941174</v>
      </c>
      <c r="Z84">
        <v>3.0536197165033922E-2</v>
      </c>
      <c r="AA84" t="s">
        <v>30</v>
      </c>
      <c r="AB84" t="s">
        <v>30</v>
      </c>
      <c r="AC84">
        <v>0.125</v>
      </c>
      <c r="AD84">
        <v>0.12290657016684037</v>
      </c>
      <c r="AE84" t="s">
        <v>30</v>
      </c>
      <c r="AF84" t="s">
        <v>30</v>
      </c>
      <c r="AG84">
        <v>1.2426470588235294</v>
      </c>
      <c r="AH84">
        <v>1.07373812868568</v>
      </c>
      <c r="AI84">
        <v>2.5000000000000001E-2</v>
      </c>
      <c r="AJ84">
        <v>1.6953265312451862E-2</v>
      </c>
      <c r="AK84">
        <v>4.5750000000000002</v>
      </c>
      <c r="AL84">
        <v>0.63763539360632415</v>
      </c>
      <c r="AM84" t="s">
        <v>30</v>
      </c>
      <c r="AN84" t="s">
        <v>30</v>
      </c>
      <c r="AO84">
        <v>0.25</v>
      </c>
      <c r="AP84">
        <v>2.0060586170080798E-2</v>
      </c>
      <c r="AQ84">
        <v>0.10714285714285714</v>
      </c>
      <c r="AR84">
        <v>2.8790813565017677E-2</v>
      </c>
      <c r="AS84">
        <v>1.5714285714285714</v>
      </c>
      <c r="AT84">
        <v>0.58682437479897576</v>
      </c>
      <c r="AU84">
        <v>0</v>
      </c>
      <c r="AV84">
        <v>4.2859923523807103E-2</v>
      </c>
      <c r="AW84" t="s">
        <v>30</v>
      </c>
      <c r="AX84" t="s">
        <v>30</v>
      </c>
      <c r="AY84" t="s">
        <v>30</v>
      </c>
      <c r="AZ84" t="s">
        <v>30</v>
      </c>
    </row>
    <row r="85" spans="1:52">
      <c r="A85">
        <v>83</v>
      </c>
      <c r="C85">
        <v>11</v>
      </c>
      <c r="D85">
        <v>2010</v>
      </c>
      <c r="E85" t="s">
        <v>37</v>
      </c>
      <c r="F85">
        <v>11</v>
      </c>
      <c r="G85">
        <v>0.86896551724137938</v>
      </c>
      <c r="H85">
        <v>0.38922826163572388</v>
      </c>
      <c r="I85">
        <v>0.22352941176470589</v>
      </c>
      <c r="J85">
        <v>0.64504571901629892</v>
      </c>
      <c r="K85">
        <v>0.33529411764705885</v>
      </c>
      <c r="L85">
        <v>0.35373461500174369</v>
      </c>
      <c r="M85">
        <v>0.67058823529411771</v>
      </c>
      <c r="N85">
        <v>1.5584691372560044</v>
      </c>
      <c r="O85">
        <v>3.6764705882352944</v>
      </c>
      <c r="P85">
        <v>10.44458208223655</v>
      </c>
      <c r="Q85">
        <v>0.99411764705882355</v>
      </c>
      <c r="R85">
        <v>1.5091932685090825</v>
      </c>
      <c r="S85">
        <v>0.74705882352941178</v>
      </c>
      <c r="T85">
        <v>0.30568778332199764</v>
      </c>
      <c r="U85">
        <v>4.1176470588235294E-2</v>
      </c>
      <c r="V85">
        <v>0.36724865385750605</v>
      </c>
      <c r="W85">
        <v>0.3529411764705882</v>
      </c>
      <c r="X85">
        <v>0.53858293417095349</v>
      </c>
      <c r="Y85">
        <v>0.15882352941176472</v>
      </c>
      <c r="Z85">
        <v>2.6087911316652935E-2</v>
      </c>
      <c r="AA85" t="s">
        <v>30</v>
      </c>
      <c r="AB85" t="s">
        <v>30</v>
      </c>
      <c r="AC85">
        <v>7.0588235294117646E-2</v>
      </c>
      <c r="AD85">
        <v>5.6397208238283293E-2</v>
      </c>
      <c r="AE85" t="s">
        <v>30</v>
      </c>
      <c r="AF85" t="s">
        <v>30</v>
      </c>
      <c r="AG85">
        <v>1.2352941176470589</v>
      </c>
      <c r="AH85">
        <v>1.185015766346408</v>
      </c>
      <c r="AI85">
        <v>0</v>
      </c>
      <c r="AJ85">
        <v>1.561488034349289E-2</v>
      </c>
      <c r="AK85">
        <v>2.64</v>
      </c>
      <c r="AL85">
        <v>0.61421155565730101</v>
      </c>
      <c r="AM85" t="s">
        <v>30</v>
      </c>
      <c r="AN85" t="s">
        <v>30</v>
      </c>
      <c r="AO85">
        <v>0.34285714285714286</v>
      </c>
      <c r="AP85">
        <v>2.4332929300869083E-2</v>
      </c>
      <c r="AQ85">
        <v>2.8571428571428571E-2</v>
      </c>
      <c r="AR85">
        <v>2.3893406227873649E-2</v>
      </c>
      <c r="AS85">
        <v>2.2285714285714286</v>
      </c>
      <c r="AT85">
        <v>0.68200576479696617</v>
      </c>
      <c r="AU85">
        <v>0.14285714285714285</v>
      </c>
      <c r="AV85">
        <v>3.6051376536878087E-2</v>
      </c>
      <c r="AW85" t="s">
        <v>30</v>
      </c>
      <c r="AX85" t="s">
        <v>30</v>
      </c>
      <c r="AY85" t="s">
        <v>30</v>
      </c>
      <c r="AZ85" t="s">
        <v>30</v>
      </c>
    </row>
    <row r="86" spans="1:52">
      <c r="A86">
        <v>84</v>
      </c>
      <c r="D86">
        <v>2010</v>
      </c>
      <c r="E86" t="s">
        <v>37</v>
      </c>
      <c r="F86">
        <v>12</v>
      </c>
      <c r="G86">
        <v>3.9051724137931036</v>
      </c>
      <c r="H86">
        <v>1.6749538167655798</v>
      </c>
      <c r="I86">
        <v>0.16911764705882354</v>
      </c>
      <c r="J86">
        <v>1.2326686819330668</v>
      </c>
      <c r="K86">
        <v>0.80882352941176472</v>
      </c>
      <c r="L86">
        <v>0.59343388671567832</v>
      </c>
      <c r="M86">
        <v>0.97794117647058809</v>
      </c>
      <c r="N86">
        <v>2.009755857361688</v>
      </c>
      <c r="O86">
        <v>3.9264705882352944</v>
      </c>
      <c r="P86">
        <v>15.116310557930007</v>
      </c>
      <c r="Q86">
        <v>2.1176470588235294</v>
      </c>
      <c r="R86">
        <v>2.365842993254561</v>
      </c>
      <c r="S86">
        <v>1.0955882352941178</v>
      </c>
      <c r="T86">
        <v>0.18961165450400869</v>
      </c>
      <c r="U86">
        <v>5.1470588235294115E-2</v>
      </c>
      <c r="V86">
        <v>0.536009781558898</v>
      </c>
      <c r="W86">
        <v>0.3014705882352941</v>
      </c>
      <c r="X86">
        <v>0.45594776151598582</v>
      </c>
      <c r="Y86">
        <v>0.13970588235294118</v>
      </c>
      <c r="Z86">
        <v>2.7112348288444239E-2</v>
      </c>
      <c r="AA86" t="s">
        <v>30</v>
      </c>
      <c r="AB86" t="s">
        <v>30</v>
      </c>
      <c r="AC86">
        <v>2.9411764705882353E-2</v>
      </c>
      <c r="AD86">
        <v>4.1779508502708222E-2</v>
      </c>
      <c r="AE86" t="s">
        <v>30</v>
      </c>
      <c r="AF86" t="s">
        <v>30</v>
      </c>
      <c r="AG86">
        <v>0.83823529411764697</v>
      </c>
      <c r="AH86">
        <v>1.1995320158553784</v>
      </c>
      <c r="AI86">
        <v>0</v>
      </c>
      <c r="AJ86">
        <v>2.4535482888667675E-2</v>
      </c>
      <c r="AK86">
        <v>2.5249999999999999</v>
      </c>
      <c r="AL86">
        <v>0.69665714516474286</v>
      </c>
      <c r="AM86" t="s">
        <v>30</v>
      </c>
      <c r="AN86" t="s">
        <v>30</v>
      </c>
      <c r="AO86">
        <v>7.1428571428571425E-2</v>
      </c>
      <c r="AP86">
        <v>1.8453503725360747E-2</v>
      </c>
      <c r="AQ86">
        <v>3.5714285714285712E-2</v>
      </c>
      <c r="AR86">
        <v>2.1162642648307084E-2</v>
      </c>
      <c r="AS86">
        <v>2.4642857142857144</v>
      </c>
      <c r="AT86">
        <v>0.57246651890974254</v>
      </c>
      <c r="AU86">
        <v>0.10714285714285714</v>
      </c>
      <c r="AV86">
        <v>4.2324106384985384E-2</v>
      </c>
      <c r="AW86" t="s">
        <v>30</v>
      </c>
      <c r="AX86" t="s">
        <v>30</v>
      </c>
      <c r="AY86" t="s">
        <v>30</v>
      </c>
      <c r="AZ86" t="s">
        <v>30</v>
      </c>
    </row>
    <row r="87" spans="1:52">
      <c r="A87">
        <v>85</v>
      </c>
      <c r="B87">
        <v>2011</v>
      </c>
      <c r="C87">
        <v>1</v>
      </c>
      <c r="D87">
        <v>2011</v>
      </c>
      <c r="E87" t="s">
        <v>38</v>
      </c>
      <c r="F87">
        <v>1</v>
      </c>
      <c r="G87">
        <v>43.396551724137922</v>
      </c>
      <c r="H87">
        <v>20.876781953776497</v>
      </c>
      <c r="I87">
        <v>0.25294117647058822</v>
      </c>
      <c r="J87">
        <v>0.76566335121621143</v>
      </c>
      <c r="K87">
        <v>0.69411764705882351</v>
      </c>
      <c r="L87">
        <v>0.37214013138706709</v>
      </c>
      <c r="M87">
        <v>1.3647058823529412</v>
      </c>
      <c r="N87">
        <v>1.699622610506871</v>
      </c>
      <c r="O87">
        <v>3.7647058823529411</v>
      </c>
      <c r="P87">
        <v>8.6979134486891443</v>
      </c>
      <c r="Q87">
        <v>3.3352941176470594</v>
      </c>
      <c r="R87">
        <v>2.029996730486558</v>
      </c>
      <c r="S87">
        <v>1.3529411764705883</v>
      </c>
      <c r="T87">
        <v>0.11662827191341907</v>
      </c>
      <c r="U87">
        <v>7.0588235294117646E-2</v>
      </c>
      <c r="V87">
        <v>0.6231451237425385</v>
      </c>
      <c r="W87">
        <v>0.21764705882352944</v>
      </c>
      <c r="X87">
        <v>0.49468550648437803</v>
      </c>
      <c r="Y87">
        <v>0.18235294117647061</v>
      </c>
      <c r="Z87">
        <v>2.3809037326794017E-2</v>
      </c>
      <c r="AA87" t="s">
        <v>30</v>
      </c>
      <c r="AB87" t="s">
        <v>30</v>
      </c>
      <c r="AC87">
        <v>3.5294117647058823E-2</v>
      </c>
      <c r="AD87">
        <v>2.0510342173914925E-2</v>
      </c>
      <c r="AE87" t="s">
        <v>30</v>
      </c>
      <c r="AF87" t="s">
        <v>30</v>
      </c>
      <c r="AG87">
        <v>0.79411764705882359</v>
      </c>
      <c r="AH87">
        <v>1.0055918398361061</v>
      </c>
      <c r="AI87">
        <v>0.02</v>
      </c>
      <c r="AJ87">
        <v>1.421076589393085E-2</v>
      </c>
      <c r="AK87">
        <v>3.04</v>
      </c>
      <c r="AL87">
        <v>0.59544000891748095</v>
      </c>
      <c r="AM87" t="s">
        <v>30</v>
      </c>
      <c r="AN87" t="s">
        <v>30</v>
      </c>
      <c r="AO87">
        <v>8.5714285714285715E-2</v>
      </c>
      <c r="AP87">
        <v>1.6072500029140766E-2</v>
      </c>
      <c r="AQ87">
        <v>0.14285714285714285</v>
      </c>
      <c r="AR87">
        <v>1.8277952227710829E-2</v>
      </c>
      <c r="AS87">
        <v>1.8857142857142857</v>
      </c>
      <c r="AT87">
        <v>0.45494721304415242</v>
      </c>
      <c r="AU87">
        <v>0.11428571428571428</v>
      </c>
      <c r="AV87">
        <v>2.0429208137224399E-2</v>
      </c>
      <c r="AW87" t="s">
        <v>30</v>
      </c>
      <c r="AX87" t="s">
        <v>30</v>
      </c>
      <c r="AY87" t="s">
        <v>30</v>
      </c>
      <c r="AZ87" t="s">
        <v>30</v>
      </c>
    </row>
    <row r="88" spans="1:52">
      <c r="A88">
        <v>86</v>
      </c>
      <c r="D88">
        <v>2011</v>
      </c>
      <c r="E88" t="s">
        <v>38</v>
      </c>
      <c r="F88">
        <v>2</v>
      </c>
      <c r="G88">
        <v>9.9094827586206886</v>
      </c>
      <c r="H88">
        <v>16.861568289043458</v>
      </c>
      <c r="I88">
        <v>0.69852941176470595</v>
      </c>
      <c r="J88">
        <v>0.42387446337082496</v>
      </c>
      <c r="K88">
        <v>0.77941176470588236</v>
      </c>
      <c r="L88">
        <v>0.39468017522755572</v>
      </c>
      <c r="M88">
        <v>1.536764705882353</v>
      </c>
      <c r="N88">
        <v>2.2898793032012987</v>
      </c>
      <c r="O88">
        <v>3.1764705882352939</v>
      </c>
      <c r="P88">
        <v>9.3383699245371705</v>
      </c>
      <c r="Q88">
        <v>4.4117647058823533</v>
      </c>
      <c r="R88">
        <v>1.7247979283879933</v>
      </c>
      <c r="S88">
        <v>2.2941176470588234</v>
      </c>
      <c r="T88">
        <v>0.12687241310093431</v>
      </c>
      <c r="U88">
        <v>0.13235294117647059</v>
      </c>
      <c r="V88">
        <v>0.54513795710296975</v>
      </c>
      <c r="W88">
        <v>0.25</v>
      </c>
      <c r="X88">
        <v>0.48335062202085083</v>
      </c>
      <c r="Y88">
        <v>0.19117647058823528</v>
      </c>
      <c r="Z88">
        <v>1.8749684292451191E-2</v>
      </c>
      <c r="AA88" t="s">
        <v>30</v>
      </c>
      <c r="AB88" t="s">
        <v>30</v>
      </c>
      <c r="AC88">
        <v>8.0882352941176475E-2</v>
      </c>
      <c r="AD88">
        <v>2.1845147453491726E-2</v>
      </c>
      <c r="AE88" t="s">
        <v>30</v>
      </c>
      <c r="AF88" t="s">
        <v>30</v>
      </c>
      <c r="AG88">
        <v>0.8529411764705882</v>
      </c>
      <c r="AH88">
        <v>0.89344199121651602</v>
      </c>
      <c r="AI88">
        <v>0</v>
      </c>
      <c r="AJ88">
        <v>1.5883875974742525E-2</v>
      </c>
      <c r="AK88">
        <v>1.7749999999999999</v>
      </c>
      <c r="AL88">
        <v>0.49984055635803848</v>
      </c>
      <c r="AM88" t="s">
        <v>30</v>
      </c>
      <c r="AN88" t="s">
        <v>30</v>
      </c>
      <c r="AO88">
        <v>7.1428571428571425E-2</v>
      </c>
      <c r="AP88">
        <v>1.6831357282242436E-2</v>
      </c>
      <c r="AQ88">
        <v>3.5714285714285712E-2</v>
      </c>
      <c r="AR88">
        <v>2.3344854305015414E-2</v>
      </c>
      <c r="AS88">
        <v>1.7857142857142858</v>
      </c>
      <c r="AT88">
        <v>0.40194024453966148</v>
      </c>
      <c r="AU88">
        <v>0</v>
      </c>
      <c r="AV88">
        <v>2.4994192768643397E-2</v>
      </c>
      <c r="AW88" t="s">
        <v>30</v>
      </c>
      <c r="AX88" t="s">
        <v>30</v>
      </c>
      <c r="AY88" t="s">
        <v>30</v>
      </c>
      <c r="AZ88" t="s">
        <v>30</v>
      </c>
    </row>
    <row r="89" spans="1:52">
      <c r="A89">
        <v>87</v>
      </c>
      <c r="C89">
        <v>3</v>
      </c>
      <c r="D89">
        <v>2011</v>
      </c>
      <c r="E89" t="s">
        <v>38</v>
      </c>
      <c r="F89">
        <v>3</v>
      </c>
      <c r="G89">
        <v>8.362068965517242</v>
      </c>
      <c r="H89">
        <v>14.099916647638079</v>
      </c>
      <c r="I89">
        <v>0.625</v>
      </c>
      <c r="J89">
        <v>0.2336305484702299</v>
      </c>
      <c r="K89">
        <v>0.47794117647058826</v>
      </c>
      <c r="L89">
        <v>0.35955303525881416</v>
      </c>
      <c r="M89">
        <v>1.7426470588235294</v>
      </c>
      <c r="N89">
        <v>2.1330875440562105</v>
      </c>
      <c r="O89">
        <v>4.4558823529411766</v>
      </c>
      <c r="P89">
        <v>8.5518630409588763</v>
      </c>
      <c r="Q89">
        <v>5.2794117647058822</v>
      </c>
      <c r="R89">
        <v>1.6604622173091586</v>
      </c>
      <c r="S89">
        <v>1.6838235294117647</v>
      </c>
      <c r="T89">
        <v>0.1259250128045491</v>
      </c>
      <c r="U89">
        <v>0.16911764705882354</v>
      </c>
      <c r="V89">
        <v>0.60372757769185115</v>
      </c>
      <c r="W89">
        <v>0.22794117647058826</v>
      </c>
      <c r="X89">
        <v>0.48822801678339478</v>
      </c>
      <c r="Y89">
        <v>0.11029411764705883</v>
      </c>
      <c r="Z89">
        <v>2.5039735220812154E-2</v>
      </c>
      <c r="AA89" t="s">
        <v>30</v>
      </c>
      <c r="AB89" t="s">
        <v>30</v>
      </c>
      <c r="AC89">
        <v>5.1470588235294115E-2</v>
      </c>
      <c r="AD89">
        <v>2.7136953092262928E-2</v>
      </c>
      <c r="AE89" t="s">
        <v>30</v>
      </c>
      <c r="AF89" t="s">
        <v>30</v>
      </c>
      <c r="AG89">
        <v>0.71323529411764719</v>
      </c>
      <c r="AH89">
        <v>0.9701308929665956</v>
      </c>
      <c r="AI89">
        <v>0</v>
      </c>
      <c r="AJ89">
        <v>1.6736717847750514E-2</v>
      </c>
      <c r="AK89">
        <v>2.0750000000000002</v>
      </c>
      <c r="AL89">
        <v>0.451363584660394</v>
      </c>
      <c r="AM89" t="s">
        <v>30</v>
      </c>
      <c r="AN89" t="s">
        <v>30</v>
      </c>
      <c r="AO89">
        <v>7.1428571428571425E-2</v>
      </c>
      <c r="AP89">
        <v>1.7238474128821624E-2</v>
      </c>
      <c r="AQ89">
        <v>0.17857142857142855</v>
      </c>
      <c r="AR89">
        <v>2.5649565541817194E-2</v>
      </c>
      <c r="AS89">
        <v>2.3571428571428572</v>
      </c>
      <c r="AT89">
        <v>0.31643728645701352</v>
      </c>
      <c r="AU89">
        <v>0</v>
      </c>
      <c r="AV89">
        <v>2.239836788190197E-2</v>
      </c>
      <c r="AW89" t="s">
        <v>30</v>
      </c>
      <c r="AX89" t="s">
        <v>30</v>
      </c>
      <c r="AY89" t="s">
        <v>30</v>
      </c>
      <c r="AZ89" t="s">
        <v>30</v>
      </c>
    </row>
    <row r="90" spans="1:52">
      <c r="A90">
        <v>88</v>
      </c>
      <c r="D90">
        <v>2011</v>
      </c>
      <c r="E90" t="s">
        <v>38</v>
      </c>
      <c r="F90">
        <v>4</v>
      </c>
      <c r="G90">
        <v>13.711206896551722</v>
      </c>
      <c r="H90">
        <v>6.7716210879118286</v>
      </c>
      <c r="I90">
        <v>0.52205882352941169</v>
      </c>
      <c r="J90">
        <v>0.1745805050871588</v>
      </c>
      <c r="K90">
        <v>0.58823529411764708</v>
      </c>
      <c r="L90">
        <v>0.33994848436671649</v>
      </c>
      <c r="M90">
        <v>1.4191176470588234</v>
      </c>
      <c r="N90">
        <v>2.0155849972060871</v>
      </c>
      <c r="O90">
        <v>5.4264705882352944</v>
      </c>
      <c r="P90">
        <v>8.6662848366264971</v>
      </c>
      <c r="Q90">
        <v>5.0220588235294121</v>
      </c>
      <c r="R90">
        <v>1.4135939621075195</v>
      </c>
      <c r="S90">
        <v>1.0588235294117647</v>
      </c>
      <c r="T90">
        <v>0.17931354030345203</v>
      </c>
      <c r="U90">
        <v>0.22794117647058823</v>
      </c>
      <c r="V90">
        <v>0.69201422211848018</v>
      </c>
      <c r="W90">
        <v>0.41911764705882354</v>
      </c>
      <c r="X90">
        <v>0.61097290309536201</v>
      </c>
      <c r="Y90">
        <v>0.16176470588235295</v>
      </c>
      <c r="Z90">
        <v>2.4070596958326421E-2</v>
      </c>
      <c r="AA90" t="s">
        <v>30</v>
      </c>
      <c r="AB90" t="s">
        <v>30</v>
      </c>
      <c r="AC90">
        <v>4.4117647058823525E-2</v>
      </c>
      <c r="AD90">
        <v>4.112847344762198E-2</v>
      </c>
      <c r="AE90" t="s">
        <v>30</v>
      </c>
      <c r="AF90" t="s">
        <v>30</v>
      </c>
      <c r="AG90">
        <v>0.59558823529411764</v>
      </c>
      <c r="AH90">
        <v>0.84600582182373263</v>
      </c>
      <c r="AI90">
        <v>2.5000000000000001E-2</v>
      </c>
      <c r="AJ90">
        <v>2.0554630962446661E-2</v>
      </c>
      <c r="AK90">
        <v>1.8</v>
      </c>
      <c r="AL90">
        <v>0.45944004380332959</v>
      </c>
      <c r="AM90" t="s">
        <v>30</v>
      </c>
      <c r="AN90" t="s">
        <v>30</v>
      </c>
      <c r="AO90">
        <v>0.3214285714285714</v>
      </c>
      <c r="AP90">
        <v>2.5418856876790585E-2</v>
      </c>
      <c r="AQ90">
        <v>7.1428571428571425E-2</v>
      </c>
      <c r="AR90">
        <v>1.9307629962118579E-2</v>
      </c>
      <c r="AS90">
        <v>1.8928571428571428</v>
      </c>
      <c r="AT90">
        <v>0.35733642029582097</v>
      </c>
      <c r="AU90">
        <v>7.1428571428571425E-2</v>
      </c>
      <c r="AV90">
        <v>1.7114776855410151E-2</v>
      </c>
      <c r="AW90" t="s">
        <v>30</v>
      </c>
      <c r="AX90" t="s">
        <v>30</v>
      </c>
      <c r="AY90" t="s">
        <v>30</v>
      </c>
      <c r="AZ90" t="s">
        <v>30</v>
      </c>
    </row>
    <row r="91" spans="1:52">
      <c r="A91">
        <v>89</v>
      </c>
      <c r="C91">
        <v>5</v>
      </c>
      <c r="D91">
        <v>2011</v>
      </c>
      <c r="E91" t="s">
        <v>38</v>
      </c>
      <c r="F91">
        <v>5</v>
      </c>
      <c r="G91">
        <v>16.106896551724137</v>
      </c>
      <c r="H91">
        <v>1.7805628294828764</v>
      </c>
      <c r="I91">
        <v>0.55882352941176472</v>
      </c>
      <c r="J91">
        <v>0.10641914805900561</v>
      </c>
      <c r="K91">
        <v>0.45882352941176474</v>
      </c>
      <c r="L91">
        <v>0.47391054858135073</v>
      </c>
      <c r="M91">
        <v>0.82352941176470584</v>
      </c>
      <c r="N91">
        <v>2.1741088943999456</v>
      </c>
      <c r="O91">
        <v>2.3764705882352941</v>
      </c>
      <c r="P91">
        <v>6.154157569126018</v>
      </c>
      <c r="Q91">
        <v>3.8647058823529408</v>
      </c>
      <c r="R91">
        <v>1.7574277790246189</v>
      </c>
      <c r="S91">
        <v>1.2647058823529413</v>
      </c>
      <c r="T91">
        <v>0.58562131531289707</v>
      </c>
      <c r="U91">
        <v>0.2</v>
      </c>
      <c r="V91">
        <v>0.76935633755457233</v>
      </c>
      <c r="W91">
        <v>0.39411764705882357</v>
      </c>
      <c r="X91">
        <v>0.5868909503063543</v>
      </c>
      <c r="Y91">
        <v>0.14705882352941177</v>
      </c>
      <c r="Z91">
        <v>2.5325837336827355E-2</v>
      </c>
      <c r="AA91" t="s">
        <v>30</v>
      </c>
      <c r="AB91" t="s">
        <v>30</v>
      </c>
      <c r="AC91">
        <v>0.25882352941176467</v>
      </c>
      <c r="AD91">
        <v>0.18483032716235953</v>
      </c>
      <c r="AE91" t="s">
        <v>30</v>
      </c>
      <c r="AF91" t="s">
        <v>30</v>
      </c>
      <c r="AG91">
        <v>0.55294117647058816</v>
      </c>
      <c r="AH91">
        <v>0.91005154748950756</v>
      </c>
      <c r="AI91">
        <v>0.82</v>
      </c>
      <c r="AJ91">
        <v>3.2242410293313602E-2</v>
      </c>
      <c r="AK91">
        <v>1.8400000000000003</v>
      </c>
      <c r="AL91">
        <v>0.59851205719629763</v>
      </c>
      <c r="AM91" t="s">
        <v>30</v>
      </c>
      <c r="AN91" t="s">
        <v>30</v>
      </c>
      <c r="AO91">
        <v>0.39999999999999997</v>
      </c>
      <c r="AP91">
        <v>2.4793073526894697E-2</v>
      </c>
      <c r="AQ91">
        <v>0.19999999999999998</v>
      </c>
      <c r="AR91">
        <v>2.6094587855576702E-2</v>
      </c>
      <c r="AS91">
        <v>1.2</v>
      </c>
      <c r="AT91">
        <v>0.38663429000342525</v>
      </c>
      <c r="AU91">
        <v>8.5714285714285715E-2</v>
      </c>
      <c r="AV91">
        <v>2.0441450265750827E-2</v>
      </c>
      <c r="AW91" t="s">
        <v>30</v>
      </c>
      <c r="AX91" t="s">
        <v>30</v>
      </c>
      <c r="AY91" t="s">
        <v>30</v>
      </c>
      <c r="AZ91" t="s">
        <v>30</v>
      </c>
    </row>
    <row r="92" spans="1:52">
      <c r="A92">
        <v>90</v>
      </c>
      <c r="D92">
        <v>2011</v>
      </c>
      <c r="E92" t="s">
        <v>38</v>
      </c>
      <c r="F92">
        <v>6</v>
      </c>
      <c r="G92">
        <v>6.2241379310344831</v>
      </c>
      <c r="H92">
        <v>0.27365593056060067</v>
      </c>
      <c r="I92">
        <v>1.3897058823529411</v>
      </c>
      <c r="J92">
        <v>9.3037975120690841E-2</v>
      </c>
      <c r="K92">
        <v>0.375</v>
      </c>
      <c r="L92">
        <v>0.75177162877322823</v>
      </c>
      <c r="M92">
        <v>0.96323529411764697</v>
      </c>
      <c r="N92">
        <v>2.1633728624413875</v>
      </c>
      <c r="O92">
        <v>2</v>
      </c>
      <c r="P92">
        <v>4.6718123754216787</v>
      </c>
      <c r="Q92">
        <v>1.4338235294117647</v>
      </c>
      <c r="R92">
        <v>1.9172560099006819</v>
      </c>
      <c r="S92">
        <v>3.3308823529411766</v>
      </c>
      <c r="T92">
        <v>3.9340064327238005</v>
      </c>
      <c r="U92">
        <v>0.5</v>
      </c>
      <c r="V92">
        <v>1.1274850445744109</v>
      </c>
      <c r="W92">
        <v>0.38235294117647056</v>
      </c>
      <c r="X92">
        <v>0.66671058573050479</v>
      </c>
      <c r="Y92">
        <v>0.13970588235294118</v>
      </c>
      <c r="Z92">
        <v>3.5154998267649146E-2</v>
      </c>
      <c r="AA92" t="s">
        <v>30</v>
      </c>
      <c r="AB92" t="s">
        <v>30</v>
      </c>
      <c r="AC92">
        <v>0.72058823529411764</v>
      </c>
      <c r="AD92">
        <v>1.259093584793133</v>
      </c>
      <c r="AE92" t="s">
        <v>30</v>
      </c>
      <c r="AF92" t="s">
        <v>30</v>
      </c>
      <c r="AG92">
        <v>0.38970588235294118</v>
      </c>
      <c r="AH92">
        <v>1.0024492119351642</v>
      </c>
      <c r="AI92">
        <v>13.149999999999999</v>
      </c>
      <c r="AJ92">
        <v>0.21448176035926433</v>
      </c>
      <c r="AK92">
        <v>12.275</v>
      </c>
      <c r="AL92">
        <v>0.83088623838751507</v>
      </c>
      <c r="AM92" t="s">
        <v>30</v>
      </c>
      <c r="AN92" t="s">
        <v>30</v>
      </c>
      <c r="AO92">
        <v>0.24999999999999997</v>
      </c>
      <c r="AP92">
        <v>2.8737267244057778E-2</v>
      </c>
      <c r="AQ92">
        <v>0.17857142857142855</v>
      </c>
      <c r="AR92">
        <v>3.4142633200682809E-2</v>
      </c>
      <c r="AS92">
        <v>2.7857142857142856</v>
      </c>
      <c r="AT92">
        <v>0.61996222481344621</v>
      </c>
      <c r="AU92">
        <v>7.1428571428571425E-2</v>
      </c>
      <c r="AV92">
        <v>2.7098590287074679E-2</v>
      </c>
      <c r="AW92" t="s">
        <v>30</v>
      </c>
      <c r="AX92" t="s">
        <v>30</v>
      </c>
      <c r="AY92" t="s">
        <v>30</v>
      </c>
      <c r="AZ92" t="s">
        <v>30</v>
      </c>
    </row>
    <row r="93" spans="1:52">
      <c r="A93">
        <v>91</v>
      </c>
      <c r="C93">
        <v>7</v>
      </c>
      <c r="D93">
        <v>2011</v>
      </c>
      <c r="E93" t="s">
        <v>38</v>
      </c>
      <c r="F93">
        <v>7</v>
      </c>
      <c r="G93">
        <v>1.5043103448275861</v>
      </c>
      <c r="H93">
        <v>3.7394739659771435E-2</v>
      </c>
      <c r="I93">
        <v>1.4779411764705883</v>
      </c>
      <c r="J93">
        <v>0.16928216452193579</v>
      </c>
      <c r="K93">
        <v>0.27941176470588236</v>
      </c>
      <c r="L93">
        <v>0.74467060556934339</v>
      </c>
      <c r="M93">
        <v>0.69117647058823528</v>
      </c>
      <c r="N93">
        <v>1.0830389002437002</v>
      </c>
      <c r="O93">
        <v>2.4264705882352944</v>
      </c>
      <c r="P93">
        <v>3.0386057498191978</v>
      </c>
      <c r="Q93">
        <v>1.4338235294117647</v>
      </c>
      <c r="R93">
        <v>1.0708793792750073</v>
      </c>
      <c r="S93">
        <v>4.1764705882352935</v>
      </c>
      <c r="T93">
        <v>9.4417228830118685</v>
      </c>
      <c r="U93">
        <v>0.24264705882352941</v>
      </c>
      <c r="V93">
        <v>0.70984197165107676</v>
      </c>
      <c r="W93">
        <v>0.39705882352941174</v>
      </c>
      <c r="X93">
        <v>0.68257736365477939</v>
      </c>
      <c r="Y93">
        <v>0.14705882352941177</v>
      </c>
      <c r="Z93">
        <v>2.8574006285841419E-2</v>
      </c>
      <c r="AA93" t="s">
        <v>30</v>
      </c>
      <c r="AB93" t="s">
        <v>30</v>
      </c>
      <c r="AC93">
        <v>0.45588235294117646</v>
      </c>
      <c r="AD93">
        <v>4.1516013727504006</v>
      </c>
      <c r="AE93" t="s">
        <v>30</v>
      </c>
      <c r="AF93" t="s">
        <v>30</v>
      </c>
      <c r="AG93">
        <v>0.36764705882352944</v>
      </c>
      <c r="AH93">
        <v>1.0059943159161833</v>
      </c>
      <c r="AI93">
        <v>38.825000000000003</v>
      </c>
      <c r="AJ93">
        <v>0.59107386100628634</v>
      </c>
      <c r="AK93">
        <v>5.4250000000000007</v>
      </c>
      <c r="AL93">
        <v>0.76598227346661985</v>
      </c>
      <c r="AM93" t="s">
        <v>30</v>
      </c>
      <c r="AN93" t="s">
        <v>30</v>
      </c>
      <c r="AO93">
        <v>0.42857142857142849</v>
      </c>
      <c r="AP93">
        <v>2.7708268094161392E-2</v>
      </c>
      <c r="AQ93">
        <v>7.1428571428571425E-2</v>
      </c>
      <c r="AR93">
        <v>5.2628440005030093E-2</v>
      </c>
      <c r="AS93">
        <v>2.7857142857142856</v>
      </c>
      <c r="AT93">
        <v>0.64175038855834377</v>
      </c>
      <c r="AU93">
        <v>0</v>
      </c>
      <c r="AV93">
        <v>1.900782828967754E-2</v>
      </c>
      <c r="AW93" t="s">
        <v>30</v>
      </c>
      <c r="AX93" t="s">
        <v>30</v>
      </c>
      <c r="AY93" t="s">
        <v>30</v>
      </c>
      <c r="AZ93" t="s">
        <v>30</v>
      </c>
    </row>
    <row r="94" spans="1:52">
      <c r="A94">
        <v>92</v>
      </c>
      <c r="D94">
        <v>2011</v>
      </c>
      <c r="E94" t="s">
        <v>38</v>
      </c>
      <c r="F94">
        <v>8</v>
      </c>
      <c r="G94">
        <v>0.48965517241379314</v>
      </c>
      <c r="H94">
        <v>1.2988218355743927E-2</v>
      </c>
      <c r="I94">
        <v>0.53529411764705892</v>
      </c>
      <c r="J94">
        <v>0.3009807976211511</v>
      </c>
      <c r="K94">
        <v>0.10588235294117647</v>
      </c>
      <c r="L94">
        <v>0.40880120014784788</v>
      </c>
      <c r="M94">
        <v>0.6705882352941176</v>
      </c>
      <c r="N94">
        <v>0.60780354913463019</v>
      </c>
      <c r="O94">
        <v>2.111764705882353</v>
      </c>
      <c r="P94">
        <v>2.4872659944828182</v>
      </c>
      <c r="Q94">
        <v>0.62941176470588234</v>
      </c>
      <c r="R94">
        <v>0.6030981731568259</v>
      </c>
      <c r="S94">
        <v>4.6764705882352944</v>
      </c>
      <c r="T94">
        <v>5.1960825515321307</v>
      </c>
      <c r="U94">
        <v>0.3411764705882353</v>
      </c>
      <c r="V94">
        <v>0.43118731305855074</v>
      </c>
      <c r="W94">
        <v>0.52352941176470602</v>
      </c>
      <c r="X94">
        <v>0.65977390750681675</v>
      </c>
      <c r="Y94">
        <v>0.11176470588235295</v>
      </c>
      <c r="Z94">
        <v>3.1137563502736915E-2</v>
      </c>
      <c r="AA94" t="s">
        <v>30</v>
      </c>
      <c r="AB94" t="s">
        <v>30</v>
      </c>
      <c r="AC94">
        <v>0.36470588235294116</v>
      </c>
      <c r="AD94">
        <v>2.8010187562451248</v>
      </c>
      <c r="AE94" t="s">
        <v>30</v>
      </c>
      <c r="AF94" t="s">
        <v>30</v>
      </c>
      <c r="AG94">
        <v>0.46470588235294119</v>
      </c>
      <c r="AH94">
        <v>0.74311035302133543</v>
      </c>
      <c r="AI94">
        <v>15.6</v>
      </c>
      <c r="AJ94">
        <v>0.24705895761226909</v>
      </c>
      <c r="AK94">
        <v>3.84</v>
      </c>
      <c r="AL94">
        <v>0.69842708309093227</v>
      </c>
      <c r="AM94" t="s">
        <v>30</v>
      </c>
      <c r="AN94" t="s">
        <v>30</v>
      </c>
      <c r="AO94">
        <v>0.37142857142857133</v>
      </c>
      <c r="AP94">
        <v>2.3030410360090063E-2</v>
      </c>
      <c r="AQ94">
        <v>0.11428571428571428</v>
      </c>
      <c r="AR94">
        <v>6.7330260406649342E-2</v>
      </c>
      <c r="AS94">
        <v>1.7142857142857142</v>
      </c>
      <c r="AT94">
        <v>0.68930037926977072</v>
      </c>
      <c r="AU94">
        <v>5.7142857142857141E-2</v>
      </c>
      <c r="AV94">
        <v>2.7396267102455556E-2</v>
      </c>
      <c r="AW94" t="s">
        <v>30</v>
      </c>
      <c r="AX94" t="s">
        <v>30</v>
      </c>
      <c r="AY94" t="s">
        <v>30</v>
      </c>
      <c r="AZ94" t="s">
        <v>30</v>
      </c>
    </row>
    <row r="95" spans="1:52">
      <c r="A95">
        <v>93</v>
      </c>
      <c r="C95">
        <v>9</v>
      </c>
      <c r="D95">
        <v>2011</v>
      </c>
      <c r="E95" t="s">
        <v>38</v>
      </c>
      <c r="F95">
        <v>9</v>
      </c>
      <c r="G95">
        <v>0.63362068965517238</v>
      </c>
      <c r="H95">
        <v>2.2282714295507516E-2</v>
      </c>
      <c r="I95">
        <v>0.23529411764705882</v>
      </c>
      <c r="J95">
        <v>0.46801367081422274</v>
      </c>
      <c r="K95">
        <v>5.1470588235294115E-2</v>
      </c>
      <c r="L95">
        <v>0.22865692311501007</v>
      </c>
      <c r="M95">
        <v>0.4779411764705882</v>
      </c>
      <c r="N95">
        <v>0.67640099477835069</v>
      </c>
      <c r="O95">
        <v>2.0808823529411766</v>
      </c>
      <c r="P95">
        <v>2.5435462450627044</v>
      </c>
      <c r="Q95">
        <v>0.5</v>
      </c>
      <c r="R95">
        <v>0.48532719570156735</v>
      </c>
      <c r="S95">
        <v>1.2352941176470589</v>
      </c>
      <c r="T95">
        <v>3.263783394550384</v>
      </c>
      <c r="U95">
        <v>0.36029411764705882</v>
      </c>
      <c r="V95">
        <v>0.24067244560887224</v>
      </c>
      <c r="W95">
        <v>0.38970588235294118</v>
      </c>
      <c r="X95">
        <v>0.59414713709560252</v>
      </c>
      <c r="Y95">
        <v>8.0882352941176475E-2</v>
      </c>
      <c r="Z95">
        <v>2.5357108725321858E-2</v>
      </c>
      <c r="AA95" t="s">
        <v>30</v>
      </c>
      <c r="AB95" t="s">
        <v>30</v>
      </c>
      <c r="AC95">
        <v>0.21323529411764708</v>
      </c>
      <c r="AD95">
        <v>1.3681849776178678</v>
      </c>
      <c r="AE95" t="s">
        <v>30</v>
      </c>
      <c r="AF95" t="s">
        <v>30</v>
      </c>
      <c r="AG95">
        <v>0.44117647058823528</v>
      </c>
      <c r="AH95">
        <v>0.65327983896269815</v>
      </c>
      <c r="AI95">
        <v>8.4500000000000011</v>
      </c>
      <c r="AJ95">
        <v>0.13850220151238257</v>
      </c>
      <c r="AK95">
        <v>3.7499999999999996</v>
      </c>
      <c r="AL95">
        <v>0.64951009831548157</v>
      </c>
      <c r="AM95" t="s">
        <v>30</v>
      </c>
      <c r="AN95" t="s">
        <v>30</v>
      </c>
      <c r="AO95">
        <v>3.5714285714285712E-2</v>
      </c>
      <c r="AP95">
        <v>2.6629559117743229E-2</v>
      </c>
      <c r="AQ95">
        <v>0.3214285714285714</v>
      </c>
      <c r="AR95">
        <v>7.8767511311619076E-2</v>
      </c>
      <c r="AS95">
        <v>2.2142857142857144</v>
      </c>
      <c r="AT95">
        <v>0.78808137900277098</v>
      </c>
      <c r="AU95">
        <v>3.5714285714285712E-2</v>
      </c>
      <c r="AV95">
        <v>2.8788146176330784E-2</v>
      </c>
      <c r="AW95" t="s">
        <v>30</v>
      </c>
      <c r="AX95" t="s">
        <v>30</v>
      </c>
      <c r="AY95" t="s">
        <v>30</v>
      </c>
      <c r="AZ95" t="s">
        <v>30</v>
      </c>
    </row>
    <row r="96" spans="1:52">
      <c r="A96">
        <v>94</v>
      </c>
      <c r="D96">
        <v>2011</v>
      </c>
      <c r="E96" t="s">
        <v>38</v>
      </c>
      <c r="F96">
        <v>10</v>
      </c>
      <c r="G96">
        <v>2.0655172413793101</v>
      </c>
      <c r="H96">
        <v>8.5176478862290878E-2</v>
      </c>
      <c r="I96">
        <v>0.11176470588235295</v>
      </c>
      <c r="J96">
        <v>0.5948148888098721</v>
      </c>
      <c r="K96">
        <v>9.4117647058823542E-2</v>
      </c>
      <c r="L96">
        <v>0.1515635574650489</v>
      </c>
      <c r="M96">
        <v>0.45882352941176469</v>
      </c>
      <c r="N96">
        <v>1.0723644995350627</v>
      </c>
      <c r="O96">
        <v>2.341176470588235</v>
      </c>
      <c r="P96">
        <v>2.9749876843638225</v>
      </c>
      <c r="Q96">
        <v>0.88823529411764712</v>
      </c>
      <c r="R96">
        <v>0.86325543463449106</v>
      </c>
      <c r="S96">
        <v>0.53529411764705881</v>
      </c>
      <c r="T96">
        <v>1.3753105616088714</v>
      </c>
      <c r="U96">
        <v>0.19411764705882353</v>
      </c>
      <c r="V96">
        <v>0.20153879779691616</v>
      </c>
      <c r="W96">
        <v>0.42941176470588233</v>
      </c>
      <c r="X96">
        <v>0.55184831809768398</v>
      </c>
      <c r="Y96">
        <v>0.11764705882352941</v>
      </c>
      <c r="Z96">
        <v>2.9931342936677974E-2</v>
      </c>
      <c r="AA96" t="s">
        <v>30</v>
      </c>
      <c r="AB96" t="s">
        <v>30</v>
      </c>
      <c r="AC96">
        <v>5.8823529411764705E-2</v>
      </c>
      <c r="AD96">
        <v>0.24576907891985172</v>
      </c>
      <c r="AE96" t="s">
        <v>30</v>
      </c>
      <c r="AF96" t="s">
        <v>30</v>
      </c>
      <c r="AG96">
        <v>0.51176470588235301</v>
      </c>
      <c r="AH96">
        <v>0.67418221221505115</v>
      </c>
      <c r="AI96">
        <v>8.02</v>
      </c>
      <c r="AJ96">
        <v>0.12940129673838627</v>
      </c>
      <c r="AK96">
        <v>1.2799999999999998</v>
      </c>
      <c r="AL96">
        <v>0.51562362743463352</v>
      </c>
      <c r="AM96" t="s">
        <v>30</v>
      </c>
      <c r="AN96" t="s">
        <v>30</v>
      </c>
      <c r="AO96">
        <v>2.8571428571428571E-2</v>
      </c>
      <c r="AP96">
        <v>1.6074769704985347E-2</v>
      </c>
      <c r="AQ96">
        <v>0.51428571428571423</v>
      </c>
      <c r="AR96">
        <v>6.0321836396865114E-2</v>
      </c>
      <c r="AS96">
        <v>3.2285714285714286</v>
      </c>
      <c r="AT96">
        <v>1.1576296453417803</v>
      </c>
      <c r="AU96">
        <v>2.8571428571428571E-2</v>
      </c>
      <c r="AV96">
        <v>3.1668514378735121E-2</v>
      </c>
      <c r="AW96" t="s">
        <v>30</v>
      </c>
      <c r="AX96" t="s">
        <v>30</v>
      </c>
      <c r="AY96" t="s">
        <v>30</v>
      </c>
      <c r="AZ96" t="s">
        <v>30</v>
      </c>
    </row>
    <row r="97" spans="1:52">
      <c r="A97">
        <v>95</v>
      </c>
      <c r="C97">
        <v>11</v>
      </c>
      <c r="D97">
        <v>2011</v>
      </c>
      <c r="E97" t="s">
        <v>38</v>
      </c>
      <c r="F97">
        <v>11</v>
      </c>
      <c r="G97">
        <v>1.9267241379310345</v>
      </c>
      <c r="H97">
        <v>0.29949052209565941</v>
      </c>
      <c r="I97">
        <v>5.8823529411764705E-2</v>
      </c>
      <c r="J97">
        <v>0.74718578733113494</v>
      </c>
      <c r="K97">
        <v>8.8235294117647051E-2</v>
      </c>
      <c r="L97">
        <v>0.28882155135465915</v>
      </c>
      <c r="M97">
        <v>0.6029411764705882</v>
      </c>
      <c r="N97">
        <v>1.717711459059132</v>
      </c>
      <c r="O97">
        <v>2.5367647058823528</v>
      </c>
      <c r="P97">
        <v>5.1878436238945627</v>
      </c>
      <c r="Q97">
        <v>0.83088235294117641</v>
      </c>
      <c r="R97">
        <v>1.6551822650294787</v>
      </c>
      <c r="S97">
        <v>0.27941176470588236</v>
      </c>
      <c r="T97">
        <v>0.87368079702221824</v>
      </c>
      <c r="U97">
        <v>0.17647058823529413</v>
      </c>
      <c r="V97">
        <v>0.23387077653762103</v>
      </c>
      <c r="W97">
        <v>0.43382352941176472</v>
      </c>
      <c r="X97">
        <v>0.56968362558684427</v>
      </c>
      <c r="Y97">
        <v>8.0882352941176461E-2</v>
      </c>
      <c r="Z97">
        <v>2.851453203370799E-2</v>
      </c>
      <c r="AA97" t="s">
        <v>30</v>
      </c>
      <c r="AB97" t="s">
        <v>30</v>
      </c>
      <c r="AC97">
        <v>6.6176470588235295E-2</v>
      </c>
      <c r="AD97">
        <v>8.1000785146596824E-2</v>
      </c>
      <c r="AE97" t="s">
        <v>30</v>
      </c>
      <c r="AF97" t="s">
        <v>30</v>
      </c>
      <c r="AG97">
        <v>0.38970588235294118</v>
      </c>
      <c r="AH97">
        <v>0.70425764495268095</v>
      </c>
      <c r="AI97">
        <v>10.675000000000001</v>
      </c>
      <c r="AJ97">
        <v>0.17067288152409402</v>
      </c>
      <c r="AK97">
        <v>0.9</v>
      </c>
      <c r="AL97">
        <v>0.53098543454375002</v>
      </c>
      <c r="AM97" t="s">
        <v>30</v>
      </c>
      <c r="AN97" t="s">
        <v>30</v>
      </c>
      <c r="AO97">
        <v>3.5714285714285712E-2</v>
      </c>
      <c r="AP97">
        <v>2.0571220693824076E-2</v>
      </c>
      <c r="AQ97">
        <v>0.71428571428571419</v>
      </c>
      <c r="AR97">
        <v>6.1666542065563663E-2</v>
      </c>
      <c r="AS97">
        <v>3.9285714285714284</v>
      </c>
      <c r="AT97">
        <v>1.3063545128767275</v>
      </c>
      <c r="AU97">
        <v>0</v>
      </c>
      <c r="AV97">
        <v>4.6504598952942816E-2</v>
      </c>
      <c r="AW97" t="s">
        <v>30</v>
      </c>
      <c r="AX97" t="s">
        <v>30</v>
      </c>
      <c r="AY97" t="s">
        <v>30</v>
      </c>
      <c r="AZ97" t="s">
        <v>30</v>
      </c>
    </row>
    <row r="98" spans="1:52">
      <c r="A98">
        <v>96</v>
      </c>
      <c r="D98">
        <v>2011</v>
      </c>
      <c r="E98" t="s">
        <v>38</v>
      </c>
      <c r="F98">
        <v>12</v>
      </c>
      <c r="G98">
        <v>4.3706896551724137</v>
      </c>
      <c r="H98">
        <v>2.5476916158868881</v>
      </c>
      <c r="I98">
        <v>5.1470588235294115E-2</v>
      </c>
      <c r="J98">
        <v>1.1129614658222953</v>
      </c>
      <c r="K98">
        <v>0.10294117647058823</v>
      </c>
      <c r="L98">
        <v>0.42489455967089723</v>
      </c>
      <c r="M98">
        <v>0.86029411764705888</v>
      </c>
      <c r="N98">
        <v>2.1011794307608898</v>
      </c>
      <c r="O98">
        <v>2.5955882352941178</v>
      </c>
      <c r="P98">
        <v>10.835353186606248</v>
      </c>
      <c r="Q98">
        <v>1.1838235294117647</v>
      </c>
      <c r="R98">
        <v>2.4989061891898183</v>
      </c>
      <c r="S98">
        <v>0.2720588235294118</v>
      </c>
      <c r="T98">
        <v>0.61477034904518135</v>
      </c>
      <c r="U98">
        <v>7.3529411764705885E-2</v>
      </c>
      <c r="V98">
        <v>0.23291196740490588</v>
      </c>
      <c r="W98">
        <v>0.35294117647058826</v>
      </c>
      <c r="X98">
        <v>0.50469627572855158</v>
      </c>
      <c r="Y98">
        <v>0.10294117647058824</v>
      </c>
      <c r="Z98">
        <v>2.7399300547011982E-2</v>
      </c>
      <c r="AA98" t="s">
        <v>30</v>
      </c>
      <c r="AB98" t="s">
        <v>30</v>
      </c>
      <c r="AC98">
        <v>4.4117647058823532E-2</v>
      </c>
      <c r="AD98">
        <v>4.4359640059291994E-2</v>
      </c>
      <c r="AE98" t="s">
        <v>30</v>
      </c>
      <c r="AF98" t="s">
        <v>30</v>
      </c>
      <c r="AG98">
        <v>0.36764705882352938</v>
      </c>
      <c r="AH98">
        <v>0.69082087138920445</v>
      </c>
      <c r="AI98">
        <v>0.64999999999999991</v>
      </c>
      <c r="AJ98">
        <v>2.3308218365726122E-2</v>
      </c>
      <c r="AK98">
        <v>0.8</v>
      </c>
      <c r="AL98">
        <v>0.59987798395621339</v>
      </c>
      <c r="AM98" t="s">
        <v>30</v>
      </c>
      <c r="AN98" t="s">
        <v>30</v>
      </c>
      <c r="AO98">
        <v>0.10714285714285714</v>
      </c>
      <c r="AP98">
        <v>3.6717569693815982E-2</v>
      </c>
      <c r="AQ98">
        <v>0.14285714285714285</v>
      </c>
      <c r="AR98">
        <v>3.7301039750491358E-2</v>
      </c>
      <c r="AS98">
        <v>3.6428571428571432</v>
      </c>
      <c r="AT98">
        <v>1.2490236556937515</v>
      </c>
      <c r="AU98">
        <v>0</v>
      </c>
      <c r="AV98">
        <v>4.270293518506349E-2</v>
      </c>
      <c r="AW98" t="s">
        <v>30</v>
      </c>
      <c r="AX98" t="s">
        <v>30</v>
      </c>
      <c r="AY98" t="s">
        <v>30</v>
      </c>
      <c r="AZ98" t="s">
        <v>30</v>
      </c>
    </row>
    <row r="99" spans="1:52">
      <c r="A99">
        <v>97</v>
      </c>
      <c r="B99">
        <v>2012</v>
      </c>
      <c r="C99">
        <v>1</v>
      </c>
      <c r="D99">
        <v>2012</v>
      </c>
      <c r="E99" t="s">
        <v>39</v>
      </c>
      <c r="F99">
        <v>1</v>
      </c>
      <c r="G99">
        <v>20.444827586206895</v>
      </c>
      <c r="H99">
        <v>22.478000000000002</v>
      </c>
      <c r="I99">
        <v>0.14705882352941177</v>
      </c>
      <c r="J99">
        <v>0.67200000000000004</v>
      </c>
      <c r="K99">
        <v>0.13529411764705884</v>
      </c>
      <c r="L99">
        <v>0.23799999999999999</v>
      </c>
      <c r="M99">
        <v>0.6</v>
      </c>
      <c r="N99">
        <v>1.802</v>
      </c>
      <c r="O99">
        <v>3.1764705882352944</v>
      </c>
      <c r="P99">
        <v>9.0800000000000018</v>
      </c>
      <c r="Q99">
        <v>1.864705882352941</v>
      </c>
      <c r="R99">
        <v>1.8879999999999999</v>
      </c>
      <c r="S99">
        <v>0.19411764705882353</v>
      </c>
      <c r="T99">
        <v>0.17799999999999999</v>
      </c>
      <c r="U99">
        <v>7.647058823529411E-2</v>
      </c>
      <c r="V99">
        <v>0.24</v>
      </c>
      <c r="W99">
        <v>0.37647058823529411</v>
      </c>
      <c r="X99">
        <v>0.47800000000000004</v>
      </c>
      <c r="Y99">
        <v>0.1647058823529412</v>
      </c>
      <c r="Z99">
        <v>1.6E-2</v>
      </c>
      <c r="AA99" t="s">
        <v>30</v>
      </c>
      <c r="AB99" t="s">
        <v>30</v>
      </c>
      <c r="AC99">
        <v>2.9411764705882353E-2</v>
      </c>
      <c r="AD99">
        <v>1.7999999999999999E-2</v>
      </c>
      <c r="AE99" t="s">
        <v>30</v>
      </c>
      <c r="AF99" t="s">
        <v>30</v>
      </c>
      <c r="AG99">
        <v>0.20588235294117649</v>
      </c>
      <c r="AH99">
        <v>0.57000000000000006</v>
      </c>
      <c r="AI99">
        <v>0.12</v>
      </c>
      <c r="AJ99">
        <v>8.0000000000000002E-3</v>
      </c>
      <c r="AK99">
        <v>0.84000000000000008</v>
      </c>
      <c r="AL99">
        <v>0.57400000000000007</v>
      </c>
      <c r="AM99" t="s">
        <v>30</v>
      </c>
      <c r="AN99" t="s">
        <v>30</v>
      </c>
      <c r="AO99">
        <v>8.5714285714285715E-2</v>
      </c>
      <c r="AP99">
        <v>0.02</v>
      </c>
      <c r="AQ99">
        <v>0.2857142857142857</v>
      </c>
      <c r="AR99">
        <v>2.8000000000000004E-2</v>
      </c>
      <c r="AS99">
        <v>3.2571428571428571</v>
      </c>
      <c r="AT99">
        <v>0.91400000000000003</v>
      </c>
      <c r="AU99">
        <v>0</v>
      </c>
      <c r="AV99">
        <v>2.4E-2</v>
      </c>
      <c r="AW99" t="s">
        <v>30</v>
      </c>
      <c r="AX99" t="s">
        <v>30</v>
      </c>
      <c r="AY99" t="s">
        <v>30</v>
      </c>
      <c r="AZ99" t="s">
        <v>30</v>
      </c>
    </row>
    <row r="100" spans="1:52">
      <c r="A100">
        <v>98</v>
      </c>
      <c r="D100">
        <v>2012</v>
      </c>
      <c r="E100" t="s">
        <v>39</v>
      </c>
      <c r="F100">
        <v>2</v>
      </c>
      <c r="G100">
        <v>28.59051724137931</v>
      </c>
      <c r="H100">
        <v>32.129999999999995</v>
      </c>
      <c r="I100">
        <v>0.38970588235294118</v>
      </c>
      <c r="J100">
        <v>0.42499999999999999</v>
      </c>
      <c r="K100">
        <v>4.4117647058823525E-2</v>
      </c>
      <c r="L100">
        <v>0.23249999999999998</v>
      </c>
      <c r="M100">
        <v>1.1102941176470589</v>
      </c>
      <c r="N100">
        <v>2.2450000000000001</v>
      </c>
      <c r="O100">
        <v>2.2720588235294117</v>
      </c>
      <c r="P100">
        <v>7.17</v>
      </c>
      <c r="Q100">
        <v>2.0441176470588234</v>
      </c>
      <c r="R100">
        <v>1.4275</v>
      </c>
      <c r="S100">
        <v>0.45588235294117652</v>
      </c>
      <c r="T100">
        <v>0.10999999999999999</v>
      </c>
      <c r="U100">
        <v>6.6176470588235295E-2</v>
      </c>
      <c r="V100">
        <v>0.16250000000000001</v>
      </c>
      <c r="W100">
        <v>0.34558823529411764</v>
      </c>
      <c r="X100">
        <v>0.44</v>
      </c>
      <c r="Y100">
        <v>0.20588235294117649</v>
      </c>
      <c r="Z100">
        <v>0.02</v>
      </c>
      <c r="AA100" t="s">
        <v>30</v>
      </c>
      <c r="AB100" t="s">
        <v>30</v>
      </c>
      <c r="AC100">
        <v>7.3529411764705881E-3</v>
      </c>
      <c r="AD100">
        <v>1.5000000000000001E-2</v>
      </c>
      <c r="AE100" t="s">
        <v>30</v>
      </c>
      <c r="AF100" t="s">
        <v>30</v>
      </c>
      <c r="AG100">
        <v>0.25</v>
      </c>
      <c r="AH100">
        <v>0.46</v>
      </c>
      <c r="AI100">
        <v>0.22500000000000001</v>
      </c>
      <c r="AJ100">
        <v>0.02</v>
      </c>
      <c r="AK100">
        <v>1.1000000000000001</v>
      </c>
      <c r="AL100">
        <v>0.5625</v>
      </c>
      <c r="AM100" t="s">
        <v>30</v>
      </c>
      <c r="AN100" t="s">
        <v>30</v>
      </c>
      <c r="AO100">
        <v>3.5714285714285712E-2</v>
      </c>
      <c r="AP100">
        <v>0.02</v>
      </c>
      <c r="AQ100">
        <v>3.5714285714285712E-2</v>
      </c>
      <c r="AR100">
        <v>2.5000000000000001E-2</v>
      </c>
      <c r="AS100">
        <v>2.8571428571428572</v>
      </c>
      <c r="AT100">
        <v>0.8175</v>
      </c>
      <c r="AU100">
        <v>0</v>
      </c>
      <c r="AV100">
        <v>0.03</v>
      </c>
      <c r="AW100" t="s">
        <v>30</v>
      </c>
      <c r="AX100" t="s">
        <v>30</v>
      </c>
      <c r="AY100" t="s">
        <v>30</v>
      </c>
      <c r="AZ100" t="s">
        <v>30</v>
      </c>
    </row>
    <row r="101" spans="1:52">
      <c r="A101">
        <v>99</v>
      </c>
      <c r="C101">
        <v>3</v>
      </c>
      <c r="D101">
        <v>2012</v>
      </c>
      <c r="E101" t="s">
        <v>39</v>
      </c>
      <c r="F101">
        <v>3</v>
      </c>
      <c r="G101">
        <v>13.478448275862068</v>
      </c>
      <c r="H101">
        <v>15.517499999999998</v>
      </c>
      <c r="I101">
        <v>0.77941176470588236</v>
      </c>
      <c r="J101">
        <v>0.34</v>
      </c>
      <c r="K101">
        <v>5.8823529411764705E-2</v>
      </c>
      <c r="L101">
        <v>0.21999999999999997</v>
      </c>
      <c r="M101">
        <v>0.9779411764705882</v>
      </c>
      <c r="N101">
        <v>2.09</v>
      </c>
      <c r="O101">
        <v>1.9705882352941178</v>
      </c>
      <c r="P101">
        <v>7.2</v>
      </c>
      <c r="Q101">
        <v>1.9411764705882355</v>
      </c>
      <c r="R101">
        <v>1.3525</v>
      </c>
      <c r="S101">
        <v>1.0073529411764706</v>
      </c>
      <c r="T101">
        <v>8.2500000000000004E-2</v>
      </c>
      <c r="U101">
        <v>0.11029411764705882</v>
      </c>
      <c r="V101">
        <v>0.16</v>
      </c>
      <c r="W101">
        <v>0.4264705882352941</v>
      </c>
      <c r="X101">
        <v>0.46750000000000003</v>
      </c>
      <c r="Y101">
        <v>0.13235294117647059</v>
      </c>
      <c r="Z101">
        <v>1.7500000000000002E-2</v>
      </c>
      <c r="AA101" t="s">
        <v>30</v>
      </c>
      <c r="AB101" t="s">
        <v>30</v>
      </c>
      <c r="AC101">
        <v>8.8235294117647065E-2</v>
      </c>
      <c r="AD101">
        <v>1.7500000000000002E-2</v>
      </c>
      <c r="AE101" t="s">
        <v>30</v>
      </c>
      <c r="AF101" t="s">
        <v>30</v>
      </c>
      <c r="AG101">
        <v>0.27941176470588236</v>
      </c>
      <c r="AH101">
        <v>0.48249999999999998</v>
      </c>
      <c r="AI101">
        <v>0.15</v>
      </c>
      <c r="AJ101">
        <v>1.5000000000000001E-2</v>
      </c>
      <c r="AK101">
        <v>0.97500000000000009</v>
      </c>
      <c r="AL101">
        <v>0.45999999999999996</v>
      </c>
      <c r="AM101" t="s">
        <v>30</v>
      </c>
      <c r="AN101" t="s">
        <v>30</v>
      </c>
      <c r="AO101">
        <v>7.1428571428571425E-2</v>
      </c>
      <c r="AP101">
        <v>0.02</v>
      </c>
      <c r="AQ101">
        <v>0.17857142857142855</v>
      </c>
      <c r="AR101">
        <v>2.5000000000000001E-2</v>
      </c>
      <c r="AS101">
        <v>3.2499999999999996</v>
      </c>
      <c r="AT101">
        <v>0.75750000000000006</v>
      </c>
      <c r="AU101">
        <v>0</v>
      </c>
      <c r="AV101">
        <v>2.75E-2</v>
      </c>
      <c r="AW101" t="s">
        <v>30</v>
      </c>
      <c r="AX101" t="s">
        <v>30</v>
      </c>
      <c r="AY101" t="s">
        <v>30</v>
      </c>
      <c r="AZ101" t="s">
        <v>30</v>
      </c>
    </row>
    <row r="102" spans="1:52">
      <c r="A102">
        <v>100</v>
      </c>
      <c r="D102">
        <v>2012</v>
      </c>
      <c r="E102" t="s">
        <v>39</v>
      </c>
      <c r="F102">
        <v>4</v>
      </c>
      <c r="G102">
        <v>10.020689655172413</v>
      </c>
      <c r="H102">
        <v>4.46</v>
      </c>
      <c r="I102">
        <v>0.65294117647058825</v>
      </c>
      <c r="J102">
        <v>0.186</v>
      </c>
      <c r="K102">
        <v>0.14705882352941177</v>
      </c>
      <c r="L102">
        <v>0.24</v>
      </c>
      <c r="M102">
        <v>1.0529411764705885</v>
      </c>
      <c r="N102">
        <v>1.718</v>
      </c>
      <c r="O102">
        <v>3.0411764705882351</v>
      </c>
      <c r="P102">
        <v>8.6800000000000015</v>
      </c>
      <c r="Q102">
        <v>1.9294117647058826</v>
      </c>
      <c r="R102">
        <v>1.1220000000000001</v>
      </c>
      <c r="S102">
        <v>2.0705882352941174</v>
      </c>
      <c r="T102">
        <v>9.4E-2</v>
      </c>
      <c r="U102">
        <v>0.21176470588235294</v>
      </c>
      <c r="V102">
        <v>0.15400000000000003</v>
      </c>
      <c r="W102">
        <v>0.29411764705882354</v>
      </c>
      <c r="X102">
        <v>0.51</v>
      </c>
      <c r="Y102">
        <v>0.13529411764705881</v>
      </c>
      <c r="Z102">
        <v>2.1999999999999999E-2</v>
      </c>
      <c r="AA102" t="s">
        <v>30</v>
      </c>
      <c r="AB102" t="s">
        <v>30</v>
      </c>
      <c r="AC102">
        <v>0.24705882352941178</v>
      </c>
      <c r="AD102">
        <v>3.7999999999999999E-2</v>
      </c>
      <c r="AE102" t="s">
        <v>30</v>
      </c>
      <c r="AF102" t="s">
        <v>30</v>
      </c>
      <c r="AG102">
        <v>0.15294117647058825</v>
      </c>
      <c r="AH102">
        <v>0.41399999999999998</v>
      </c>
      <c r="AI102">
        <v>0.12</v>
      </c>
      <c r="AJ102">
        <v>1.7999999999999999E-2</v>
      </c>
      <c r="AK102">
        <v>1.0000000000000002</v>
      </c>
      <c r="AL102">
        <v>0.43999999999999995</v>
      </c>
      <c r="AM102" t="s">
        <v>30</v>
      </c>
      <c r="AN102" t="s">
        <v>30</v>
      </c>
      <c r="AO102">
        <v>2.8571428571428571E-2</v>
      </c>
      <c r="AP102">
        <v>1.6E-2</v>
      </c>
      <c r="AQ102">
        <v>5.7142857142857141E-2</v>
      </c>
      <c r="AR102">
        <v>2.4E-2</v>
      </c>
      <c r="AS102">
        <v>2.5714285714285716</v>
      </c>
      <c r="AT102">
        <v>0.69400000000000006</v>
      </c>
      <c r="AU102">
        <v>0</v>
      </c>
      <c r="AV102">
        <v>0.03</v>
      </c>
      <c r="AW102" t="s">
        <v>30</v>
      </c>
      <c r="AX102" t="s">
        <v>30</v>
      </c>
      <c r="AY102" t="s">
        <v>30</v>
      </c>
      <c r="AZ102" t="s">
        <v>30</v>
      </c>
    </row>
    <row r="103" spans="1:52">
      <c r="A103">
        <v>101</v>
      </c>
      <c r="C103">
        <v>5</v>
      </c>
      <c r="D103">
        <v>2012</v>
      </c>
      <c r="E103" t="s">
        <v>39</v>
      </c>
      <c r="F103">
        <v>5</v>
      </c>
      <c r="G103">
        <v>7.2887931034482758</v>
      </c>
      <c r="H103">
        <v>0.54749999999999999</v>
      </c>
      <c r="I103">
        <v>0.86029411764705876</v>
      </c>
      <c r="J103">
        <v>0.12</v>
      </c>
      <c r="K103">
        <v>0.22058823529411764</v>
      </c>
      <c r="L103">
        <v>0.42249999999999999</v>
      </c>
      <c r="M103">
        <v>1.125</v>
      </c>
      <c r="N103">
        <v>2.5449999999999999</v>
      </c>
      <c r="O103">
        <v>3.4558823529411766</v>
      </c>
      <c r="P103">
        <v>8.692499999999999</v>
      </c>
      <c r="Q103">
        <v>1.6102941176470587</v>
      </c>
      <c r="R103">
        <v>1.4575</v>
      </c>
      <c r="S103">
        <v>1.1470588235294119</v>
      </c>
      <c r="T103">
        <v>0.16</v>
      </c>
      <c r="U103">
        <v>0.18382352941176472</v>
      </c>
      <c r="V103">
        <v>0.16000000000000003</v>
      </c>
      <c r="W103">
        <v>0.41911764705882354</v>
      </c>
      <c r="X103">
        <v>0.64</v>
      </c>
      <c r="Y103">
        <v>8.8235294117647051E-2</v>
      </c>
      <c r="Z103">
        <v>3.7500000000000006E-2</v>
      </c>
      <c r="AA103" t="s">
        <v>30</v>
      </c>
      <c r="AB103" t="s">
        <v>30</v>
      </c>
      <c r="AC103">
        <v>0.30147058823529405</v>
      </c>
      <c r="AD103">
        <v>0.21</v>
      </c>
      <c r="AE103" t="s">
        <v>30</v>
      </c>
      <c r="AF103" t="s">
        <v>30</v>
      </c>
      <c r="AG103">
        <v>0.125</v>
      </c>
      <c r="AH103">
        <v>0.47749999999999998</v>
      </c>
      <c r="AI103">
        <v>0.17500000000000002</v>
      </c>
      <c r="AJ103">
        <v>0.02</v>
      </c>
      <c r="AK103">
        <v>2.0249999999999999</v>
      </c>
      <c r="AL103">
        <v>0.60250000000000004</v>
      </c>
      <c r="AM103" t="s">
        <v>30</v>
      </c>
      <c r="AN103" t="s">
        <v>30</v>
      </c>
      <c r="AO103">
        <v>0.10714285714285714</v>
      </c>
      <c r="AP103">
        <v>0.03</v>
      </c>
      <c r="AQ103">
        <v>0.10714285714285714</v>
      </c>
      <c r="AR103">
        <v>3.2500000000000001E-2</v>
      </c>
      <c r="AS103">
        <v>1.5</v>
      </c>
      <c r="AT103">
        <v>0.82750000000000001</v>
      </c>
      <c r="AU103">
        <v>3.5714285714285712E-2</v>
      </c>
      <c r="AV103">
        <v>3.7499999999999999E-2</v>
      </c>
      <c r="AW103" t="s">
        <v>30</v>
      </c>
      <c r="AX103" t="s">
        <v>30</v>
      </c>
      <c r="AY103" t="s">
        <v>30</v>
      </c>
      <c r="AZ103" t="s">
        <v>30</v>
      </c>
    </row>
    <row r="104" spans="1:52">
      <c r="A104">
        <v>102</v>
      </c>
      <c r="D104">
        <v>2012</v>
      </c>
      <c r="E104" t="s">
        <v>39</v>
      </c>
      <c r="F104">
        <v>6</v>
      </c>
      <c r="G104">
        <v>6.4784482758620694</v>
      </c>
      <c r="H104">
        <v>0.17250000000000001</v>
      </c>
      <c r="I104">
        <v>2.0147058823529411</v>
      </c>
      <c r="J104">
        <v>0.105</v>
      </c>
      <c r="K104">
        <v>0.27941176470588236</v>
      </c>
      <c r="L104">
        <v>0.54749999999999999</v>
      </c>
      <c r="M104">
        <v>0.88235294117647056</v>
      </c>
      <c r="N104">
        <v>2.4649999999999999</v>
      </c>
      <c r="O104">
        <v>2.8382352941176472</v>
      </c>
      <c r="P104">
        <v>6.8874999999999993</v>
      </c>
      <c r="Q104">
        <v>0.97058823529411764</v>
      </c>
      <c r="R104">
        <v>1.3524999999999998</v>
      </c>
      <c r="S104">
        <v>1.1691176470588236</v>
      </c>
      <c r="T104">
        <v>0.41500000000000004</v>
      </c>
      <c r="U104">
        <v>0.28676470588235292</v>
      </c>
      <c r="V104">
        <v>0.19</v>
      </c>
      <c r="W104">
        <v>0.55147058823529416</v>
      </c>
      <c r="X104">
        <v>0.66750000000000009</v>
      </c>
      <c r="Y104">
        <v>6.6176470588235295E-2</v>
      </c>
      <c r="Z104">
        <v>3.5000000000000003E-2</v>
      </c>
      <c r="AA104" t="s">
        <v>30</v>
      </c>
      <c r="AB104" t="s">
        <v>30</v>
      </c>
      <c r="AC104">
        <v>0.15441176470588236</v>
      </c>
      <c r="AD104">
        <v>1.2799999999999998</v>
      </c>
      <c r="AE104" t="s">
        <v>30</v>
      </c>
      <c r="AF104" t="s">
        <v>30</v>
      </c>
      <c r="AG104">
        <v>0.30882352941176472</v>
      </c>
      <c r="AH104">
        <v>0.5</v>
      </c>
      <c r="AI104">
        <v>0.2</v>
      </c>
      <c r="AJ104">
        <v>1.2500000000000001E-2</v>
      </c>
      <c r="AK104">
        <v>2.5750000000000002</v>
      </c>
      <c r="AL104">
        <v>0.57750000000000001</v>
      </c>
      <c r="AM104" t="s">
        <v>30</v>
      </c>
      <c r="AN104" t="s">
        <v>30</v>
      </c>
      <c r="AO104">
        <v>0</v>
      </c>
      <c r="AP104">
        <v>0.02</v>
      </c>
      <c r="AQ104">
        <v>7.1428571428571425E-2</v>
      </c>
      <c r="AR104">
        <v>0.04</v>
      </c>
      <c r="AS104">
        <v>2.0714285714285716</v>
      </c>
      <c r="AT104">
        <v>0.85750000000000004</v>
      </c>
      <c r="AU104">
        <v>3.5714285714285712E-2</v>
      </c>
      <c r="AV104">
        <v>3.5000000000000003E-2</v>
      </c>
      <c r="AW104" t="s">
        <v>30</v>
      </c>
      <c r="AX104" t="s">
        <v>30</v>
      </c>
      <c r="AY104" t="s">
        <v>30</v>
      </c>
      <c r="AZ104" t="s">
        <v>30</v>
      </c>
    </row>
    <row r="105" spans="1:52">
      <c r="A105">
        <v>103</v>
      </c>
      <c r="C105">
        <v>7</v>
      </c>
      <c r="D105">
        <v>2012</v>
      </c>
      <c r="E105" t="s">
        <v>39</v>
      </c>
      <c r="F105">
        <v>7</v>
      </c>
      <c r="G105">
        <v>16.934482758620693</v>
      </c>
      <c r="H105">
        <v>0.22800000000000004</v>
      </c>
      <c r="I105">
        <v>1.9</v>
      </c>
      <c r="J105">
        <v>0.16400000000000001</v>
      </c>
      <c r="K105">
        <v>0.17058823529411765</v>
      </c>
      <c r="L105">
        <v>0.48200000000000004</v>
      </c>
      <c r="M105">
        <v>0.62941176470588223</v>
      </c>
      <c r="N105">
        <v>1.39</v>
      </c>
      <c r="O105">
        <v>2.0647058823529409</v>
      </c>
      <c r="P105">
        <v>3.9560000000000004</v>
      </c>
      <c r="Q105">
        <v>0.66470588235294115</v>
      </c>
      <c r="R105">
        <v>0.85400000000000009</v>
      </c>
      <c r="S105">
        <v>1.7176470588235293</v>
      </c>
      <c r="T105">
        <v>0.98599999999999999</v>
      </c>
      <c r="U105">
        <v>0.12941176470588237</v>
      </c>
      <c r="V105">
        <v>0.16600000000000001</v>
      </c>
      <c r="W105">
        <v>0.51764705882352946</v>
      </c>
      <c r="X105">
        <v>0.66600000000000004</v>
      </c>
      <c r="Y105">
        <v>5.8823529411764705E-2</v>
      </c>
      <c r="Z105">
        <v>3.5999999999999997E-2</v>
      </c>
      <c r="AA105" t="s">
        <v>30</v>
      </c>
      <c r="AB105" t="s">
        <v>30</v>
      </c>
      <c r="AC105">
        <v>0.24705882352941172</v>
      </c>
      <c r="AD105">
        <v>3.9300000000000006</v>
      </c>
      <c r="AE105" t="s">
        <v>30</v>
      </c>
      <c r="AF105" t="s">
        <v>30</v>
      </c>
      <c r="AG105">
        <v>0.3411764705882353</v>
      </c>
      <c r="AH105">
        <v>0.52000000000000013</v>
      </c>
      <c r="AI105">
        <v>0.04</v>
      </c>
      <c r="AJ105">
        <v>1.4000000000000002E-2</v>
      </c>
      <c r="AK105">
        <v>3.22</v>
      </c>
      <c r="AL105">
        <v>0.55800000000000005</v>
      </c>
      <c r="AM105" t="s">
        <v>30</v>
      </c>
      <c r="AN105" t="s">
        <v>30</v>
      </c>
      <c r="AO105">
        <v>8.5714285714285715E-2</v>
      </c>
      <c r="AP105">
        <v>1.7999999999999999E-2</v>
      </c>
      <c r="AQ105">
        <v>0.11428571428571428</v>
      </c>
      <c r="AR105">
        <v>5.2000000000000005E-2</v>
      </c>
      <c r="AS105">
        <v>1.6571428571428573</v>
      </c>
      <c r="AT105">
        <v>0.92399999999999982</v>
      </c>
      <c r="AU105">
        <v>2.8571428571428571E-2</v>
      </c>
      <c r="AV105">
        <v>0.05</v>
      </c>
      <c r="AW105" t="s">
        <v>30</v>
      </c>
      <c r="AX105" t="s">
        <v>30</v>
      </c>
      <c r="AY105" t="s">
        <v>30</v>
      </c>
      <c r="AZ105" t="s">
        <v>30</v>
      </c>
    </row>
    <row r="106" spans="1:52">
      <c r="A106">
        <v>104</v>
      </c>
      <c r="D106">
        <v>2012</v>
      </c>
      <c r="E106" t="s">
        <v>39</v>
      </c>
      <c r="F106">
        <v>8</v>
      </c>
      <c r="G106">
        <v>16.474137931034484</v>
      </c>
      <c r="H106">
        <v>0.23499999999999999</v>
      </c>
      <c r="I106">
        <v>1.4779411764705883</v>
      </c>
      <c r="J106">
        <v>0.41249999999999998</v>
      </c>
      <c r="K106">
        <v>0.1764705882352941</v>
      </c>
      <c r="L106">
        <v>0.32250000000000001</v>
      </c>
      <c r="M106">
        <v>0.5</v>
      </c>
      <c r="N106">
        <v>0.69</v>
      </c>
      <c r="O106">
        <v>2.0808823529411766</v>
      </c>
      <c r="P106">
        <v>2.78</v>
      </c>
      <c r="Q106">
        <v>0.52941176470588236</v>
      </c>
      <c r="R106">
        <v>0.47750000000000004</v>
      </c>
      <c r="S106">
        <v>0.77205882352941169</v>
      </c>
      <c r="T106">
        <v>0.78250000000000008</v>
      </c>
      <c r="U106">
        <v>0.1985294117647059</v>
      </c>
      <c r="V106">
        <v>0.08</v>
      </c>
      <c r="W106">
        <v>0.41911764705882359</v>
      </c>
      <c r="X106">
        <v>0.61750000000000005</v>
      </c>
      <c r="Y106">
        <v>2.9411764705882353E-2</v>
      </c>
      <c r="Z106">
        <v>0.03</v>
      </c>
      <c r="AA106" t="s">
        <v>30</v>
      </c>
      <c r="AB106" t="s">
        <v>30</v>
      </c>
      <c r="AC106">
        <v>0.19852941176470587</v>
      </c>
      <c r="AD106">
        <v>1.4675</v>
      </c>
      <c r="AE106" t="s">
        <v>30</v>
      </c>
      <c r="AF106" t="s">
        <v>30</v>
      </c>
      <c r="AG106">
        <v>0.38235294117647062</v>
      </c>
      <c r="AH106">
        <v>0.38500000000000001</v>
      </c>
      <c r="AI106">
        <v>0.05</v>
      </c>
      <c r="AJ106">
        <v>0.01</v>
      </c>
      <c r="AK106">
        <v>3.95</v>
      </c>
      <c r="AL106">
        <v>0.62250000000000005</v>
      </c>
      <c r="AM106" t="s">
        <v>30</v>
      </c>
      <c r="AN106" t="s">
        <v>30</v>
      </c>
      <c r="AO106">
        <v>3.5714285714285712E-2</v>
      </c>
      <c r="AP106">
        <v>2.5000000000000001E-2</v>
      </c>
      <c r="AQ106">
        <v>7.1428571428571425E-2</v>
      </c>
      <c r="AR106">
        <v>5.4999999999999993E-2</v>
      </c>
      <c r="AS106">
        <v>1.4285714285714286</v>
      </c>
      <c r="AT106">
        <v>1.0475000000000001</v>
      </c>
      <c r="AU106">
        <v>3.5714285714285712E-2</v>
      </c>
      <c r="AV106">
        <v>4.5000000000000005E-2</v>
      </c>
      <c r="AW106" t="s">
        <v>30</v>
      </c>
      <c r="AX106" t="s">
        <v>30</v>
      </c>
      <c r="AY106" t="s">
        <v>30</v>
      </c>
      <c r="AZ106" t="s">
        <v>30</v>
      </c>
    </row>
    <row r="107" spans="1:52">
      <c r="A107">
        <v>105</v>
      </c>
      <c r="C107">
        <v>9</v>
      </c>
      <c r="D107">
        <v>2012</v>
      </c>
      <c r="E107" t="s">
        <v>39</v>
      </c>
      <c r="F107">
        <v>9</v>
      </c>
      <c r="G107">
        <v>10.45258620689655</v>
      </c>
      <c r="H107">
        <v>0.18750000000000003</v>
      </c>
      <c r="I107">
        <v>0.72058823529411764</v>
      </c>
      <c r="J107">
        <v>1.1825000000000001</v>
      </c>
      <c r="K107">
        <v>0.32352941176470584</v>
      </c>
      <c r="L107">
        <v>0.30499999999999999</v>
      </c>
      <c r="M107">
        <v>0.35294117647058826</v>
      </c>
      <c r="N107">
        <v>0.83500000000000008</v>
      </c>
      <c r="O107">
        <v>3.7205882352941178</v>
      </c>
      <c r="P107">
        <v>3.0425</v>
      </c>
      <c r="Q107">
        <v>0.6029411764705882</v>
      </c>
      <c r="R107">
        <v>0.44749999999999995</v>
      </c>
      <c r="S107">
        <v>0.58823529411764708</v>
      </c>
      <c r="T107">
        <v>0.92749999999999999</v>
      </c>
      <c r="U107">
        <v>9.5588235294117641E-2</v>
      </c>
      <c r="V107">
        <v>0.06</v>
      </c>
      <c r="W107">
        <v>0.48529411764705882</v>
      </c>
      <c r="X107">
        <v>0.65</v>
      </c>
      <c r="Y107">
        <v>2.2058823529411763E-2</v>
      </c>
      <c r="Z107">
        <v>3.0000000000000002E-2</v>
      </c>
      <c r="AA107" t="s">
        <v>30</v>
      </c>
      <c r="AB107" t="s">
        <v>30</v>
      </c>
      <c r="AC107">
        <v>0.22794117647058826</v>
      </c>
      <c r="AD107">
        <v>0.74</v>
      </c>
      <c r="AE107" t="s">
        <v>30</v>
      </c>
      <c r="AF107" t="s">
        <v>30</v>
      </c>
      <c r="AG107">
        <v>0.22794117647058826</v>
      </c>
      <c r="AH107">
        <v>0.36</v>
      </c>
      <c r="AI107">
        <v>2.5000000000000001E-2</v>
      </c>
      <c r="AJ107">
        <v>5.0000000000000001E-3</v>
      </c>
      <c r="AK107">
        <v>4.8250000000000002</v>
      </c>
      <c r="AL107">
        <v>0.57999999999999996</v>
      </c>
      <c r="AM107" t="s">
        <v>30</v>
      </c>
      <c r="AN107" t="s">
        <v>30</v>
      </c>
      <c r="AO107">
        <v>0.17857142857142855</v>
      </c>
      <c r="AP107">
        <v>0.02</v>
      </c>
      <c r="AQ107">
        <v>0.24999999999999997</v>
      </c>
      <c r="AR107">
        <v>0.06</v>
      </c>
      <c r="AS107">
        <v>1.5</v>
      </c>
      <c r="AT107">
        <v>1.1025</v>
      </c>
      <c r="AU107">
        <v>3.5714285714285712E-2</v>
      </c>
      <c r="AV107">
        <v>0.03</v>
      </c>
      <c r="AW107" t="s">
        <v>30</v>
      </c>
      <c r="AX107" t="s">
        <v>30</v>
      </c>
      <c r="AY107" t="s">
        <v>30</v>
      </c>
      <c r="AZ107" t="s">
        <v>30</v>
      </c>
    </row>
    <row r="108" spans="1:52">
      <c r="A108">
        <v>106</v>
      </c>
      <c r="D108">
        <v>2012</v>
      </c>
      <c r="E108" t="s">
        <v>39</v>
      </c>
      <c r="F108">
        <v>10</v>
      </c>
      <c r="G108">
        <v>2.6103448275862071</v>
      </c>
      <c r="H108">
        <v>6.6000000000000003E-2</v>
      </c>
      <c r="I108">
        <v>0.37058823529411761</v>
      </c>
      <c r="J108">
        <v>1.2120000000000002</v>
      </c>
      <c r="K108">
        <v>0.10588235294117647</v>
      </c>
      <c r="L108">
        <v>0.184</v>
      </c>
      <c r="M108">
        <v>0.3352941176470588</v>
      </c>
      <c r="N108">
        <v>1.0919999999999999</v>
      </c>
      <c r="O108">
        <v>6.5411764705882351</v>
      </c>
      <c r="P108">
        <v>4.0180000000000007</v>
      </c>
      <c r="Q108">
        <v>0.55294117647058827</v>
      </c>
      <c r="R108">
        <v>0.6</v>
      </c>
      <c r="S108">
        <v>0.45294117647058824</v>
      </c>
      <c r="T108">
        <v>0.67400000000000004</v>
      </c>
      <c r="U108">
        <v>6.4705882352941183E-2</v>
      </c>
      <c r="V108">
        <v>4.2000000000000003E-2</v>
      </c>
      <c r="W108">
        <v>0.47058823529411764</v>
      </c>
      <c r="X108">
        <v>0.57399999999999995</v>
      </c>
      <c r="Y108">
        <v>5.8823529411764705E-2</v>
      </c>
      <c r="Z108">
        <v>2.1999999999999999E-2</v>
      </c>
      <c r="AA108" t="s">
        <v>30</v>
      </c>
      <c r="AB108" t="s">
        <v>30</v>
      </c>
      <c r="AC108">
        <v>0.15882352941176472</v>
      </c>
      <c r="AD108">
        <v>0.19400000000000001</v>
      </c>
      <c r="AE108" t="s">
        <v>30</v>
      </c>
      <c r="AF108" t="s">
        <v>30</v>
      </c>
      <c r="AG108">
        <v>0.31764705882352945</v>
      </c>
      <c r="AH108">
        <v>0.35399999999999998</v>
      </c>
      <c r="AI108">
        <v>0.02</v>
      </c>
      <c r="AJ108">
        <v>1.2E-2</v>
      </c>
      <c r="AK108">
        <v>2.98</v>
      </c>
      <c r="AL108">
        <v>0.52</v>
      </c>
      <c r="AM108" t="s">
        <v>30</v>
      </c>
      <c r="AN108" t="s">
        <v>30</v>
      </c>
      <c r="AO108">
        <v>2.8571428571428571E-2</v>
      </c>
      <c r="AP108">
        <v>1.6E-2</v>
      </c>
      <c r="AQ108">
        <v>8.5714285714285715E-2</v>
      </c>
      <c r="AR108">
        <v>0.04</v>
      </c>
      <c r="AS108">
        <v>0.88571428571428579</v>
      </c>
      <c r="AT108">
        <v>1.2420000000000002</v>
      </c>
      <c r="AU108">
        <v>0</v>
      </c>
      <c r="AV108">
        <v>4.2000000000000003E-2</v>
      </c>
      <c r="AW108" t="s">
        <v>30</v>
      </c>
      <c r="AX108" t="s">
        <v>30</v>
      </c>
      <c r="AY108" t="s">
        <v>30</v>
      </c>
      <c r="AZ108" t="s">
        <v>30</v>
      </c>
    </row>
    <row r="109" spans="1:52">
      <c r="A109">
        <v>107</v>
      </c>
      <c r="C109">
        <v>11</v>
      </c>
      <c r="D109">
        <v>2012</v>
      </c>
      <c r="E109" t="s">
        <v>39</v>
      </c>
      <c r="F109">
        <v>11</v>
      </c>
      <c r="G109">
        <v>2.2801724137931032</v>
      </c>
      <c r="H109">
        <v>0.19500000000000001</v>
      </c>
      <c r="I109">
        <v>0.14705882352941174</v>
      </c>
      <c r="J109">
        <v>1.105</v>
      </c>
      <c r="K109">
        <v>0.22058823529411764</v>
      </c>
      <c r="L109">
        <v>0.31500000000000006</v>
      </c>
      <c r="M109">
        <v>0.3970588235294118</v>
      </c>
      <c r="N109">
        <v>1.6624999999999999</v>
      </c>
      <c r="O109">
        <v>4.3455882352941178</v>
      </c>
      <c r="P109">
        <v>12.79</v>
      </c>
      <c r="Q109">
        <v>1.0367647058823528</v>
      </c>
      <c r="R109">
        <v>1.3900000000000001</v>
      </c>
      <c r="S109">
        <v>0.56617647058823528</v>
      </c>
      <c r="T109">
        <v>0.505</v>
      </c>
      <c r="U109">
        <v>3.6764705882352935E-2</v>
      </c>
      <c r="V109">
        <v>4.4999999999999998E-2</v>
      </c>
      <c r="W109">
        <v>0.3235294117647059</v>
      </c>
      <c r="X109">
        <v>0.5575</v>
      </c>
      <c r="Y109">
        <v>7.3529411764705881E-3</v>
      </c>
      <c r="Z109">
        <v>2.2500000000000003E-2</v>
      </c>
      <c r="AA109" t="s">
        <v>30</v>
      </c>
      <c r="AB109" t="s">
        <v>30</v>
      </c>
      <c r="AC109">
        <v>0.125</v>
      </c>
      <c r="AD109">
        <v>7.0000000000000007E-2</v>
      </c>
      <c r="AE109" t="s">
        <v>30</v>
      </c>
      <c r="AF109" t="s">
        <v>30</v>
      </c>
      <c r="AG109">
        <v>0.29411764705882354</v>
      </c>
      <c r="AH109">
        <v>0.35750000000000004</v>
      </c>
      <c r="AI109">
        <v>0</v>
      </c>
      <c r="AJ109">
        <v>0.01</v>
      </c>
      <c r="AK109">
        <v>2.5</v>
      </c>
      <c r="AL109">
        <v>0.5625</v>
      </c>
      <c r="AM109" t="s">
        <v>30</v>
      </c>
      <c r="AN109" t="s">
        <v>30</v>
      </c>
      <c r="AO109">
        <v>7.1428571428571425E-2</v>
      </c>
      <c r="AP109">
        <v>1.5000000000000001E-2</v>
      </c>
      <c r="AQ109">
        <v>0.21428571428571427</v>
      </c>
      <c r="AR109">
        <v>3.5000000000000003E-2</v>
      </c>
      <c r="AS109">
        <v>1.1785714285714286</v>
      </c>
      <c r="AT109">
        <v>1.21</v>
      </c>
      <c r="AU109">
        <v>0</v>
      </c>
      <c r="AV109">
        <v>4.7500000000000007E-2</v>
      </c>
      <c r="AW109" t="s">
        <v>30</v>
      </c>
      <c r="AX109" t="s">
        <v>30</v>
      </c>
      <c r="AY109" t="s">
        <v>30</v>
      </c>
      <c r="AZ109" t="s">
        <v>30</v>
      </c>
    </row>
    <row r="110" spans="1:52">
      <c r="A110">
        <v>108</v>
      </c>
      <c r="D110">
        <v>2012</v>
      </c>
      <c r="E110" t="s">
        <v>39</v>
      </c>
      <c r="F110">
        <v>12</v>
      </c>
      <c r="G110">
        <v>5.0215517241379306</v>
      </c>
      <c r="H110">
        <v>1.83</v>
      </c>
      <c r="I110">
        <v>0.2720588235294118</v>
      </c>
      <c r="J110">
        <v>1.2749999999999999</v>
      </c>
      <c r="K110">
        <v>0.14705882352941177</v>
      </c>
      <c r="L110">
        <v>0.44500000000000001</v>
      </c>
      <c r="M110">
        <v>0.53676470588235292</v>
      </c>
      <c r="N110">
        <v>1.9525000000000001</v>
      </c>
      <c r="O110">
        <v>5.8823529411764701</v>
      </c>
      <c r="P110">
        <v>16.810000000000002</v>
      </c>
      <c r="Q110">
        <v>2.2279411764705883</v>
      </c>
      <c r="R110">
        <v>2.0125000000000002</v>
      </c>
      <c r="S110">
        <v>0.67647058823529416</v>
      </c>
      <c r="T110">
        <v>0.38250000000000001</v>
      </c>
      <c r="U110">
        <v>7.3529411764705885E-2</v>
      </c>
      <c r="V110">
        <v>0.05</v>
      </c>
      <c r="W110">
        <v>0.33823529411764702</v>
      </c>
      <c r="X110">
        <v>0.46749999999999997</v>
      </c>
      <c r="Y110">
        <v>0</v>
      </c>
      <c r="Z110">
        <v>1.5000000000000001E-2</v>
      </c>
      <c r="AA110" t="s">
        <v>30</v>
      </c>
      <c r="AB110" t="s">
        <v>30</v>
      </c>
      <c r="AC110">
        <v>6.6176470588235295E-2</v>
      </c>
      <c r="AD110">
        <v>4.2500000000000003E-2</v>
      </c>
      <c r="AE110" t="s">
        <v>30</v>
      </c>
      <c r="AF110" t="s">
        <v>30</v>
      </c>
      <c r="AG110">
        <v>0.33088235294117652</v>
      </c>
      <c r="AH110">
        <v>0.33500000000000002</v>
      </c>
      <c r="AI110">
        <v>0</v>
      </c>
      <c r="AJ110">
        <v>0.01</v>
      </c>
      <c r="AK110">
        <v>2.25</v>
      </c>
      <c r="AL110">
        <v>0.61250000000000004</v>
      </c>
      <c r="AM110" t="s">
        <v>30</v>
      </c>
      <c r="AN110" t="s">
        <v>30</v>
      </c>
      <c r="AO110">
        <v>0</v>
      </c>
      <c r="AP110">
        <v>1.7500000000000002E-2</v>
      </c>
      <c r="AQ110">
        <v>7.1428571428571425E-2</v>
      </c>
      <c r="AR110">
        <v>2.75E-2</v>
      </c>
      <c r="AS110">
        <v>1</v>
      </c>
      <c r="AT110">
        <v>0.99</v>
      </c>
      <c r="AU110">
        <v>0</v>
      </c>
      <c r="AV110">
        <v>4.2500000000000003E-2</v>
      </c>
      <c r="AW110" t="s">
        <v>30</v>
      </c>
      <c r="AX110" t="s">
        <v>30</v>
      </c>
      <c r="AY110" t="s">
        <v>30</v>
      </c>
      <c r="AZ110" t="s">
        <v>30</v>
      </c>
    </row>
    <row r="111" spans="1:52">
      <c r="A111">
        <v>109</v>
      </c>
      <c r="B111">
        <v>2013</v>
      </c>
      <c r="C111">
        <v>1</v>
      </c>
      <c r="D111">
        <v>2013</v>
      </c>
      <c r="E111" t="s">
        <v>40</v>
      </c>
      <c r="F111">
        <v>1</v>
      </c>
      <c r="G111">
        <v>21.924137931034483</v>
      </c>
      <c r="H111">
        <v>22.163999999999998</v>
      </c>
      <c r="I111">
        <v>0.29411764705882354</v>
      </c>
      <c r="J111">
        <v>0.57599999999999996</v>
      </c>
      <c r="K111">
        <v>0.11176470588235295</v>
      </c>
      <c r="L111">
        <v>0.26400000000000001</v>
      </c>
      <c r="M111">
        <v>0.6470588235294118</v>
      </c>
      <c r="N111">
        <v>1.476</v>
      </c>
      <c r="O111">
        <v>3.5411764705882356</v>
      </c>
      <c r="P111">
        <v>7.0919999999999987</v>
      </c>
      <c r="Q111">
        <v>3.0823529411764707</v>
      </c>
      <c r="R111">
        <v>1.4079999999999999</v>
      </c>
      <c r="S111">
        <v>0.51764705882352946</v>
      </c>
      <c r="T111">
        <v>0.17</v>
      </c>
      <c r="U111">
        <v>4.7058823529411764E-2</v>
      </c>
      <c r="V111">
        <v>5.2000000000000005E-2</v>
      </c>
      <c r="W111">
        <v>0.29411764705882348</v>
      </c>
      <c r="X111">
        <v>0.41200000000000003</v>
      </c>
      <c r="Y111">
        <v>2.9411764705882353E-2</v>
      </c>
      <c r="Z111">
        <v>8.0000000000000002E-3</v>
      </c>
      <c r="AA111" t="s">
        <v>30</v>
      </c>
      <c r="AB111" t="s">
        <v>30</v>
      </c>
      <c r="AC111">
        <v>2.9411764705882349E-2</v>
      </c>
      <c r="AD111">
        <v>1.8000000000000002E-2</v>
      </c>
      <c r="AE111" t="s">
        <v>30</v>
      </c>
      <c r="AF111" t="s">
        <v>30</v>
      </c>
      <c r="AG111">
        <v>0.3</v>
      </c>
      <c r="AH111">
        <v>0.23799999999999999</v>
      </c>
      <c r="AI111">
        <v>6.0000000000000012E-2</v>
      </c>
      <c r="AJ111">
        <v>2.1999999999999999E-2</v>
      </c>
      <c r="AK111">
        <v>1.3400000000000003</v>
      </c>
      <c r="AL111">
        <v>0.5</v>
      </c>
      <c r="AM111" t="s">
        <v>30</v>
      </c>
      <c r="AN111" t="s">
        <v>30</v>
      </c>
      <c r="AO111">
        <v>2.8571428571428571E-2</v>
      </c>
      <c r="AP111">
        <v>1.4000000000000002E-2</v>
      </c>
      <c r="AQ111">
        <v>0.14285714285714285</v>
      </c>
      <c r="AR111">
        <v>0.02</v>
      </c>
      <c r="AS111">
        <v>0.8571428571428571</v>
      </c>
      <c r="AT111">
        <v>0.67400000000000004</v>
      </c>
      <c r="AU111">
        <v>0</v>
      </c>
      <c r="AV111">
        <v>3.4000000000000002E-2</v>
      </c>
      <c r="AW111" t="s">
        <v>30</v>
      </c>
      <c r="AX111" t="s">
        <v>30</v>
      </c>
      <c r="AY111" t="s">
        <v>30</v>
      </c>
      <c r="AZ111" t="s">
        <v>30</v>
      </c>
    </row>
    <row r="112" spans="1:52">
      <c r="A112">
        <v>110</v>
      </c>
      <c r="D112">
        <v>2013</v>
      </c>
      <c r="E112" t="s">
        <v>40</v>
      </c>
      <c r="F112">
        <v>2</v>
      </c>
      <c r="G112">
        <v>20.918103448275861</v>
      </c>
      <c r="H112">
        <v>17.2925</v>
      </c>
      <c r="I112">
        <v>0.63235294117647056</v>
      </c>
      <c r="J112">
        <v>0.39500000000000002</v>
      </c>
      <c r="K112">
        <v>0.13235294117647059</v>
      </c>
      <c r="L112">
        <v>0.27</v>
      </c>
      <c r="M112">
        <v>0.7279411764705882</v>
      </c>
      <c r="N112">
        <v>2.0225</v>
      </c>
      <c r="O112">
        <v>3.3014705882352939</v>
      </c>
      <c r="P112">
        <v>8.36</v>
      </c>
      <c r="Q112">
        <v>3.3088235294117649</v>
      </c>
      <c r="R112">
        <v>1.1675</v>
      </c>
      <c r="S112">
        <v>0.55147058823529416</v>
      </c>
      <c r="T112">
        <v>0.17749999999999999</v>
      </c>
      <c r="U112">
        <v>3.6764705882352935E-2</v>
      </c>
      <c r="V112">
        <v>5.2500000000000005E-2</v>
      </c>
      <c r="W112">
        <v>0.27941176470588236</v>
      </c>
      <c r="X112">
        <v>0.44750000000000001</v>
      </c>
      <c r="Y112">
        <v>3.6764705882352942E-2</v>
      </c>
      <c r="Z112">
        <v>0.01</v>
      </c>
      <c r="AA112" t="s">
        <v>30</v>
      </c>
      <c r="AB112" t="s">
        <v>30</v>
      </c>
      <c r="AC112">
        <v>2.2058823529411763E-2</v>
      </c>
      <c r="AD112">
        <v>0.02</v>
      </c>
      <c r="AE112" t="s">
        <v>30</v>
      </c>
      <c r="AF112" t="s">
        <v>30</v>
      </c>
      <c r="AG112">
        <v>0.3529411764705882</v>
      </c>
      <c r="AH112">
        <v>0.22</v>
      </c>
      <c r="AI112">
        <v>0.22500000000000001</v>
      </c>
      <c r="AJ112">
        <v>2.2500000000000003E-2</v>
      </c>
      <c r="AK112">
        <v>1.4</v>
      </c>
      <c r="AL112">
        <v>0.4375</v>
      </c>
      <c r="AM112" t="s">
        <v>30</v>
      </c>
      <c r="AN112" t="s">
        <v>30</v>
      </c>
      <c r="AO112">
        <v>3.5714285714285712E-2</v>
      </c>
      <c r="AP112">
        <v>0.02</v>
      </c>
      <c r="AQ112">
        <v>0.2857142857142857</v>
      </c>
      <c r="AR112">
        <v>0.02</v>
      </c>
      <c r="AS112">
        <v>0.9285714285714286</v>
      </c>
      <c r="AT112">
        <v>0.51</v>
      </c>
      <c r="AU112">
        <v>0</v>
      </c>
      <c r="AV112">
        <v>2.5000000000000001E-2</v>
      </c>
      <c r="AW112" t="s">
        <v>30</v>
      </c>
      <c r="AX112" t="s">
        <v>30</v>
      </c>
      <c r="AY112" t="s">
        <v>30</v>
      </c>
      <c r="AZ112" t="s">
        <v>30</v>
      </c>
    </row>
    <row r="113" spans="1:52">
      <c r="A113">
        <v>111</v>
      </c>
      <c r="C113">
        <v>3</v>
      </c>
      <c r="D113">
        <v>2013</v>
      </c>
      <c r="E113" t="s">
        <v>40</v>
      </c>
      <c r="F113">
        <v>3</v>
      </c>
      <c r="G113">
        <v>6.9956896551724137</v>
      </c>
      <c r="H113">
        <v>7.4074999999999998</v>
      </c>
      <c r="I113">
        <v>0.81617647058823528</v>
      </c>
      <c r="J113">
        <v>0.29249999999999998</v>
      </c>
      <c r="K113">
        <v>0.15441176470588236</v>
      </c>
      <c r="L113">
        <v>0.3075</v>
      </c>
      <c r="M113">
        <v>0.71323529411764708</v>
      </c>
      <c r="N113">
        <v>2.0725000000000002</v>
      </c>
      <c r="O113">
        <v>2.9558823529411766</v>
      </c>
      <c r="P113">
        <v>9.3450000000000006</v>
      </c>
      <c r="Q113">
        <v>2.8897058823529411</v>
      </c>
      <c r="R113">
        <v>1.1624999999999999</v>
      </c>
      <c r="S113">
        <v>1.3823529411764706</v>
      </c>
      <c r="T113">
        <v>0.18500000000000003</v>
      </c>
      <c r="U113">
        <v>3.6764705882352942E-2</v>
      </c>
      <c r="V113">
        <v>5.2500000000000005E-2</v>
      </c>
      <c r="W113">
        <v>0.36764705882352938</v>
      </c>
      <c r="X113">
        <v>0.495</v>
      </c>
      <c r="Y113">
        <v>1.4705882352941176E-2</v>
      </c>
      <c r="Z113">
        <v>0.01</v>
      </c>
      <c r="AA113" t="s">
        <v>30</v>
      </c>
      <c r="AB113" t="s">
        <v>30</v>
      </c>
      <c r="AC113">
        <v>6.6176470588235295E-2</v>
      </c>
      <c r="AD113">
        <v>2.2499999999999999E-2</v>
      </c>
      <c r="AE113" t="s">
        <v>30</v>
      </c>
      <c r="AF113" t="s">
        <v>30</v>
      </c>
      <c r="AG113">
        <v>0.3014705882352941</v>
      </c>
      <c r="AH113">
        <v>0.2475</v>
      </c>
      <c r="AI113">
        <v>0.32500000000000007</v>
      </c>
      <c r="AJ113">
        <v>3.0000000000000002E-2</v>
      </c>
      <c r="AK113">
        <v>2.0499999999999998</v>
      </c>
      <c r="AL113">
        <v>0.46749999999999997</v>
      </c>
      <c r="AM113" t="s">
        <v>30</v>
      </c>
      <c r="AN113" t="s">
        <v>30</v>
      </c>
      <c r="AO113">
        <v>0.10714285714285714</v>
      </c>
      <c r="AP113">
        <v>0.02</v>
      </c>
      <c r="AQ113">
        <v>0</v>
      </c>
      <c r="AR113">
        <v>1.7500000000000002E-2</v>
      </c>
      <c r="AS113">
        <v>1.1785714285714284</v>
      </c>
      <c r="AT113">
        <v>0.52249999999999996</v>
      </c>
      <c r="AU113">
        <v>3.5714285714285712E-2</v>
      </c>
      <c r="AV113">
        <v>3.2500000000000001E-2</v>
      </c>
      <c r="AW113" t="s">
        <v>30</v>
      </c>
      <c r="AX113" t="s">
        <v>30</v>
      </c>
      <c r="AY113" t="s">
        <v>30</v>
      </c>
      <c r="AZ113" t="s">
        <v>30</v>
      </c>
    </row>
    <row r="114" spans="1:52">
      <c r="A114">
        <v>112</v>
      </c>
      <c r="D114">
        <v>2013</v>
      </c>
      <c r="E114" t="s">
        <v>40</v>
      </c>
      <c r="F114">
        <v>4</v>
      </c>
      <c r="G114">
        <v>3.8344827586206898</v>
      </c>
      <c r="H114">
        <v>2.6239999999999997</v>
      </c>
      <c r="I114">
        <v>1.0705882352941178</v>
      </c>
      <c r="J114">
        <v>0.16600000000000001</v>
      </c>
      <c r="K114">
        <v>0.14705882352941174</v>
      </c>
      <c r="L114">
        <v>0.32200000000000001</v>
      </c>
      <c r="M114">
        <v>0.51176470588235301</v>
      </c>
      <c r="N114">
        <v>1.75</v>
      </c>
      <c r="O114">
        <v>2.4411764705882351</v>
      </c>
      <c r="P114">
        <v>7.3780000000000001</v>
      </c>
      <c r="Q114">
        <v>2.2352941176470589</v>
      </c>
      <c r="R114">
        <v>1.0559999999999998</v>
      </c>
      <c r="S114">
        <v>4.1588235294117641</v>
      </c>
      <c r="T114">
        <v>0.28999999999999998</v>
      </c>
      <c r="U114">
        <v>7.647058823529411E-2</v>
      </c>
      <c r="V114">
        <v>6.6000000000000003E-2</v>
      </c>
      <c r="W114">
        <v>0.3529411764705882</v>
      </c>
      <c r="X114">
        <v>0.54800000000000004</v>
      </c>
      <c r="Y114">
        <v>4.7058823529411764E-2</v>
      </c>
      <c r="Z114">
        <v>0.01</v>
      </c>
      <c r="AA114" t="s">
        <v>30</v>
      </c>
      <c r="AB114" t="s">
        <v>30</v>
      </c>
      <c r="AC114">
        <v>0.24705882352941178</v>
      </c>
      <c r="AD114">
        <v>4.8000000000000001E-2</v>
      </c>
      <c r="AE114" t="s">
        <v>30</v>
      </c>
      <c r="AF114" t="s">
        <v>30</v>
      </c>
      <c r="AG114">
        <v>0.22941176470588234</v>
      </c>
      <c r="AH114">
        <v>0.23399999999999999</v>
      </c>
      <c r="AI114">
        <v>6.0000000000000012E-2</v>
      </c>
      <c r="AJ114">
        <v>1.8000000000000002E-2</v>
      </c>
      <c r="AK114">
        <v>1.04</v>
      </c>
      <c r="AL114">
        <v>0.52799999999999991</v>
      </c>
      <c r="AM114" t="s">
        <v>30</v>
      </c>
      <c r="AN114" t="s">
        <v>30</v>
      </c>
      <c r="AO114">
        <v>0</v>
      </c>
      <c r="AP114">
        <v>2.1999999999999999E-2</v>
      </c>
      <c r="AQ114">
        <v>5.7142857142857141E-2</v>
      </c>
      <c r="AR114">
        <v>3.2000000000000001E-2</v>
      </c>
      <c r="AS114">
        <v>1.5428571428571429</v>
      </c>
      <c r="AT114">
        <v>0.48</v>
      </c>
      <c r="AU114">
        <v>5.7142857142857141E-2</v>
      </c>
      <c r="AV114">
        <v>3.2000000000000001E-2</v>
      </c>
      <c r="AW114" t="s">
        <v>30</v>
      </c>
      <c r="AX114" t="s">
        <v>30</v>
      </c>
      <c r="AY114" t="s">
        <v>30</v>
      </c>
      <c r="AZ114" t="s">
        <v>30</v>
      </c>
    </row>
    <row r="115" spans="1:52">
      <c r="A115">
        <v>113</v>
      </c>
      <c r="C115">
        <v>5</v>
      </c>
      <c r="D115">
        <v>2013</v>
      </c>
      <c r="E115" t="s">
        <v>40</v>
      </c>
      <c r="F115">
        <v>5</v>
      </c>
      <c r="G115">
        <v>4.1163793103448274</v>
      </c>
      <c r="H115">
        <v>1.4225000000000001</v>
      </c>
      <c r="I115">
        <v>1.1102941176470589</v>
      </c>
      <c r="J115">
        <v>0.1225</v>
      </c>
      <c r="K115">
        <v>0.3455882352941177</v>
      </c>
      <c r="L115">
        <v>0.57499999999999996</v>
      </c>
      <c r="M115">
        <v>0.70588235294117641</v>
      </c>
      <c r="N115">
        <v>2.2149999999999999</v>
      </c>
      <c r="O115">
        <v>3.6029411764705879</v>
      </c>
      <c r="P115">
        <v>7.7874999999999996</v>
      </c>
      <c r="Q115">
        <v>2.1691176470588234</v>
      </c>
      <c r="R115">
        <v>1.4924999999999999</v>
      </c>
      <c r="S115">
        <v>3.2867647058823528</v>
      </c>
      <c r="T115">
        <v>0.55499999999999994</v>
      </c>
      <c r="U115">
        <v>4.4117647058823525E-2</v>
      </c>
      <c r="V115">
        <v>8.5000000000000006E-2</v>
      </c>
      <c r="W115">
        <v>0.32352941176470584</v>
      </c>
      <c r="X115">
        <v>0.65999999999999992</v>
      </c>
      <c r="Y115">
        <v>8.0882352941176475E-2</v>
      </c>
      <c r="Z115">
        <v>0.01</v>
      </c>
      <c r="AA115" t="s">
        <v>30</v>
      </c>
      <c r="AB115" t="s">
        <v>30</v>
      </c>
      <c r="AC115">
        <v>0.32352941176470584</v>
      </c>
      <c r="AD115">
        <v>0.125</v>
      </c>
      <c r="AE115" t="s">
        <v>30</v>
      </c>
      <c r="AF115" t="s">
        <v>30</v>
      </c>
      <c r="AG115">
        <v>0.33823529411764708</v>
      </c>
      <c r="AH115">
        <v>0.28750000000000003</v>
      </c>
      <c r="AI115">
        <v>2.5000000000000001E-2</v>
      </c>
      <c r="AJ115">
        <v>3.7499999999999999E-2</v>
      </c>
      <c r="AK115">
        <v>1.45</v>
      </c>
      <c r="AL115">
        <v>0.67499999999999993</v>
      </c>
      <c r="AM115" t="s">
        <v>30</v>
      </c>
      <c r="AN115" t="s">
        <v>30</v>
      </c>
      <c r="AO115">
        <v>0.10714285714285714</v>
      </c>
      <c r="AP115">
        <v>1.7500000000000002E-2</v>
      </c>
      <c r="AQ115">
        <v>7.1428571428571425E-2</v>
      </c>
      <c r="AR115">
        <v>2.5000000000000001E-2</v>
      </c>
      <c r="AS115">
        <v>1.2857142857142856</v>
      </c>
      <c r="AT115">
        <v>0.49</v>
      </c>
      <c r="AU115">
        <v>0</v>
      </c>
      <c r="AV115">
        <v>4.2500000000000003E-2</v>
      </c>
      <c r="AW115" t="s">
        <v>30</v>
      </c>
      <c r="AX115" t="s">
        <v>30</v>
      </c>
      <c r="AY115" t="s">
        <v>30</v>
      </c>
      <c r="AZ115" t="s">
        <v>30</v>
      </c>
    </row>
    <row r="116" spans="1:52">
      <c r="A116">
        <v>114</v>
      </c>
      <c r="D116">
        <v>2013</v>
      </c>
      <c r="E116" t="s">
        <v>40</v>
      </c>
      <c r="F116">
        <v>6</v>
      </c>
      <c r="G116">
        <v>4.3405172413793105</v>
      </c>
      <c r="H116">
        <v>0.2475</v>
      </c>
      <c r="I116">
        <v>2.2720588235294117</v>
      </c>
      <c r="J116">
        <v>0.11750000000000001</v>
      </c>
      <c r="K116">
        <v>0.59558823529411764</v>
      </c>
      <c r="L116">
        <v>0.6925</v>
      </c>
      <c r="M116">
        <v>0.51470588235294124</v>
      </c>
      <c r="N116">
        <v>1.9800000000000002</v>
      </c>
      <c r="O116">
        <v>3.0661764705882351</v>
      </c>
      <c r="P116">
        <v>5.1124999999999998</v>
      </c>
      <c r="Q116">
        <v>1.1176470588235294</v>
      </c>
      <c r="R116">
        <v>1.21</v>
      </c>
      <c r="S116">
        <v>1.3088235294117649</v>
      </c>
      <c r="T116">
        <v>1.9475</v>
      </c>
      <c r="U116">
        <v>5.1470588235294115E-2</v>
      </c>
      <c r="V116">
        <v>8.5000000000000006E-2</v>
      </c>
      <c r="W116">
        <v>0.46323529411764702</v>
      </c>
      <c r="X116">
        <v>0.66</v>
      </c>
      <c r="Y116">
        <v>0.11764705882352942</v>
      </c>
      <c r="Z116">
        <v>0.01</v>
      </c>
      <c r="AA116" t="s">
        <v>30</v>
      </c>
      <c r="AB116" t="s">
        <v>30</v>
      </c>
      <c r="AC116">
        <v>0.19852941176470587</v>
      </c>
      <c r="AD116">
        <v>0.64749999999999996</v>
      </c>
      <c r="AE116" t="s">
        <v>30</v>
      </c>
      <c r="AF116" t="s">
        <v>30</v>
      </c>
      <c r="AG116">
        <v>0.22794117647058823</v>
      </c>
      <c r="AH116">
        <v>0.30000000000000004</v>
      </c>
      <c r="AI116">
        <v>0.1</v>
      </c>
      <c r="AJ116">
        <v>2.75E-2</v>
      </c>
      <c r="AK116">
        <v>1.2250000000000001</v>
      </c>
      <c r="AL116">
        <v>0.62249999999999994</v>
      </c>
      <c r="AM116" t="s">
        <v>30</v>
      </c>
      <c r="AN116" t="s">
        <v>30</v>
      </c>
      <c r="AO116">
        <v>7.1428571428571425E-2</v>
      </c>
      <c r="AP116">
        <v>1.2500000000000001E-2</v>
      </c>
      <c r="AQ116">
        <v>0.14285714285714285</v>
      </c>
      <c r="AR116">
        <v>0.04</v>
      </c>
      <c r="AS116">
        <v>1.9642857142857144</v>
      </c>
      <c r="AT116">
        <v>0.54249999999999998</v>
      </c>
      <c r="AU116">
        <v>0</v>
      </c>
      <c r="AV116">
        <v>2.5000000000000001E-2</v>
      </c>
      <c r="AW116" t="s">
        <v>30</v>
      </c>
      <c r="AX116" t="s">
        <v>30</v>
      </c>
      <c r="AY116" t="s">
        <v>30</v>
      </c>
      <c r="AZ116" t="s">
        <v>30</v>
      </c>
    </row>
    <row r="117" spans="1:52">
      <c r="A117">
        <v>115</v>
      </c>
      <c r="C117">
        <v>7</v>
      </c>
      <c r="D117">
        <v>2013</v>
      </c>
      <c r="E117" t="s">
        <v>40</v>
      </c>
      <c r="F117">
        <v>7</v>
      </c>
      <c r="G117">
        <v>2.6275862068965514</v>
      </c>
      <c r="H117">
        <v>5.4000000000000006E-2</v>
      </c>
      <c r="I117">
        <v>2.2058823529411766</v>
      </c>
      <c r="J117">
        <v>0.22999999999999998</v>
      </c>
      <c r="K117">
        <v>1.111764705882353</v>
      </c>
      <c r="L117">
        <v>0.60399999999999998</v>
      </c>
      <c r="M117">
        <v>0.40588235294117647</v>
      </c>
      <c r="N117">
        <v>1.236</v>
      </c>
      <c r="O117">
        <v>2.276470588235294</v>
      </c>
      <c r="P117">
        <v>3.5640000000000001</v>
      </c>
      <c r="Q117">
        <v>0.82941176470588229</v>
      </c>
      <c r="R117">
        <v>0.80199999999999994</v>
      </c>
      <c r="S117">
        <v>1.6352941176470588</v>
      </c>
      <c r="T117">
        <v>7.4639999999999986</v>
      </c>
      <c r="U117">
        <v>4.1176470588235294E-2</v>
      </c>
      <c r="V117">
        <v>7.5999999999999998E-2</v>
      </c>
      <c r="W117">
        <v>0.32941176470588235</v>
      </c>
      <c r="X117">
        <v>0.628</v>
      </c>
      <c r="Y117">
        <v>6.4705882352941183E-2</v>
      </c>
      <c r="Z117">
        <v>1.2E-2</v>
      </c>
      <c r="AA117" t="s">
        <v>30</v>
      </c>
      <c r="AB117" t="s">
        <v>30</v>
      </c>
      <c r="AC117">
        <v>0.74705882352941178</v>
      </c>
      <c r="AD117">
        <v>2.802</v>
      </c>
      <c r="AE117" t="s">
        <v>30</v>
      </c>
      <c r="AF117" t="s">
        <v>30</v>
      </c>
      <c r="AG117">
        <v>0.22352941176470589</v>
      </c>
      <c r="AH117">
        <v>0.30000000000000004</v>
      </c>
      <c r="AI117">
        <v>0</v>
      </c>
      <c r="AJ117">
        <v>1.6E-2</v>
      </c>
      <c r="AK117">
        <v>3.7199999999999998</v>
      </c>
      <c r="AL117">
        <v>0.65200000000000002</v>
      </c>
      <c r="AM117" t="s">
        <v>30</v>
      </c>
      <c r="AN117" t="s">
        <v>30</v>
      </c>
      <c r="AO117">
        <v>2.8571428571428571E-2</v>
      </c>
      <c r="AP117">
        <v>0.02</v>
      </c>
      <c r="AQ117">
        <v>0.14285714285714285</v>
      </c>
      <c r="AR117">
        <v>7.5999999999999998E-2</v>
      </c>
      <c r="AS117">
        <v>0.88571428571428579</v>
      </c>
      <c r="AT117">
        <v>0.41799999999999998</v>
      </c>
      <c r="AU117">
        <v>0</v>
      </c>
      <c r="AV117">
        <v>3.4000000000000002E-2</v>
      </c>
      <c r="AW117" t="s">
        <v>30</v>
      </c>
      <c r="AX117" t="s">
        <v>30</v>
      </c>
      <c r="AY117" t="s">
        <v>30</v>
      </c>
      <c r="AZ117" t="s">
        <v>30</v>
      </c>
    </row>
    <row r="118" spans="1:52">
      <c r="A118">
        <v>116</v>
      </c>
      <c r="D118">
        <v>2013</v>
      </c>
      <c r="E118" t="s">
        <v>40</v>
      </c>
      <c r="F118">
        <v>8</v>
      </c>
      <c r="G118">
        <v>0.77586206896551724</v>
      </c>
      <c r="H118">
        <v>1.7500000000000002E-2</v>
      </c>
      <c r="I118">
        <v>0.79411764705882348</v>
      </c>
      <c r="J118">
        <v>0.47750000000000004</v>
      </c>
      <c r="K118">
        <v>1.2941176470588234</v>
      </c>
      <c r="L118">
        <v>0.48499999999999999</v>
      </c>
      <c r="M118">
        <v>0.31617647058823534</v>
      </c>
      <c r="N118">
        <v>0.66750000000000009</v>
      </c>
      <c r="O118">
        <v>1.6838235294117647</v>
      </c>
      <c r="P118">
        <v>2.7100000000000004</v>
      </c>
      <c r="Q118">
        <v>0.75735294117647056</v>
      </c>
      <c r="R118">
        <v>0.51</v>
      </c>
      <c r="S118">
        <v>1.1102941176470589</v>
      </c>
      <c r="T118">
        <v>5.4175000000000004</v>
      </c>
      <c r="U118">
        <v>5.1470588235294115E-2</v>
      </c>
      <c r="V118">
        <v>4.7500000000000001E-2</v>
      </c>
      <c r="W118">
        <v>0.36764705882352938</v>
      </c>
      <c r="X118">
        <v>0.57750000000000001</v>
      </c>
      <c r="Y118">
        <v>5.8823529411764705E-2</v>
      </c>
      <c r="Z118">
        <v>0.01</v>
      </c>
      <c r="AA118" t="s">
        <v>30</v>
      </c>
      <c r="AB118" t="s">
        <v>30</v>
      </c>
      <c r="AC118">
        <v>0.66911764705882359</v>
      </c>
      <c r="AD118">
        <v>1.915</v>
      </c>
      <c r="AE118" t="s">
        <v>30</v>
      </c>
      <c r="AF118" t="s">
        <v>30</v>
      </c>
      <c r="AG118">
        <v>0.15441176470588236</v>
      </c>
      <c r="AH118">
        <v>0.2225</v>
      </c>
      <c r="AI118">
        <v>2.5000000000000001E-2</v>
      </c>
      <c r="AJ118">
        <v>1.7500000000000002E-2</v>
      </c>
      <c r="AK118">
        <v>4.0999999999999996</v>
      </c>
      <c r="AL118">
        <v>0.69750000000000001</v>
      </c>
      <c r="AM118" t="s">
        <v>30</v>
      </c>
      <c r="AN118" t="s">
        <v>30</v>
      </c>
      <c r="AO118">
        <v>7.1428571428571425E-2</v>
      </c>
      <c r="AP118">
        <v>2.2499999999999999E-2</v>
      </c>
      <c r="AQ118">
        <v>0.2857142857142857</v>
      </c>
      <c r="AR118">
        <v>8.5000000000000006E-2</v>
      </c>
      <c r="AS118">
        <v>0.5357142857142857</v>
      </c>
      <c r="AT118">
        <v>0.38500000000000006</v>
      </c>
      <c r="AU118">
        <v>0</v>
      </c>
      <c r="AV118">
        <v>0.03</v>
      </c>
      <c r="AW118" t="s">
        <v>30</v>
      </c>
      <c r="AX118" t="s">
        <v>30</v>
      </c>
      <c r="AY118" t="s">
        <v>30</v>
      </c>
      <c r="AZ118" t="s">
        <v>30</v>
      </c>
    </row>
    <row r="119" spans="1:52">
      <c r="A119">
        <v>117</v>
      </c>
      <c r="C119">
        <v>9</v>
      </c>
      <c r="D119">
        <v>2013</v>
      </c>
      <c r="E119" t="s">
        <v>40</v>
      </c>
      <c r="F119">
        <v>9</v>
      </c>
      <c r="G119">
        <v>0.83793103448275874</v>
      </c>
      <c r="H119">
        <v>0.02</v>
      </c>
      <c r="I119">
        <v>0.41176470588235292</v>
      </c>
      <c r="J119">
        <v>0.99399999999999999</v>
      </c>
      <c r="K119">
        <v>1.1529411764705884</v>
      </c>
      <c r="L119">
        <v>0.40600000000000003</v>
      </c>
      <c r="M119">
        <v>0.52941176470588247</v>
      </c>
      <c r="N119">
        <v>0.81199999999999994</v>
      </c>
      <c r="O119">
        <v>2.0235294117647058</v>
      </c>
      <c r="P119">
        <v>2.8780000000000001</v>
      </c>
      <c r="Q119">
        <v>0.51764705882352946</v>
      </c>
      <c r="R119">
        <v>0.47799999999999992</v>
      </c>
      <c r="S119">
        <v>0.7</v>
      </c>
      <c r="T119">
        <v>2.8719999999999999</v>
      </c>
      <c r="U119">
        <v>4.1176470588235294E-2</v>
      </c>
      <c r="V119">
        <v>4.2000000000000003E-2</v>
      </c>
      <c r="W119">
        <v>0.38235294117647056</v>
      </c>
      <c r="X119">
        <v>0.57199999999999995</v>
      </c>
      <c r="Y119">
        <v>5.2941176470588235E-2</v>
      </c>
      <c r="Z119">
        <v>0.01</v>
      </c>
      <c r="AA119" t="s">
        <v>30</v>
      </c>
      <c r="AB119" t="s">
        <v>30</v>
      </c>
      <c r="AC119">
        <v>0.15882352941176472</v>
      </c>
      <c r="AD119">
        <v>0.72399999999999998</v>
      </c>
      <c r="AE119" t="s">
        <v>30</v>
      </c>
      <c r="AF119" t="s">
        <v>30</v>
      </c>
      <c r="AG119">
        <v>0.3</v>
      </c>
      <c r="AH119">
        <v>0.22600000000000003</v>
      </c>
      <c r="AI119">
        <v>6.0000000000000012E-2</v>
      </c>
      <c r="AJ119">
        <v>0.01</v>
      </c>
      <c r="AK119">
        <v>3.5</v>
      </c>
      <c r="AL119">
        <v>0.67400000000000004</v>
      </c>
      <c r="AM119" t="s">
        <v>30</v>
      </c>
      <c r="AN119" t="s">
        <v>30</v>
      </c>
      <c r="AO119">
        <v>8.5714285714285715E-2</v>
      </c>
      <c r="AP119">
        <v>1.4000000000000002E-2</v>
      </c>
      <c r="AQ119">
        <v>0.22857142857142856</v>
      </c>
      <c r="AR119">
        <v>6.4000000000000001E-2</v>
      </c>
      <c r="AS119">
        <v>0.6</v>
      </c>
      <c r="AT119">
        <v>0.35200000000000004</v>
      </c>
      <c r="AU119">
        <v>2.8571428571428571E-2</v>
      </c>
      <c r="AV119">
        <v>2.1999999999999999E-2</v>
      </c>
      <c r="AW119" t="s">
        <v>30</v>
      </c>
      <c r="AX119" t="s">
        <v>30</v>
      </c>
      <c r="AY119" t="s">
        <v>30</v>
      </c>
      <c r="AZ119" t="s">
        <v>30</v>
      </c>
    </row>
    <row r="120" spans="1:52">
      <c r="A120">
        <v>118</v>
      </c>
      <c r="D120">
        <v>2013</v>
      </c>
      <c r="E120" t="s">
        <v>40</v>
      </c>
      <c r="F120">
        <v>10</v>
      </c>
      <c r="G120">
        <v>0.73275862068965525</v>
      </c>
      <c r="H120">
        <v>0.05</v>
      </c>
      <c r="I120">
        <v>0.18382352941176472</v>
      </c>
      <c r="J120">
        <v>1.19</v>
      </c>
      <c r="K120">
        <v>0.35294117647058826</v>
      </c>
      <c r="L120">
        <v>0.29250000000000004</v>
      </c>
      <c r="M120">
        <v>0.58088235294117641</v>
      </c>
      <c r="N120">
        <v>1.0049999999999999</v>
      </c>
      <c r="O120">
        <v>1.9044117647058822</v>
      </c>
      <c r="P120">
        <v>3.4424999999999999</v>
      </c>
      <c r="Q120">
        <v>0.55147058823529416</v>
      </c>
      <c r="R120">
        <v>0.625</v>
      </c>
      <c r="S120">
        <v>0.61029411764705888</v>
      </c>
      <c r="T120">
        <v>1.2774999999999999</v>
      </c>
      <c r="U120">
        <v>1.4705882352941176E-2</v>
      </c>
      <c r="V120">
        <v>0.04</v>
      </c>
      <c r="W120">
        <v>0.41176470588235292</v>
      </c>
      <c r="X120">
        <v>0.54</v>
      </c>
      <c r="Y120">
        <v>6.6176470588235295E-2</v>
      </c>
      <c r="Z120">
        <v>0.01</v>
      </c>
      <c r="AA120" t="s">
        <v>30</v>
      </c>
      <c r="AB120" t="s">
        <v>30</v>
      </c>
      <c r="AC120">
        <v>6.6176470588235295E-2</v>
      </c>
      <c r="AD120">
        <v>0.19</v>
      </c>
      <c r="AE120" t="s">
        <v>30</v>
      </c>
      <c r="AF120" t="s">
        <v>30</v>
      </c>
      <c r="AG120">
        <v>0.28676470588235292</v>
      </c>
      <c r="AH120">
        <v>0.22</v>
      </c>
      <c r="AI120">
        <v>0.05</v>
      </c>
      <c r="AJ120">
        <v>7.4999999999999997E-3</v>
      </c>
      <c r="AK120">
        <v>1.375</v>
      </c>
      <c r="AL120">
        <v>0.4975</v>
      </c>
      <c r="AM120" t="s">
        <v>30</v>
      </c>
      <c r="AN120" t="s">
        <v>30</v>
      </c>
      <c r="AO120">
        <v>0.14285714285714285</v>
      </c>
      <c r="AP120">
        <v>1.7500000000000002E-2</v>
      </c>
      <c r="AQ120">
        <v>0.3571428571428571</v>
      </c>
      <c r="AR120">
        <v>5.2499999999999998E-2</v>
      </c>
      <c r="AS120">
        <v>0.21428571428571427</v>
      </c>
      <c r="AT120">
        <v>0.39</v>
      </c>
      <c r="AU120">
        <v>0</v>
      </c>
      <c r="AV120">
        <v>0.03</v>
      </c>
      <c r="AW120" t="s">
        <v>30</v>
      </c>
      <c r="AX120" t="s">
        <v>30</v>
      </c>
      <c r="AY120" t="s">
        <v>30</v>
      </c>
      <c r="AZ120" t="s">
        <v>30</v>
      </c>
    </row>
    <row r="121" spans="1:52">
      <c r="A121">
        <v>119</v>
      </c>
      <c r="C121">
        <v>11</v>
      </c>
      <c r="D121">
        <v>2013</v>
      </c>
      <c r="E121" t="s">
        <v>40</v>
      </c>
      <c r="F121">
        <v>11</v>
      </c>
      <c r="G121">
        <v>1.0048396854204475</v>
      </c>
      <c r="H121">
        <v>0.24</v>
      </c>
      <c r="I121">
        <v>0.12566844919786097</v>
      </c>
      <c r="J121">
        <v>1.2725</v>
      </c>
      <c r="K121">
        <v>0.40753119429590018</v>
      </c>
      <c r="L121">
        <v>0.44499999999999995</v>
      </c>
      <c r="M121">
        <v>0.70766488413547246</v>
      </c>
      <c r="N121">
        <v>1.4649999999999999</v>
      </c>
      <c r="O121">
        <v>1.8475935828877006</v>
      </c>
      <c r="P121">
        <v>6.7249999999999996</v>
      </c>
      <c r="Q121">
        <v>0.66934046345811049</v>
      </c>
      <c r="R121">
        <v>1.17</v>
      </c>
      <c r="S121">
        <v>0.65797682709447425</v>
      </c>
      <c r="T121">
        <v>0.67500000000000004</v>
      </c>
      <c r="U121">
        <v>2.9634581105169339E-2</v>
      </c>
      <c r="V121">
        <v>0.06</v>
      </c>
      <c r="W121">
        <v>0.3259803921568627</v>
      </c>
      <c r="X121">
        <v>0.52249999999999996</v>
      </c>
      <c r="Y121">
        <v>5.949197860962567E-2</v>
      </c>
      <c r="Z121">
        <v>0.01</v>
      </c>
      <c r="AA121" t="s">
        <v>30</v>
      </c>
      <c r="AB121" t="s">
        <v>30</v>
      </c>
      <c r="AC121">
        <v>2.2281639928698752E-2</v>
      </c>
      <c r="AD121">
        <v>7.7499999999999999E-2</v>
      </c>
      <c r="AE121" t="s">
        <v>30</v>
      </c>
      <c r="AF121" t="s">
        <v>30</v>
      </c>
      <c r="AG121">
        <v>0.21524064171122995</v>
      </c>
      <c r="AH121">
        <v>0.24</v>
      </c>
      <c r="AI121">
        <v>0</v>
      </c>
      <c r="AJ121">
        <v>1.2500000000000001E-2</v>
      </c>
      <c r="AK121">
        <v>1.6</v>
      </c>
      <c r="AL121">
        <v>0.54500000000000004</v>
      </c>
      <c r="AM121" t="s">
        <v>30</v>
      </c>
      <c r="AN121" t="s">
        <v>30</v>
      </c>
      <c r="AO121">
        <v>0.2857142857142857</v>
      </c>
      <c r="AP121">
        <v>2.5000000000000001E-2</v>
      </c>
      <c r="AQ121">
        <v>0.21428571428571425</v>
      </c>
      <c r="AR121">
        <v>0.04</v>
      </c>
      <c r="AS121">
        <v>0.17857142857142855</v>
      </c>
      <c r="AT121">
        <v>0.39749999999999996</v>
      </c>
      <c r="AU121">
        <v>0</v>
      </c>
      <c r="AV121">
        <v>3.2500000000000001E-2</v>
      </c>
      <c r="AW121" t="s">
        <v>30</v>
      </c>
      <c r="AX121" t="s">
        <v>30</v>
      </c>
      <c r="AY121">
        <v>0</v>
      </c>
      <c r="AZ121">
        <v>2.75E-2</v>
      </c>
    </row>
    <row r="122" spans="1:52">
      <c r="A122">
        <v>120</v>
      </c>
      <c r="D122">
        <v>2013</v>
      </c>
      <c r="E122" t="s">
        <v>40</v>
      </c>
      <c r="F122">
        <v>12</v>
      </c>
      <c r="G122">
        <v>2.4876739261947973</v>
      </c>
      <c r="H122">
        <v>1.1949999999999998</v>
      </c>
      <c r="I122">
        <v>0.11096256684491979</v>
      </c>
      <c r="J122">
        <v>1.31</v>
      </c>
      <c r="K122">
        <v>0.51426024955436711</v>
      </c>
      <c r="L122">
        <v>0.72250000000000014</v>
      </c>
      <c r="M122">
        <v>1.5588235294117647</v>
      </c>
      <c r="N122">
        <v>2.1199999999999997</v>
      </c>
      <c r="O122">
        <v>3.0568181818181817</v>
      </c>
      <c r="P122">
        <v>15.24</v>
      </c>
      <c r="Q122">
        <v>1.5681818181818181</v>
      </c>
      <c r="R122">
        <v>1.875</v>
      </c>
      <c r="S122">
        <v>0.41844919786096257</v>
      </c>
      <c r="T122">
        <v>0.36999999999999994</v>
      </c>
      <c r="U122">
        <v>0</v>
      </c>
      <c r="V122">
        <v>8.7500000000000008E-2</v>
      </c>
      <c r="W122">
        <v>0.25445632798573975</v>
      </c>
      <c r="X122">
        <v>0.47749999999999998</v>
      </c>
      <c r="Y122">
        <v>4.4786096256684491E-2</v>
      </c>
      <c r="Z122">
        <v>7.4999999999999997E-3</v>
      </c>
      <c r="AA122" t="s">
        <v>30</v>
      </c>
      <c r="AB122" t="s">
        <v>30</v>
      </c>
      <c r="AC122">
        <v>8.9349376114082002E-2</v>
      </c>
      <c r="AD122">
        <v>3.7499999999999999E-2</v>
      </c>
      <c r="AE122" t="s">
        <v>30</v>
      </c>
      <c r="AF122" t="s">
        <v>30</v>
      </c>
      <c r="AG122">
        <v>0.28431372549019607</v>
      </c>
      <c r="AH122">
        <v>0.26750000000000002</v>
      </c>
      <c r="AI122">
        <v>0</v>
      </c>
      <c r="AJ122">
        <v>1.5000000000000001E-2</v>
      </c>
      <c r="AK122">
        <v>1.2250000000000001</v>
      </c>
      <c r="AL122">
        <v>0.65</v>
      </c>
      <c r="AM122" t="s">
        <v>30</v>
      </c>
      <c r="AN122" t="s">
        <v>30</v>
      </c>
      <c r="AO122">
        <v>3.5714285714285712E-2</v>
      </c>
      <c r="AP122">
        <v>1.2500000000000001E-2</v>
      </c>
      <c r="AQ122">
        <v>7.1428571428571425E-2</v>
      </c>
      <c r="AR122">
        <v>3.7500000000000006E-2</v>
      </c>
      <c r="AS122">
        <v>0.42857142857142855</v>
      </c>
      <c r="AT122">
        <v>0.35250000000000004</v>
      </c>
      <c r="AU122">
        <v>0</v>
      </c>
      <c r="AV122">
        <v>2.5000000000000001E-2</v>
      </c>
      <c r="AW122" t="s">
        <v>30</v>
      </c>
      <c r="AX122" t="s">
        <v>30</v>
      </c>
      <c r="AY122">
        <v>3.5714285714285712E-2</v>
      </c>
      <c r="AZ122">
        <v>5.2500000000000005E-2</v>
      </c>
    </row>
    <row r="123" spans="1:52">
      <c r="A123">
        <v>121</v>
      </c>
      <c r="B123">
        <v>2014</v>
      </c>
      <c r="C123">
        <v>1</v>
      </c>
      <c r="D123">
        <v>2014</v>
      </c>
      <c r="E123" t="s">
        <v>41</v>
      </c>
      <c r="F123">
        <v>1</v>
      </c>
      <c r="G123">
        <v>38.568965517241381</v>
      </c>
      <c r="H123">
        <v>15.774000000000001</v>
      </c>
      <c r="I123">
        <v>0.21764705882352944</v>
      </c>
      <c r="J123">
        <v>0.65800000000000003</v>
      </c>
      <c r="K123">
        <v>0.21176470588235294</v>
      </c>
      <c r="L123">
        <v>0.39399999999999996</v>
      </c>
      <c r="M123">
        <v>1.8823529411764703</v>
      </c>
      <c r="N123">
        <v>1.6400000000000001</v>
      </c>
      <c r="O123">
        <v>5.4058823529411759</v>
      </c>
      <c r="P123">
        <v>9.6240000000000006</v>
      </c>
      <c r="Q123">
        <v>2.0352941176470587</v>
      </c>
      <c r="R123">
        <v>1.3839999999999999</v>
      </c>
      <c r="S123">
        <v>0.22352941176470589</v>
      </c>
      <c r="T123">
        <v>0.10400000000000001</v>
      </c>
      <c r="U123">
        <v>2.3529411764705882E-2</v>
      </c>
      <c r="V123">
        <v>0.11000000000000001</v>
      </c>
      <c r="W123">
        <v>0.23529411764705882</v>
      </c>
      <c r="X123">
        <v>0.39599999999999996</v>
      </c>
      <c r="Y123">
        <v>7.647058823529411E-2</v>
      </c>
      <c r="Z123">
        <v>8.0000000000000002E-3</v>
      </c>
      <c r="AA123" t="s">
        <v>30</v>
      </c>
      <c r="AB123" t="s">
        <v>30</v>
      </c>
      <c r="AC123">
        <v>0.10588235294117647</v>
      </c>
      <c r="AD123">
        <v>1.6E-2</v>
      </c>
      <c r="AE123" t="s">
        <v>30</v>
      </c>
      <c r="AF123" t="s">
        <v>30</v>
      </c>
      <c r="AG123">
        <v>0.27058823529411763</v>
      </c>
      <c r="AH123">
        <v>0.21599999999999997</v>
      </c>
      <c r="AI123">
        <v>0</v>
      </c>
      <c r="AJ123">
        <v>0.01</v>
      </c>
      <c r="AK123">
        <v>0.91999999999999993</v>
      </c>
      <c r="AL123">
        <v>0.55800000000000005</v>
      </c>
      <c r="AM123" t="s">
        <v>30</v>
      </c>
      <c r="AN123" t="s">
        <v>30</v>
      </c>
      <c r="AO123">
        <v>8.5714285714285715E-2</v>
      </c>
      <c r="AP123">
        <v>1.4000000000000002E-2</v>
      </c>
      <c r="AQ123">
        <v>0.11428571428571428</v>
      </c>
      <c r="AR123">
        <v>3.4000000000000002E-2</v>
      </c>
      <c r="AS123">
        <v>0.5714285714285714</v>
      </c>
      <c r="AT123">
        <v>0.20999999999999996</v>
      </c>
      <c r="AU123">
        <v>2.8571428571428571E-2</v>
      </c>
      <c r="AV123">
        <v>1.6E-2</v>
      </c>
      <c r="AW123" t="s">
        <v>30</v>
      </c>
      <c r="AX123" t="s">
        <v>30</v>
      </c>
      <c r="AY123">
        <v>8.5714285714285715E-2</v>
      </c>
      <c r="AZ123">
        <v>0.10200000000000001</v>
      </c>
    </row>
    <row r="124" spans="1:52">
      <c r="A124">
        <v>122</v>
      </c>
      <c r="D124">
        <v>2014</v>
      </c>
      <c r="E124" t="s">
        <v>41</v>
      </c>
      <c r="F124">
        <v>2</v>
      </c>
      <c r="G124">
        <v>30.5948275862069</v>
      </c>
      <c r="H124">
        <v>28.7575</v>
      </c>
      <c r="I124">
        <v>0.61029411764705888</v>
      </c>
      <c r="J124">
        <v>0.40250000000000002</v>
      </c>
      <c r="K124">
        <v>0.22058823529411764</v>
      </c>
      <c r="L124">
        <v>0.37250000000000005</v>
      </c>
      <c r="M124">
        <v>1.8529411764705883</v>
      </c>
      <c r="N124">
        <v>2.0525000000000002</v>
      </c>
      <c r="O124">
        <v>4.5808823529411766</v>
      </c>
      <c r="P124">
        <v>6.9525000000000006</v>
      </c>
      <c r="Q124">
        <v>2.4926470588235294</v>
      </c>
      <c r="R124">
        <v>1.0825</v>
      </c>
      <c r="S124">
        <v>8.8235294117647065E-2</v>
      </c>
      <c r="T124">
        <v>0.09</v>
      </c>
      <c r="U124">
        <v>9.5588235294117641E-2</v>
      </c>
      <c r="V124">
        <v>9.5000000000000001E-2</v>
      </c>
      <c r="W124">
        <v>0.20588235294117649</v>
      </c>
      <c r="X124">
        <v>0.40249999999999997</v>
      </c>
      <c r="Y124">
        <v>0.11029411764705882</v>
      </c>
      <c r="Z124">
        <v>0.01</v>
      </c>
      <c r="AA124" t="s">
        <v>30</v>
      </c>
      <c r="AB124" t="s">
        <v>30</v>
      </c>
      <c r="AC124">
        <v>5.8823529411764705E-2</v>
      </c>
      <c r="AD124">
        <v>1.2500000000000001E-2</v>
      </c>
      <c r="AE124" t="s">
        <v>30</v>
      </c>
      <c r="AF124" t="s">
        <v>30</v>
      </c>
      <c r="AG124">
        <v>0.3235294117647059</v>
      </c>
      <c r="AH124">
        <v>0.2175</v>
      </c>
      <c r="AI124">
        <v>0.05</v>
      </c>
      <c r="AJ124">
        <v>0.01</v>
      </c>
      <c r="AK124">
        <v>0.95</v>
      </c>
      <c r="AL124">
        <v>0.51500000000000001</v>
      </c>
      <c r="AM124" t="s">
        <v>30</v>
      </c>
      <c r="AN124" t="s">
        <v>30</v>
      </c>
      <c r="AO124">
        <v>0</v>
      </c>
      <c r="AP124">
        <v>1.2500000000000001E-2</v>
      </c>
      <c r="AQ124">
        <v>3.5714285714285712E-2</v>
      </c>
      <c r="AR124">
        <v>2.7500000000000004E-2</v>
      </c>
      <c r="AS124">
        <v>0.6071428571428571</v>
      </c>
      <c r="AT124">
        <v>0.22750000000000001</v>
      </c>
      <c r="AU124">
        <v>3.5714285714285712E-2</v>
      </c>
      <c r="AV124">
        <v>0.02</v>
      </c>
      <c r="AW124" t="s">
        <v>30</v>
      </c>
      <c r="AX124" t="s">
        <v>30</v>
      </c>
      <c r="AY124">
        <v>3.5714285714285712E-2</v>
      </c>
      <c r="AZ124">
        <v>0.14750000000000002</v>
      </c>
    </row>
    <row r="125" spans="1:52">
      <c r="A125">
        <v>123</v>
      </c>
      <c r="C125">
        <v>3</v>
      </c>
      <c r="D125">
        <v>2014</v>
      </c>
      <c r="E125" t="s">
        <v>41</v>
      </c>
      <c r="F125">
        <v>3</v>
      </c>
      <c r="G125">
        <v>14.648275862068967</v>
      </c>
      <c r="H125">
        <v>16.544</v>
      </c>
      <c r="I125">
        <v>1.3294117647058823</v>
      </c>
      <c r="J125">
        <v>0.21799999999999997</v>
      </c>
      <c r="K125">
        <v>0.1</v>
      </c>
      <c r="L125">
        <v>0.316</v>
      </c>
      <c r="M125">
        <v>1.7294117647058822</v>
      </c>
      <c r="N125">
        <v>1.8579999999999999</v>
      </c>
      <c r="O125">
        <v>3.4058823529411768</v>
      </c>
      <c r="P125">
        <v>5.99</v>
      </c>
      <c r="Q125">
        <v>2.9176470588235293</v>
      </c>
      <c r="R125">
        <v>0.97</v>
      </c>
      <c r="S125">
        <v>4.7058823529411764E-2</v>
      </c>
      <c r="T125">
        <v>8.6000000000000007E-2</v>
      </c>
      <c r="U125">
        <v>0.16470588235294117</v>
      </c>
      <c r="V125">
        <v>0.12</v>
      </c>
      <c r="W125">
        <v>0.17647058823529413</v>
      </c>
      <c r="X125">
        <v>0.44399999999999995</v>
      </c>
      <c r="Y125">
        <v>7.647058823529411E-2</v>
      </c>
      <c r="Z125">
        <v>0.01</v>
      </c>
      <c r="AA125" t="s">
        <v>30</v>
      </c>
      <c r="AB125" t="s">
        <v>30</v>
      </c>
      <c r="AC125">
        <v>2.3529411764705882E-2</v>
      </c>
      <c r="AD125">
        <v>2.1999999999999999E-2</v>
      </c>
      <c r="AE125" t="s">
        <v>30</v>
      </c>
      <c r="AF125" t="s">
        <v>30</v>
      </c>
      <c r="AG125">
        <v>0.32941176470588235</v>
      </c>
      <c r="AH125">
        <v>0.23199999999999998</v>
      </c>
      <c r="AI125">
        <v>0.04</v>
      </c>
      <c r="AJ125">
        <v>1.6E-2</v>
      </c>
      <c r="AK125">
        <v>1.1599999999999999</v>
      </c>
      <c r="AL125">
        <v>0.47799999999999992</v>
      </c>
      <c r="AM125" t="s">
        <v>30</v>
      </c>
      <c r="AN125" t="s">
        <v>30</v>
      </c>
      <c r="AO125">
        <v>0.17142857142857143</v>
      </c>
      <c r="AP125">
        <v>0.02</v>
      </c>
      <c r="AQ125">
        <v>0.22857142857142856</v>
      </c>
      <c r="AR125">
        <v>2.7999999999999997E-2</v>
      </c>
      <c r="AS125">
        <v>0.3428571428571428</v>
      </c>
      <c r="AT125">
        <v>0.21799999999999997</v>
      </c>
      <c r="AU125">
        <v>2.8571428571428571E-2</v>
      </c>
      <c r="AV125">
        <v>1.4000000000000002E-2</v>
      </c>
      <c r="AW125" t="s">
        <v>30</v>
      </c>
      <c r="AX125" t="s">
        <v>30</v>
      </c>
      <c r="AY125">
        <v>8.5714285714285715E-2</v>
      </c>
      <c r="AZ125">
        <v>0.23600000000000004</v>
      </c>
    </row>
    <row r="126" spans="1:52">
      <c r="A126">
        <v>124</v>
      </c>
      <c r="D126">
        <v>2014</v>
      </c>
      <c r="E126" t="s">
        <v>41</v>
      </c>
      <c r="F126">
        <v>4</v>
      </c>
      <c r="G126">
        <v>9.2974137931034484</v>
      </c>
      <c r="H126">
        <v>3.8449999999999998</v>
      </c>
      <c r="I126">
        <v>1.3088235294117647</v>
      </c>
      <c r="J126">
        <v>0.14500000000000002</v>
      </c>
      <c r="K126">
        <v>0.17647058823529413</v>
      </c>
      <c r="L126">
        <v>0.41</v>
      </c>
      <c r="M126">
        <v>1.5147058823529411</v>
      </c>
      <c r="N126">
        <v>2.0124999999999997</v>
      </c>
      <c r="O126">
        <v>3.4852941176470589</v>
      </c>
      <c r="P126">
        <v>7.317499999999999</v>
      </c>
      <c r="Q126">
        <v>1.9852941176470589</v>
      </c>
      <c r="R126">
        <v>0.94250000000000012</v>
      </c>
      <c r="S126">
        <v>0.16176470588235295</v>
      </c>
      <c r="T126">
        <v>0.14000000000000001</v>
      </c>
      <c r="U126">
        <v>6.6176470588235295E-2</v>
      </c>
      <c r="V126">
        <v>0.15000000000000002</v>
      </c>
      <c r="W126">
        <v>0.43382352941176466</v>
      </c>
      <c r="X126">
        <v>0.57750000000000001</v>
      </c>
      <c r="Y126">
        <v>6.6176470588235295E-2</v>
      </c>
      <c r="Z126">
        <v>1.2500000000000001E-2</v>
      </c>
      <c r="AA126" t="s">
        <v>30</v>
      </c>
      <c r="AB126" t="s">
        <v>30</v>
      </c>
      <c r="AC126">
        <v>5.1470588235294122E-2</v>
      </c>
      <c r="AD126">
        <v>6.5000000000000002E-2</v>
      </c>
      <c r="AE126" t="s">
        <v>30</v>
      </c>
      <c r="AF126" t="s">
        <v>30</v>
      </c>
      <c r="AG126">
        <v>0.50735294117647056</v>
      </c>
      <c r="AH126">
        <v>0.23749999999999999</v>
      </c>
      <c r="AI126">
        <v>0</v>
      </c>
      <c r="AJ126">
        <v>0.01</v>
      </c>
      <c r="AK126">
        <v>0.6</v>
      </c>
      <c r="AL126">
        <v>0.53249999999999997</v>
      </c>
      <c r="AM126" t="s">
        <v>30</v>
      </c>
      <c r="AN126" t="s">
        <v>30</v>
      </c>
      <c r="AO126">
        <v>3.5714285714285712E-2</v>
      </c>
      <c r="AP126">
        <v>0.02</v>
      </c>
      <c r="AQ126">
        <v>0.17857142857142855</v>
      </c>
      <c r="AR126">
        <v>3.5000000000000003E-2</v>
      </c>
      <c r="AS126">
        <v>0.75</v>
      </c>
      <c r="AT126">
        <v>0.245</v>
      </c>
      <c r="AU126">
        <v>0</v>
      </c>
      <c r="AV126">
        <v>1.2500000000000001E-2</v>
      </c>
      <c r="AW126" t="s">
        <v>30</v>
      </c>
      <c r="AX126" t="s">
        <v>30</v>
      </c>
      <c r="AY126">
        <v>1</v>
      </c>
      <c r="AZ126">
        <v>0.61250000000000004</v>
      </c>
    </row>
    <row r="127" spans="1:52">
      <c r="A127">
        <v>125</v>
      </c>
      <c r="C127">
        <v>5</v>
      </c>
      <c r="D127">
        <v>2014</v>
      </c>
      <c r="E127" t="s">
        <v>41</v>
      </c>
      <c r="F127">
        <v>5</v>
      </c>
      <c r="G127">
        <v>7.8017241379310338</v>
      </c>
      <c r="H127">
        <v>0.70750000000000002</v>
      </c>
      <c r="I127">
        <v>0.76470588235294124</v>
      </c>
      <c r="J127">
        <v>8.4999999999999992E-2</v>
      </c>
      <c r="K127">
        <v>0.25735294117647062</v>
      </c>
      <c r="L127">
        <v>0.60499999999999998</v>
      </c>
      <c r="M127">
        <v>1.3823529411764706</v>
      </c>
      <c r="N127">
        <v>2.5550000000000002</v>
      </c>
      <c r="O127">
        <v>2.9779411764705879</v>
      </c>
      <c r="P127">
        <v>8.0175000000000001</v>
      </c>
      <c r="Q127">
        <v>1.5294117647058825</v>
      </c>
      <c r="R127">
        <v>1.25</v>
      </c>
      <c r="S127">
        <v>0.25</v>
      </c>
      <c r="T127">
        <v>0.22500000000000003</v>
      </c>
      <c r="U127">
        <v>5.8823529411764705E-2</v>
      </c>
      <c r="V127">
        <v>0.22499999999999998</v>
      </c>
      <c r="W127">
        <v>0.31617647058823534</v>
      </c>
      <c r="X127">
        <v>0.61499999999999999</v>
      </c>
      <c r="Y127">
        <v>5.8823529411764705E-2</v>
      </c>
      <c r="Z127">
        <v>1.2500000000000001E-2</v>
      </c>
      <c r="AA127" t="s">
        <v>30</v>
      </c>
      <c r="AB127" t="s">
        <v>30</v>
      </c>
      <c r="AC127">
        <v>0.13235294117647059</v>
      </c>
      <c r="AD127">
        <v>0.215</v>
      </c>
      <c r="AE127" t="s">
        <v>30</v>
      </c>
      <c r="AF127" t="s">
        <v>30</v>
      </c>
      <c r="AG127">
        <v>0.58823529411764708</v>
      </c>
      <c r="AH127">
        <v>0.29000000000000004</v>
      </c>
      <c r="AI127">
        <v>0</v>
      </c>
      <c r="AJ127">
        <v>0.01</v>
      </c>
      <c r="AK127">
        <v>0.79999999999999993</v>
      </c>
      <c r="AL127">
        <v>0.58499999999999996</v>
      </c>
      <c r="AM127" t="s">
        <v>30</v>
      </c>
      <c r="AN127" t="s">
        <v>30</v>
      </c>
      <c r="AO127">
        <v>0.10714285714285714</v>
      </c>
      <c r="AP127">
        <v>1.7500000000000002E-2</v>
      </c>
      <c r="AQ127">
        <v>0.21428571428571427</v>
      </c>
      <c r="AR127">
        <v>2.75E-2</v>
      </c>
      <c r="AS127">
        <v>0.6785714285714286</v>
      </c>
      <c r="AT127">
        <v>0.25</v>
      </c>
      <c r="AU127">
        <v>0</v>
      </c>
      <c r="AV127">
        <v>1.2500000000000001E-2</v>
      </c>
      <c r="AW127" t="s">
        <v>30</v>
      </c>
      <c r="AX127" t="s">
        <v>30</v>
      </c>
      <c r="AY127">
        <v>2.0357142857142856</v>
      </c>
      <c r="AZ127">
        <v>0.58499999999999996</v>
      </c>
    </row>
    <row r="128" spans="1:52">
      <c r="A128">
        <v>126</v>
      </c>
      <c r="D128">
        <v>2014</v>
      </c>
      <c r="E128" t="s">
        <v>41</v>
      </c>
      <c r="F128">
        <v>6</v>
      </c>
      <c r="G128">
        <v>4.4517241379310351</v>
      </c>
      <c r="H128">
        <v>0.10800000000000001</v>
      </c>
      <c r="I128">
        <v>1.3176470588235296</v>
      </c>
      <c r="J128">
        <v>7.8000000000000014E-2</v>
      </c>
      <c r="K128">
        <v>0.37647058823529411</v>
      </c>
      <c r="L128">
        <v>0.81600000000000006</v>
      </c>
      <c r="M128">
        <v>1.3411764705882352</v>
      </c>
      <c r="N128">
        <v>2.4279999999999999</v>
      </c>
      <c r="O128">
        <v>2.4823529411764707</v>
      </c>
      <c r="P128">
        <v>5.516</v>
      </c>
      <c r="Q128">
        <v>1.0117647058823529</v>
      </c>
      <c r="R128">
        <v>1.1519999999999999</v>
      </c>
      <c r="S128">
        <v>0.8176470588235295</v>
      </c>
      <c r="T128">
        <v>0.57799999999999996</v>
      </c>
      <c r="U128">
        <v>6.4705882352941183E-2</v>
      </c>
      <c r="V128">
        <v>0.30800000000000005</v>
      </c>
      <c r="W128">
        <v>0.34705882352941175</v>
      </c>
      <c r="X128">
        <v>0.67599999999999993</v>
      </c>
      <c r="Y128">
        <v>0.11176470588235295</v>
      </c>
      <c r="Z128">
        <v>0.02</v>
      </c>
      <c r="AA128" t="s">
        <v>30</v>
      </c>
      <c r="AB128" t="s">
        <v>30</v>
      </c>
      <c r="AC128">
        <v>0.25882352941176473</v>
      </c>
      <c r="AD128">
        <v>1.3859999999999999</v>
      </c>
      <c r="AE128" t="s">
        <v>30</v>
      </c>
      <c r="AF128" t="s">
        <v>30</v>
      </c>
      <c r="AG128">
        <v>0.55294117647058827</v>
      </c>
      <c r="AH128">
        <v>0.35599999999999998</v>
      </c>
      <c r="AI128">
        <v>0.02</v>
      </c>
      <c r="AJ128">
        <v>8.0000000000000002E-3</v>
      </c>
      <c r="AK128">
        <v>0.94000000000000006</v>
      </c>
      <c r="AL128">
        <v>0.65600000000000003</v>
      </c>
      <c r="AM128" t="s">
        <v>30</v>
      </c>
      <c r="AN128" t="s">
        <v>30</v>
      </c>
      <c r="AO128">
        <v>2.8571428571428571E-2</v>
      </c>
      <c r="AP128">
        <v>1.6E-2</v>
      </c>
      <c r="AQ128">
        <v>0.31428571428571428</v>
      </c>
      <c r="AR128">
        <v>5.800000000000001E-2</v>
      </c>
      <c r="AS128">
        <v>0.42857142857142855</v>
      </c>
      <c r="AT128">
        <v>0.26400000000000001</v>
      </c>
      <c r="AU128">
        <v>0</v>
      </c>
      <c r="AV128">
        <v>8.0000000000000002E-3</v>
      </c>
      <c r="AW128" t="s">
        <v>30</v>
      </c>
      <c r="AX128" t="s">
        <v>30</v>
      </c>
      <c r="AY128">
        <v>0.42857142857142849</v>
      </c>
      <c r="AZ128">
        <v>0.16799999999999998</v>
      </c>
    </row>
    <row r="129" spans="1:52">
      <c r="A129">
        <v>127</v>
      </c>
      <c r="C129">
        <v>7</v>
      </c>
      <c r="D129">
        <v>2014</v>
      </c>
      <c r="E129" t="s">
        <v>41</v>
      </c>
      <c r="F129">
        <v>7</v>
      </c>
      <c r="G129">
        <v>1.7456896551724137</v>
      </c>
      <c r="H129">
        <v>3.5000000000000003E-2</v>
      </c>
      <c r="I129">
        <v>1.6397058823529411</v>
      </c>
      <c r="J129">
        <v>0.11749999999999999</v>
      </c>
      <c r="K129">
        <v>0.33088235294117646</v>
      </c>
      <c r="L129">
        <v>0.67749999999999999</v>
      </c>
      <c r="M129">
        <v>0.90441176470588236</v>
      </c>
      <c r="N129">
        <v>1.4750000000000001</v>
      </c>
      <c r="O129">
        <v>2.1029411764705883</v>
      </c>
      <c r="P129">
        <v>3.7075</v>
      </c>
      <c r="Q129">
        <v>0.69852941176470584</v>
      </c>
      <c r="R129">
        <v>0.73499999999999999</v>
      </c>
      <c r="S129">
        <v>1.3676470588235292</v>
      </c>
      <c r="T129">
        <v>1.1125</v>
      </c>
      <c r="U129">
        <v>5.1470588235294115E-2</v>
      </c>
      <c r="V129">
        <v>0.27749999999999997</v>
      </c>
      <c r="W129">
        <v>0.3970588235294118</v>
      </c>
      <c r="X129">
        <v>0.62250000000000005</v>
      </c>
      <c r="Y129">
        <v>0.23529411764705882</v>
      </c>
      <c r="Z129">
        <v>0.02</v>
      </c>
      <c r="AA129" t="s">
        <v>30</v>
      </c>
      <c r="AB129" t="s">
        <v>30</v>
      </c>
      <c r="AC129">
        <v>0.78676470588235303</v>
      </c>
      <c r="AD129">
        <v>4.3100000000000005</v>
      </c>
      <c r="AE129" t="s">
        <v>30</v>
      </c>
      <c r="AF129" t="s">
        <v>30</v>
      </c>
      <c r="AG129">
        <v>0.55147058823529416</v>
      </c>
      <c r="AH129">
        <v>0.35750000000000004</v>
      </c>
      <c r="AI129">
        <v>2.5000000000000001E-2</v>
      </c>
      <c r="AJ129">
        <v>1.7500000000000002E-2</v>
      </c>
      <c r="AK129">
        <v>0.77499999999999991</v>
      </c>
      <c r="AL129">
        <v>0.65749999999999997</v>
      </c>
      <c r="AM129" t="s">
        <v>30</v>
      </c>
      <c r="AN129" t="s">
        <v>30</v>
      </c>
      <c r="AO129">
        <v>0.14285714285714285</v>
      </c>
      <c r="AP129">
        <v>2.5000000000000001E-2</v>
      </c>
      <c r="AQ129">
        <v>0.14285714285714285</v>
      </c>
      <c r="AR129">
        <v>5.5E-2</v>
      </c>
      <c r="AS129">
        <v>0.4642857142857143</v>
      </c>
      <c r="AT129">
        <v>0.24</v>
      </c>
      <c r="AU129">
        <v>3.5714285714285712E-2</v>
      </c>
      <c r="AV129">
        <v>7.4999999999999997E-3</v>
      </c>
      <c r="AW129" t="s">
        <v>30</v>
      </c>
      <c r="AX129" t="s">
        <v>30</v>
      </c>
      <c r="AY129">
        <v>7.1428571428571425E-2</v>
      </c>
      <c r="AZ129">
        <v>2.4999999999999998E-2</v>
      </c>
    </row>
    <row r="130" spans="1:52">
      <c r="A130">
        <v>128</v>
      </c>
      <c r="D130">
        <v>2014</v>
      </c>
      <c r="E130" t="s">
        <v>41</v>
      </c>
      <c r="F130">
        <v>8</v>
      </c>
      <c r="G130">
        <v>0.67672413793103448</v>
      </c>
      <c r="H130">
        <v>2.2499999999999999E-2</v>
      </c>
      <c r="I130">
        <v>1.161764705882353</v>
      </c>
      <c r="J130">
        <v>0.2525</v>
      </c>
      <c r="K130">
        <v>0.58088235294117641</v>
      </c>
      <c r="L130">
        <v>0.45750000000000002</v>
      </c>
      <c r="M130">
        <v>0.875</v>
      </c>
      <c r="N130">
        <v>0.8</v>
      </c>
      <c r="O130">
        <v>2.5955882352941178</v>
      </c>
      <c r="P130">
        <v>3.0724999999999998</v>
      </c>
      <c r="Q130">
        <v>0.69117647058823528</v>
      </c>
      <c r="R130">
        <v>0.51</v>
      </c>
      <c r="S130">
        <v>1.6911764705882351</v>
      </c>
      <c r="T130">
        <v>0.91999999999999993</v>
      </c>
      <c r="U130">
        <v>2.9411764705882353E-2</v>
      </c>
      <c r="V130">
        <v>0.15500000000000003</v>
      </c>
      <c r="W130">
        <v>0.375</v>
      </c>
      <c r="X130">
        <v>0.59500000000000008</v>
      </c>
      <c r="Y130">
        <v>0.14705882352941177</v>
      </c>
      <c r="Z130">
        <v>1.4999999999999999E-2</v>
      </c>
      <c r="AA130" t="s">
        <v>30</v>
      </c>
      <c r="AB130" t="s">
        <v>30</v>
      </c>
      <c r="AC130">
        <v>1.5441176470588236</v>
      </c>
      <c r="AD130">
        <v>2.6824999999999997</v>
      </c>
      <c r="AE130" t="s">
        <v>30</v>
      </c>
      <c r="AF130" t="s">
        <v>30</v>
      </c>
      <c r="AG130">
        <v>0.86764705882352944</v>
      </c>
      <c r="AH130">
        <v>0.31500000000000006</v>
      </c>
      <c r="AI130">
        <v>0</v>
      </c>
      <c r="AJ130">
        <v>1.2500000000000001E-2</v>
      </c>
      <c r="AK130">
        <v>1.2</v>
      </c>
      <c r="AL130">
        <v>0.72</v>
      </c>
      <c r="AM130" t="s">
        <v>30</v>
      </c>
      <c r="AN130" t="s">
        <v>30</v>
      </c>
      <c r="AO130">
        <v>0.10714285714285714</v>
      </c>
      <c r="AP130">
        <v>1.2500000000000001E-2</v>
      </c>
      <c r="AQ130">
        <v>0.21428571428571427</v>
      </c>
      <c r="AR130">
        <v>4.7500000000000001E-2</v>
      </c>
      <c r="AS130">
        <v>0.5</v>
      </c>
      <c r="AT130">
        <v>0.24249999999999999</v>
      </c>
      <c r="AU130">
        <v>0</v>
      </c>
      <c r="AV130">
        <v>0.01</v>
      </c>
      <c r="AW130" t="s">
        <v>30</v>
      </c>
      <c r="AX130" t="s">
        <v>30</v>
      </c>
      <c r="AY130">
        <v>0.10714285714285714</v>
      </c>
      <c r="AZ130">
        <v>5.0000000000000001E-3</v>
      </c>
    </row>
    <row r="131" spans="1:52">
      <c r="A131">
        <v>129</v>
      </c>
      <c r="C131">
        <v>9</v>
      </c>
      <c r="D131">
        <v>2014</v>
      </c>
      <c r="E131" t="s">
        <v>41</v>
      </c>
      <c r="F131">
        <v>9</v>
      </c>
      <c r="G131">
        <v>1.0620689655172415</v>
      </c>
      <c r="H131">
        <v>5.4000000000000006E-2</v>
      </c>
      <c r="I131">
        <v>0.5117647058823529</v>
      </c>
      <c r="J131">
        <v>0.88800000000000012</v>
      </c>
      <c r="K131">
        <v>0.84705882352941175</v>
      </c>
      <c r="L131">
        <v>0.35</v>
      </c>
      <c r="M131">
        <v>1</v>
      </c>
      <c r="N131">
        <v>1.1039999999999999</v>
      </c>
      <c r="O131">
        <v>2.6411764705882357</v>
      </c>
      <c r="P131">
        <v>3.1539999999999999</v>
      </c>
      <c r="Q131">
        <v>0.55882352941176472</v>
      </c>
      <c r="R131">
        <v>0.51600000000000001</v>
      </c>
      <c r="S131">
        <v>1.7</v>
      </c>
      <c r="T131">
        <v>0.88600000000000012</v>
      </c>
      <c r="U131">
        <v>8.2352941176470587E-2</v>
      </c>
      <c r="V131">
        <v>0.16200000000000001</v>
      </c>
      <c r="W131">
        <v>0.44705882352941179</v>
      </c>
      <c r="X131">
        <v>0.58200000000000007</v>
      </c>
      <c r="Y131">
        <v>5.2941176470588235E-2</v>
      </c>
      <c r="Z131">
        <v>0.01</v>
      </c>
      <c r="AA131" t="s">
        <v>30</v>
      </c>
      <c r="AB131" t="s">
        <v>30</v>
      </c>
      <c r="AC131">
        <v>0.81176470588235294</v>
      </c>
      <c r="AD131">
        <v>1.1499999999999999</v>
      </c>
      <c r="AE131" t="s">
        <v>30</v>
      </c>
      <c r="AF131" t="s">
        <v>30</v>
      </c>
      <c r="AG131">
        <v>1.3941176470588235</v>
      </c>
      <c r="AH131">
        <v>0.29400000000000004</v>
      </c>
      <c r="AI131">
        <v>0.02</v>
      </c>
      <c r="AJ131">
        <v>0.01</v>
      </c>
      <c r="AK131">
        <v>0.72</v>
      </c>
      <c r="AL131">
        <v>0.55199999999999994</v>
      </c>
      <c r="AM131" t="s">
        <v>30</v>
      </c>
      <c r="AN131" t="s">
        <v>30</v>
      </c>
      <c r="AO131">
        <v>5.7142857142857141E-2</v>
      </c>
      <c r="AP131">
        <v>8.0000000000000002E-3</v>
      </c>
      <c r="AQ131">
        <v>8.5714285714285715E-2</v>
      </c>
      <c r="AR131">
        <v>4.2000000000000003E-2</v>
      </c>
      <c r="AS131">
        <v>0.42857142857142855</v>
      </c>
      <c r="AT131">
        <v>0.26600000000000001</v>
      </c>
      <c r="AU131">
        <v>2.8571428571428571E-2</v>
      </c>
      <c r="AV131">
        <v>0.01</v>
      </c>
      <c r="AW131" t="s">
        <v>30</v>
      </c>
      <c r="AX131" t="s">
        <v>30</v>
      </c>
      <c r="AY131">
        <v>0.11428571428571428</v>
      </c>
      <c r="AZ131">
        <v>0.01</v>
      </c>
    </row>
    <row r="132" spans="1:52">
      <c r="A132">
        <v>130</v>
      </c>
      <c r="D132">
        <v>2014</v>
      </c>
      <c r="E132" t="s">
        <v>41</v>
      </c>
      <c r="F132">
        <v>10</v>
      </c>
      <c r="G132">
        <v>0.56896551724137934</v>
      </c>
      <c r="H132">
        <v>8.4999999999999992E-2</v>
      </c>
      <c r="I132">
        <v>0.20588235294117649</v>
      </c>
      <c r="J132">
        <v>0.92999999999999994</v>
      </c>
      <c r="K132">
        <v>0.53676470588235281</v>
      </c>
      <c r="L132">
        <v>0.29749999999999999</v>
      </c>
      <c r="M132">
        <v>1.0514705882352942</v>
      </c>
      <c r="N132">
        <v>1.5149999999999999</v>
      </c>
      <c r="O132">
        <v>2.8235294117647061</v>
      </c>
      <c r="P132">
        <v>3.5025000000000004</v>
      </c>
      <c r="Q132">
        <v>1</v>
      </c>
      <c r="R132">
        <v>0.71750000000000003</v>
      </c>
      <c r="S132">
        <v>2.2352941176470589</v>
      </c>
      <c r="T132">
        <v>0.68500000000000005</v>
      </c>
      <c r="U132">
        <v>8.0882352941176475E-2</v>
      </c>
      <c r="V132">
        <v>0.18</v>
      </c>
      <c r="W132">
        <v>0.52941176470588225</v>
      </c>
      <c r="X132">
        <v>0.56249999999999989</v>
      </c>
      <c r="Y132">
        <v>0.16176470588235295</v>
      </c>
      <c r="Z132">
        <v>1.2500000000000001E-2</v>
      </c>
      <c r="AA132" t="s">
        <v>30</v>
      </c>
      <c r="AB132" t="s">
        <v>30</v>
      </c>
      <c r="AC132">
        <v>0.17647058823529413</v>
      </c>
      <c r="AD132">
        <v>0.24000000000000002</v>
      </c>
      <c r="AE132" t="s">
        <v>30</v>
      </c>
      <c r="AF132" t="s">
        <v>30</v>
      </c>
      <c r="AG132">
        <v>1.6691176470588238</v>
      </c>
      <c r="AH132">
        <v>0.28500000000000003</v>
      </c>
      <c r="AI132">
        <v>0.125</v>
      </c>
      <c r="AJ132">
        <v>1.2500000000000001E-2</v>
      </c>
      <c r="AK132">
        <v>0.70000000000000007</v>
      </c>
      <c r="AL132">
        <v>0.495</v>
      </c>
      <c r="AM132" t="s">
        <v>30</v>
      </c>
      <c r="AN132" t="s">
        <v>30</v>
      </c>
      <c r="AO132">
        <v>0.14285714285714285</v>
      </c>
      <c r="AP132">
        <v>1.7500000000000002E-2</v>
      </c>
      <c r="AQ132">
        <v>0.24999999999999994</v>
      </c>
      <c r="AR132">
        <v>3.7500000000000006E-2</v>
      </c>
      <c r="AS132">
        <v>0.3214285714285714</v>
      </c>
      <c r="AT132">
        <v>0.32500000000000001</v>
      </c>
      <c r="AU132">
        <v>3.5714285714285712E-2</v>
      </c>
      <c r="AV132">
        <v>1.2500000000000001E-2</v>
      </c>
      <c r="AW132" t="s">
        <v>30</v>
      </c>
      <c r="AX132" t="s">
        <v>30</v>
      </c>
      <c r="AY132">
        <v>0.10714285714285714</v>
      </c>
      <c r="AZ132">
        <v>0.01</v>
      </c>
    </row>
    <row r="133" spans="1:52">
      <c r="A133">
        <v>131</v>
      </c>
      <c r="C133">
        <v>11</v>
      </c>
      <c r="D133">
        <v>2014</v>
      </c>
      <c r="E133" t="s">
        <v>41</v>
      </c>
      <c r="F133">
        <v>11</v>
      </c>
      <c r="G133">
        <v>0.8275862068965516</v>
      </c>
      <c r="H133">
        <v>0.86250000000000004</v>
      </c>
      <c r="I133">
        <v>8.0882352941176475E-2</v>
      </c>
      <c r="J133">
        <v>1.4624999999999999</v>
      </c>
      <c r="K133">
        <v>0.3235294117647059</v>
      </c>
      <c r="L133">
        <v>0.48500000000000004</v>
      </c>
      <c r="M133">
        <v>1.5294117647058825</v>
      </c>
      <c r="N133">
        <v>2.1924999999999999</v>
      </c>
      <c r="O133">
        <v>2.5367647058823533</v>
      </c>
      <c r="P133">
        <v>6.2949999999999999</v>
      </c>
      <c r="Q133">
        <v>0.69117647058823539</v>
      </c>
      <c r="R133">
        <v>1.0625</v>
      </c>
      <c r="S133">
        <v>3.0294117647058822</v>
      </c>
      <c r="T133">
        <v>0.70499999999999996</v>
      </c>
      <c r="U133">
        <v>2.2058823529411763E-2</v>
      </c>
      <c r="V133">
        <v>0.2525</v>
      </c>
      <c r="W133">
        <v>0.375</v>
      </c>
      <c r="X133">
        <v>0.53750000000000009</v>
      </c>
      <c r="Y133">
        <v>6.6176470588235295E-2</v>
      </c>
      <c r="Z133">
        <v>0.01</v>
      </c>
      <c r="AA133" t="s">
        <v>30</v>
      </c>
      <c r="AB133" t="s">
        <v>30</v>
      </c>
      <c r="AC133">
        <v>8.8235294117647065E-2</v>
      </c>
      <c r="AD133">
        <v>0.10249999999999999</v>
      </c>
      <c r="AE133" t="s">
        <v>30</v>
      </c>
      <c r="AF133" t="s">
        <v>30</v>
      </c>
      <c r="AG133">
        <v>2.0367647058823528</v>
      </c>
      <c r="AH133">
        <v>0.29250000000000004</v>
      </c>
      <c r="AI133">
        <v>0</v>
      </c>
      <c r="AJ133">
        <v>7.4999999999999997E-3</v>
      </c>
      <c r="AK133">
        <v>0.85</v>
      </c>
      <c r="AL133">
        <v>0.51249999999999996</v>
      </c>
      <c r="AM133" t="s">
        <v>30</v>
      </c>
      <c r="AN133" t="s">
        <v>30</v>
      </c>
      <c r="AO133">
        <v>0.10714285714285714</v>
      </c>
      <c r="AP133">
        <v>1.4999999999999999E-2</v>
      </c>
      <c r="AQ133">
        <v>0.14285714285714285</v>
      </c>
      <c r="AR133">
        <v>2.2499999999999999E-2</v>
      </c>
      <c r="AS133">
        <v>0.42857142857142855</v>
      </c>
      <c r="AT133">
        <v>0.33500000000000008</v>
      </c>
      <c r="AU133">
        <v>0</v>
      </c>
      <c r="AV133">
        <v>1.2500000000000001E-2</v>
      </c>
      <c r="AW133" t="s">
        <v>30</v>
      </c>
      <c r="AX133" t="s">
        <v>30</v>
      </c>
      <c r="AY133">
        <v>3.5714285714285712E-2</v>
      </c>
      <c r="AZ133">
        <v>1.7500000000000002E-2</v>
      </c>
    </row>
    <row r="134" spans="1:52">
      <c r="A134">
        <v>132</v>
      </c>
      <c r="D134">
        <v>2014</v>
      </c>
      <c r="E134" t="s">
        <v>41</v>
      </c>
      <c r="F134">
        <v>12</v>
      </c>
      <c r="G134">
        <v>9.693965517241379</v>
      </c>
      <c r="H134">
        <v>13.2325</v>
      </c>
      <c r="I134">
        <v>8.0882352941176461E-2</v>
      </c>
      <c r="J134">
        <v>2.2799999999999998</v>
      </c>
      <c r="K134">
        <v>0.72794117647058831</v>
      </c>
      <c r="L134">
        <v>0.62250000000000005</v>
      </c>
      <c r="M134">
        <v>1.5514705882352939</v>
      </c>
      <c r="N134">
        <v>2.7524999999999999</v>
      </c>
      <c r="O134">
        <v>3.3529411764705879</v>
      </c>
      <c r="P134">
        <v>10.58</v>
      </c>
      <c r="Q134">
        <v>0.84558823529411764</v>
      </c>
      <c r="R134">
        <v>1.21</v>
      </c>
      <c r="S134">
        <v>3.0955882352941178</v>
      </c>
      <c r="T134">
        <v>0.7</v>
      </c>
      <c r="U134">
        <v>2.2058823529411763E-2</v>
      </c>
      <c r="V134">
        <v>0.35749999999999998</v>
      </c>
      <c r="W134">
        <v>0.36764705882352944</v>
      </c>
      <c r="X134">
        <v>0.45499999999999996</v>
      </c>
      <c r="Y134">
        <v>0.125</v>
      </c>
      <c r="Z134">
        <v>0.01</v>
      </c>
      <c r="AA134" t="s">
        <v>30</v>
      </c>
      <c r="AB134" t="s">
        <v>30</v>
      </c>
      <c r="AC134">
        <v>0.125</v>
      </c>
      <c r="AD134">
        <v>6.7500000000000004E-2</v>
      </c>
      <c r="AE134" t="s">
        <v>30</v>
      </c>
      <c r="AF134" t="s">
        <v>30</v>
      </c>
      <c r="AG134">
        <v>2.5661764705882355</v>
      </c>
      <c r="AH134">
        <v>0.315</v>
      </c>
      <c r="AI134">
        <v>0.1</v>
      </c>
      <c r="AJ134">
        <v>0.01</v>
      </c>
      <c r="AK134">
        <v>0.92500000000000004</v>
      </c>
      <c r="AL134">
        <v>0.57000000000000006</v>
      </c>
      <c r="AM134" t="s">
        <v>30</v>
      </c>
      <c r="AN134" t="s">
        <v>30</v>
      </c>
      <c r="AO134">
        <v>3.5714285714285712E-2</v>
      </c>
      <c r="AP134">
        <v>1.2500000000000001E-2</v>
      </c>
      <c r="AQ134">
        <v>0.17857142857142855</v>
      </c>
      <c r="AR134">
        <v>2.4999999999999998E-2</v>
      </c>
      <c r="AS134">
        <v>0.21428571428571427</v>
      </c>
      <c r="AT134">
        <v>0.34500000000000003</v>
      </c>
      <c r="AU134">
        <v>0</v>
      </c>
      <c r="AV134">
        <v>1.4999999999999999E-2</v>
      </c>
      <c r="AW134" t="s">
        <v>30</v>
      </c>
      <c r="AX134" t="s">
        <v>30</v>
      </c>
      <c r="AY134">
        <v>0</v>
      </c>
      <c r="AZ134">
        <v>6.7500000000000004E-2</v>
      </c>
    </row>
    <row r="135" spans="1:52">
      <c r="A135">
        <v>133</v>
      </c>
      <c r="B135">
        <v>2015</v>
      </c>
      <c r="C135">
        <v>1</v>
      </c>
      <c r="D135">
        <v>2015</v>
      </c>
      <c r="E135" t="s">
        <v>42</v>
      </c>
      <c r="F135">
        <v>1</v>
      </c>
      <c r="G135">
        <v>61.896551724137943</v>
      </c>
      <c r="H135">
        <v>32.137999999999998</v>
      </c>
      <c r="I135">
        <v>0.21176470588235291</v>
      </c>
      <c r="J135">
        <v>0.81400000000000006</v>
      </c>
      <c r="K135">
        <v>0.36470588235294121</v>
      </c>
      <c r="L135">
        <v>0.27799999999999997</v>
      </c>
      <c r="M135">
        <v>1.7176470588235293</v>
      </c>
      <c r="N135">
        <v>1.8359999999999999</v>
      </c>
      <c r="O135">
        <v>2.9</v>
      </c>
      <c r="P135">
        <v>6.9620000000000006</v>
      </c>
      <c r="Q135">
        <v>1.5470588235294116</v>
      </c>
      <c r="R135">
        <v>0.64600000000000002</v>
      </c>
      <c r="S135">
        <v>0.89411764705882357</v>
      </c>
      <c r="T135">
        <v>0.25600000000000001</v>
      </c>
      <c r="U135">
        <v>0.11764705882352941</v>
      </c>
      <c r="V135">
        <v>0.36199999999999999</v>
      </c>
      <c r="W135">
        <v>0.28823529411764709</v>
      </c>
      <c r="X135">
        <v>0.36799999999999999</v>
      </c>
      <c r="Y135">
        <v>7.0588235294117646E-2</v>
      </c>
      <c r="Z135">
        <v>8.0000000000000002E-3</v>
      </c>
      <c r="AA135" t="s">
        <v>30</v>
      </c>
      <c r="AB135" t="s">
        <v>30</v>
      </c>
      <c r="AC135">
        <v>1.7647058823529412E-2</v>
      </c>
      <c r="AD135">
        <v>1.8000000000000002E-2</v>
      </c>
      <c r="AE135" t="s">
        <v>30</v>
      </c>
      <c r="AF135" t="s">
        <v>30</v>
      </c>
      <c r="AG135">
        <v>2.888235294117647</v>
      </c>
      <c r="AH135">
        <v>0.27200000000000002</v>
      </c>
      <c r="AI135">
        <v>6.0000000000000012E-2</v>
      </c>
      <c r="AJ135">
        <v>1.4000000000000002E-2</v>
      </c>
      <c r="AK135">
        <v>1.3</v>
      </c>
      <c r="AL135">
        <v>0.44399999999999995</v>
      </c>
      <c r="AM135" t="s">
        <v>30</v>
      </c>
      <c r="AN135" t="s">
        <v>30</v>
      </c>
      <c r="AO135">
        <v>0.14285714285714285</v>
      </c>
      <c r="AP135">
        <v>1.6E-2</v>
      </c>
      <c r="AQ135">
        <v>0.17142857142857143</v>
      </c>
      <c r="AR135">
        <v>2.6000000000000002E-2</v>
      </c>
      <c r="AS135">
        <v>0.2857142857142857</v>
      </c>
      <c r="AT135">
        <v>0.22799999999999998</v>
      </c>
      <c r="AU135">
        <v>0</v>
      </c>
      <c r="AV135">
        <v>6.0000000000000001E-3</v>
      </c>
      <c r="AW135" t="s">
        <v>30</v>
      </c>
      <c r="AX135" t="s">
        <v>30</v>
      </c>
      <c r="AY135">
        <v>0.2857142857142857</v>
      </c>
      <c r="AZ135">
        <v>0.11800000000000002</v>
      </c>
    </row>
    <row r="136" spans="1:52">
      <c r="A136">
        <v>134</v>
      </c>
      <c r="D136">
        <v>2015</v>
      </c>
      <c r="E136" t="s">
        <v>42</v>
      </c>
      <c r="F136">
        <v>2</v>
      </c>
      <c r="G136">
        <v>17.728448275862071</v>
      </c>
      <c r="H136">
        <v>11.35</v>
      </c>
      <c r="I136">
        <v>0.58088235294117641</v>
      </c>
      <c r="J136">
        <v>0.5</v>
      </c>
      <c r="K136">
        <v>0.27205882352941174</v>
      </c>
      <c r="L136">
        <v>0.29500000000000004</v>
      </c>
      <c r="M136">
        <v>1.6470588235294119</v>
      </c>
      <c r="N136">
        <v>2.7450000000000001</v>
      </c>
      <c r="O136">
        <v>3.3602941176470589</v>
      </c>
      <c r="P136">
        <v>7.3525</v>
      </c>
      <c r="Q136">
        <v>1.2205882352941178</v>
      </c>
      <c r="R136">
        <v>0.48499999999999999</v>
      </c>
      <c r="S136">
        <v>1.6764705882352939</v>
      </c>
      <c r="T136">
        <v>0.33750000000000002</v>
      </c>
      <c r="U136">
        <v>6.6176470588235295E-2</v>
      </c>
      <c r="V136">
        <v>0.32250000000000001</v>
      </c>
      <c r="W136">
        <v>0.22058823529411764</v>
      </c>
      <c r="X136">
        <v>0.42749999999999999</v>
      </c>
      <c r="Y136">
        <v>8.8235294117647065E-2</v>
      </c>
      <c r="Z136">
        <v>0.01</v>
      </c>
      <c r="AA136" t="s">
        <v>30</v>
      </c>
      <c r="AB136" t="s">
        <v>30</v>
      </c>
      <c r="AC136">
        <v>4.4117647058823525E-2</v>
      </c>
      <c r="AD136">
        <v>1.7500000000000002E-2</v>
      </c>
      <c r="AE136" t="s">
        <v>30</v>
      </c>
      <c r="AF136" t="s">
        <v>30</v>
      </c>
      <c r="AG136">
        <v>2.992647058823529</v>
      </c>
      <c r="AH136">
        <v>0.27250000000000002</v>
      </c>
      <c r="AI136">
        <v>2.5000000000000001E-2</v>
      </c>
      <c r="AJ136">
        <v>0.01</v>
      </c>
      <c r="AK136">
        <v>0.79999999999999993</v>
      </c>
      <c r="AL136">
        <v>0.38499999999999995</v>
      </c>
      <c r="AM136" t="s">
        <v>30</v>
      </c>
      <c r="AN136" t="s">
        <v>30</v>
      </c>
      <c r="AO136">
        <v>3.5714285714285712E-2</v>
      </c>
      <c r="AP136">
        <v>1.2500000000000001E-2</v>
      </c>
      <c r="AQ136">
        <v>0.3214285714285714</v>
      </c>
      <c r="AR136">
        <v>2.5000000000000001E-2</v>
      </c>
      <c r="AS136">
        <v>0.24999999999999994</v>
      </c>
      <c r="AT136">
        <v>0.21250000000000002</v>
      </c>
      <c r="AU136">
        <v>0</v>
      </c>
      <c r="AV136">
        <v>1.2500000000000001E-2</v>
      </c>
      <c r="AW136" t="s">
        <v>30</v>
      </c>
      <c r="AX136" t="s">
        <v>30</v>
      </c>
      <c r="AY136">
        <v>0.6428571428571429</v>
      </c>
      <c r="AZ136">
        <v>0.26</v>
      </c>
    </row>
    <row r="137" spans="1:52">
      <c r="A137">
        <v>135</v>
      </c>
      <c r="C137">
        <v>3</v>
      </c>
      <c r="D137">
        <v>2015</v>
      </c>
      <c r="E137" t="s">
        <v>42</v>
      </c>
      <c r="F137">
        <v>3</v>
      </c>
      <c r="G137">
        <v>5.9137931034482758</v>
      </c>
      <c r="H137">
        <v>3.3899999999999997</v>
      </c>
      <c r="I137">
        <v>1.4117647058823528</v>
      </c>
      <c r="J137">
        <v>0.33999999999999997</v>
      </c>
      <c r="K137">
        <v>0.3529411764705882</v>
      </c>
      <c r="L137">
        <v>0.32200000000000001</v>
      </c>
      <c r="M137">
        <v>1.4117647058823528</v>
      </c>
      <c r="N137">
        <v>2.8020000000000005</v>
      </c>
      <c r="O137">
        <v>3.6411764705882357</v>
      </c>
      <c r="P137">
        <v>7.2919999999999998</v>
      </c>
      <c r="Q137">
        <v>0.77647058823529413</v>
      </c>
      <c r="R137">
        <v>0.51800000000000002</v>
      </c>
      <c r="S137">
        <v>1.6294117647058823</v>
      </c>
      <c r="T137">
        <v>0.44600000000000001</v>
      </c>
      <c r="U137">
        <v>0.25882352941176467</v>
      </c>
      <c r="V137">
        <v>0.41399999999999998</v>
      </c>
      <c r="W137">
        <v>0.4</v>
      </c>
      <c r="X137">
        <v>0.46399999999999997</v>
      </c>
      <c r="Y137">
        <v>4.7058823529411764E-2</v>
      </c>
      <c r="Z137">
        <v>0.01</v>
      </c>
      <c r="AA137" t="s">
        <v>30</v>
      </c>
      <c r="AB137" t="s">
        <v>30</v>
      </c>
      <c r="AC137">
        <v>0.1</v>
      </c>
      <c r="AD137">
        <v>3.2000000000000001E-2</v>
      </c>
      <c r="AE137" t="s">
        <v>30</v>
      </c>
      <c r="AF137" t="s">
        <v>30</v>
      </c>
      <c r="AG137">
        <v>3.0882352941176472</v>
      </c>
      <c r="AH137">
        <v>0.33400000000000002</v>
      </c>
      <c r="AI137">
        <v>0.02</v>
      </c>
      <c r="AJ137">
        <v>1.2E-2</v>
      </c>
      <c r="AK137">
        <v>0.72000000000000008</v>
      </c>
      <c r="AL137">
        <v>0.43000000000000005</v>
      </c>
      <c r="AM137" t="s">
        <v>30</v>
      </c>
      <c r="AN137" t="s">
        <v>30</v>
      </c>
      <c r="AO137">
        <v>5.7142857142857141E-2</v>
      </c>
      <c r="AP137">
        <v>1.4000000000000002E-2</v>
      </c>
      <c r="AQ137">
        <v>0.42857142857142855</v>
      </c>
      <c r="AR137">
        <v>0.03</v>
      </c>
      <c r="AS137">
        <v>0.31428571428571422</v>
      </c>
      <c r="AT137">
        <v>0.22600000000000003</v>
      </c>
      <c r="AU137">
        <v>0</v>
      </c>
      <c r="AV137">
        <v>1.9999999999999997E-2</v>
      </c>
      <c r="AW137" t="s">
        <v>30</v>
      </c>
      <c r="AX137" t="s">
        <v>30</v>
      </c>
      <c r="AY137">
        <v>0.94285714285542854</v>
      </c>
      <c r="AZ137">
        <v>0.48999999999999994</v>
      </c>
    </row>
    <row r="138" spans="1:52">
      <c r="A138">
        <v>136</v>
      </c>
      <c r="D138">
        <v>2015</v>
      </c>
      <c r="E138" t="s">
        <v>42</v>
      </c>
      <c r="F138">
        <v>4</v>
      </c>
      <c r="G138">
        <v>7.1422413793103452</v>
      </c>
      <c r="H138">
        <v>1.77</v>
      </c>
      <c r="I138">
        <v>1.6102941176470589</v>
      </c>
      <c r="J138">
        <v>0.215</v>
      </c>
      <c r="K138">
        <v>0.27941176470588236</v>
      </c>
      <c r="L138">
        <v>0.41249999999999998</v>
      </c>
      <c r="M138">
        <v>1.036764705882353</v>
      </c>
      <c r="N138">
        <v>2.83</v>
      </c>
      <c r="O138">
        <v>2.1544117647058822</v>
      </c>
      <c r="P138">
        <v>6.6375000000000002</v>
      </c>
      <c r="Q138">
        <v>0.65441176470588236</v>
      </c>
      <c r="R138">
        <v>0.45500000000000002</v>
      </c>
      <c r="S138">
        <v>2.5514705882352944</v>
      </c>
      <c r="T138">
        <v>0.87749999999999995</v>
      </c>
      <c r="U138">
        <v>0.16176470588235295</v>
      </c>
      <c r="V138">
        <v>0.6875</v>
      </c>
      <c r="W138">
        <v>0.55147058823529416</v>
      </c>
      <c r="X138">
        <v>0.58750000000000002</v>
      </c>
      <c r="Y138">
        <v>0.13235294117647059</v>
      </c>
      <c r="Z138">
        <v>1.4999999999999999E-2</v>
      </c>
      <c r="AA138" t="s">
        <v>30</v>
      </c>
      <c r="AB138" t="s">
        <v>30</v>
      </c>
      <c r="AC138">
        <v>0.13970588235294118</v>
      </c>
      <c r="AD138">
        <v>9.5000000000000001E-2</v>
      </c>
      <c r="AE138" t="s">
        <v>30</v>
      </c>
      <c r="AF138" t="s">
        <v>30</v>
      </c>
      <c r="AG138">
        <v>2.625</v>
      </c>
      <c r="AH138">
        <v>0.36499999999999999</v>
      </c>
      <c r="AI138">
        <v>7.5000000000000011E-2</v>
      </c>
      <c r="AJ138">
        <v>1.4999999999999999E-2</v>
      </c>
      <c r="AK138">
        <v>0.6</v>
      </c>
      <c r="AL138">
        <v>0.49</v>
      </c>
      <c r="AM138" t="s">
        <v>30</v>
      </c>
      <c r="AN138" t="s">
        <v>30</v>
      </c>
      <c r="AO138">
        <v>0.17857142857142863</v>
      </c>
      <c r="AP138">
        <v>1.4999999999999999E-2</v>
      </c>
      <c r="AQ138">
        <v>0.60714285714285721</v>
      </c>
      <c r="AR138">
        <v>3.7499999999999999E-2</v>
      </c>
      <c r="AS138">
        <v>0.42857142857142855</v>
      </c>
      <c r="AT138">
        <v>0.25</v>
      </c>
      <c r="AU138">
        <v>7.1428571428571425E-2</v>
      </c>
      <c r="AV138">
        <v>0.01</v>
      </c>
      <c r="AW138" t="s">
        <v>30</v>
      </c>
      <c r="AX138" t="s">
        <v>30</v>
      </c>
      <c r="AY138">
        <v>0.35714285714214289</v>
      </c>
      <c r="AZ138">
        <v>0.51750000000000007</v>
      </c>
    </row>
    <row r="139" spans="1:52">
      <c r="A139">
        <v>137</v>
      </c>
      <c r="C139">
        <v>5</v>
      </c>
      <c r="D139">
        <v>2015</v>
      </c>
      <c r="E139" t="s">
        <v>42</v>
      </c>
      <c r="F139">
        <v>5</v>
      </c>
      <c r="G139">
        <v>4.943965517241379</v>
      </c>
      <c r="H139">
        <v>0.55249999999999999</v>
      </c>
      <c r="I139">
        <v>1.5294117647058822</v>
      </c>
      <c r="J139">
        <v>0.1</v>
      </c>
      <c r="K139">
        <v>0.53676470588235292</v>
      </c>
      <c r="L139">
        <v>0.59000000000000008</v>
      </c>
      <c r="M139">
        <v>0.94852941176470584</v>
      </c>
      <c r="N139">
        <v>3.02</v>
      </c>
      <c r="O139">
        <v>1.8308823529411764</v>
      </c>
      <c r="P139">
        <v>6.2524999999999995</v>
      </c>
      <c r="Q139">
        <v>0.4779411764705882</v>
      </c>
      <c r="R139">
        <v>0.47249999999999998</v>
      </c>
      <c r="S139">
        <v>3.8088235294117649</v>
      </c>
      <c r="T139">
        <v>1.3774999999999999</v>
      </c>
      <c r="U139">
        <v>9.5588235294117641E-2</v>
      </c>
      <c r="V139">
        <v>0.67</v>
      </c>
      <c r="W139">
        <v>0.375</v>
      </c>
      <c r="X139">
        <v>0.60000000000000009</v>
      </c>
      <c r="Y139">
        <v>0.15441176470588236</v>
      </c>
      <c r="Z139">
        <v>1.7500000000000002E-2</v>
      </c>
      <c r="AA139" t="s">
        <v>30</v>
      </c>
      <c r="AB139" t="s">
        <v>30</v>
      </c>
      <c r="AC139">
        <v>0.4779411764705882</v>
      </c>
      <c r="AD139">
        <v>0.24250000000000002</v>
      </c>
      <c r="AE139" t="s">
        <v>30</v>
      </c>
      <c r="AF139" t="s">
        <v>30</v>
      </c>
      <c r="AG139">
        <v>2.3014705882352939</v>
      </c>
      <c r="AH139">
        <v>0.39999999999999997</v>
      </c>
      <c r="AI139">
        <v>0</v>
      </c>
      <c r="AJ139">
        <v>1.5000000000000001E-2</v>
      </c>
      <c r="AK139">
        <v>0.57500000000000007</v>
      </c>
      <c r="AL139">
        <v>0.52750000000000008</v>
      </c>
      <c r="AM139" t="s">
        <v>30</v>
      </c>
      <c r="AN139" t="s">
        <v>30</v>
      </c>
      <c r="AO139">
        <v>0.14285714285714285</v>
      </c>
      <c r="AP139">
        <v>1.2500000000000001E-2</v>
      </c>
      <c r="AQ139">
        <v>0.39285714285714285</v>
      </c>
      <c r="AR139">
        <v>3.5000000000000003E-2</v>
      </c>
      <c r="AS139">
        <v>0.2857142857142857</v>
      </c>
      <c r="AT139">
        <v>0.23749999999999999</v>
      </c>
      <c r="AU139">
        <v>0</v>
      </c>
      <c r="AV139">
        <v>1.7499999999999998E-2</v>
      </c>
      <c r="AW139" t="s">
        <v>30</v>
      </c>
      <c r="AX139" t="s">
        <v>30</v>
      </c>
      <c r="AY139">
        <v>3.5714285714285712E-2</v>
      </c>
      <c r="AZ139">
        <v>0.35</v>
      </c>
    </row>
    <row r="140" spans="1:52">
      <c r="A140">
        <v>138</v>
      </c>
      <c r="D140">
        <v>2015</v>
      </c>
      <c r="E140" t="s">
        <v>42</v>
      </c>
      <c r="F140">
        <v>6</v>
      </c>
      <c r="G140">
        <v>3.8758620689655174</v>
      </c>
      <c r="H140">
        <v>0.152</v>
      </c>
      <c r="I140">
        <v>2.5529411764705885</v>
      </c>
      <c r="J140">
        <v>9.4000000000000014E-2</v>
      </c>
      <c r="K140">
        <v>0.74117647058823521</v>
      </c>
      <c r="L140">
        <v>0.752</v>
      </c>
      <c r="M140">
        <v>0.93529411764705883</v>
      </c>
      <c r="N140">
        <v>3.242</v>
      </c>
      <c r="O140">
        <v>2.2588235294117647</v>
      </c>
      <c r="P140">
        <v>6.194</v>
      </c>
      <c r="Q140">
        <v>0.27058823529411768</v>
      </c>
      <c r="R140">
        <v>0.442</v>
      </c>
      <c r="S140">
        <v>2.4</v>
      </c>
      <c r="T140">
        <v>3.6219999999999999</v>
      </c>
      <c r="U140">
        <v>0.19411764705882351</v>
      </c>
      <c r="V140">
        <v>0.91600000000000004</v>
      </c>
      <c r="W140">
        <v>0.40588235294117647</v>
      </c>
      <c r="X140">
        <v>0.65200000000000002</v>
      </c>
      <c r="Y140">
        <v>0.18235294117647061</v>
      </c>
      <c r="Z140">
        <v>2.4E-2</v>
      </c>
      <c r="AA140" t="s">
        <v>30</v>
      </c>
      <c r="AB140" t="s">
        <v>30</v>
      </c>
      <c r="AC140">
        <v>0.42352941176470588</v>
      </c>
      <c r="AD140">
        <v>1.1300000000000001</v>
      </c>
      <c r="AE140" t="s">
        <v>30</v>
      </c>
      <c r="AF140" t="s">
        <v>30</v>
      </c>
      <c r="AG140">
        <v>2.9823529411764707</v>
      </c>
      <c r="AH140">
        <v>0.50600000000000001</v>
      </c>
      <c r="AI140">
        <v>0</v>
      </c>
      <c r="AJ140">
        <v>1.4000000000000002E-2</v>
      </c>
      <c r="AK140">
        <v>0.54</v>
      </c>
      <c r="AL140">
        <v>0.74</v>
      </c>
      <c r="AM140" t="s">
        <v>30</v>
      </c>
      <c r="AN140" t="s">
        <v>30</v>
      </c>
      <c r="AO140">
        <v>5.7142857142857141E-2</v>
      </c>
      <c r="AP140">
        <v>1.4000000000000002E-2</v>
      </c>
      <c r="AQ140">
        <v>0.1714285714285714</v>
      </c>
      <c r="AR140">
        <v>4.2000000000000003E-2</v>
      </c>
      <c r="AS140">
        <v>0.2857142857142857</v>
      </c>
      <c r="AT140">
        <v>0.26600000000000001</v>
      </c>
      <c r="AU140">
        <v>5.7142857142857141E-2</v>
      </c>
      <c r="AV140">
        <v>1.6E-2</v>
      </c>
      <c r="AW140" t="s">
        <v>30</v>
      </c>
      <c r="AX140" t="s">
        <v>30</v>
      </c>
      <c r="AY140">
        <v>0.11428571428571428</v>
      </c>
      <c r="AZ140">
        <v>0.13600000000000001</v>
      </c>
    </row>
    <row r="141" spans="1:52">
      <c r="A141">
        <v>139</v>
      </c>
      <c r="C141">
        <v>7</v>
      </c>
      <c r="D141">
        <v>2015</v>
      </c>
      <c r="E141" t="s">
        <v>42</v>
      </c>
      <c r="F141">
        <v>7</v>
      </c>
      <c r="G141">
        <v>4.6001724137931035</v>
      </c>
      <c r="H141">
        <v>8.2500000000000004E-2</v>
      </c>
      <c r="I141">
        <v>2.19</v>
      </c>
      <c r="J141">
        <v>0.17</v>
      </c>
      <c r="K141">
        <v>0.63985294117647062</v>
      </c>
      <c r="L141">
        <v>0.54</v>
      </c>
      <c r="M141">
        <v>0.95588235294117641</v>
      </c>
      <c r="N141">
        <v>2.2324999999999999</v>
      </c>
      <c r="O141">
        <v>2.359264705882353</v>
      </c>
      <c r="P141">
        <v>4.1375000000000002</v>
      </c>
      <c r="Q141">
        <v>0.37602941176470583</v>
      </c>
      <c r="R141">
        <v>0.36250000000000004</v>
      </c>
      <c r="S141">
        <v>1.56</v>
      </c>
      <c r="T141">
        <v>9.3224999999999998</v>
      </c>
      <c r="U141">
        <v>0.3664705882352941</v>
      </c>
      <c r="V141">
        <v>0.96250000000000002</v>
      </c>
      <c r="W141">
        <v>0.28750000000000003</v>
      </c>
      <c r="X141">
        <v>0.59250000000000003</v>
      </c>
      <c r="Y141">
        <v>0.1035294117647059</v>
      </c>
      <c r="Z141">
        <v>0.02</v>
      </c>
      <c r="AA141" t="s">
        <v>30</v>
      </c>
      <c r="AB141" t="s">
        <v>30</v>
      </c>
      <c r="AC141">
        <v>0.48514705882352938</v>
      </c>
      <c r="AD141">
        <v>2.9699999999999998</v>
      </c>
      <c r="AE141" t="s">
        <v>30</v>
      </c>
      <c r="AF141" t="s">
        <v>30</v>
      </c>
      <c r="AG141">
        <v>2.874705882352941</v>
      </c>
      <c r="AH141">
        <v>0.56000000000000005</v>
      </c>
      <c r="AI141">
        <v>0.1</v>
      </c>
      <c r="AJ141">
        <v>1.2500000000000001E-2</v>
      </c>
      <c r="AK141">
        <v>0.75</v>
      </c>
      <c r="AL141">
        <v>0.79499999999999993</v>
      </c>
      <c r="AM141" t="s">
        <v>30</v>
      </c>
      <c r="AN141" t="s">
        <v>30</v>
      </c>
      <c r="AO141">
        <v>3.5714285714285712E-2</v>
      </c>
      <c r="AP141">
        <v>1.7499999999999998E-2</v>
      </c>
      <c r="AQ141">
        <v>0.21357142857142855</v>
      </c>
      <c r="AR141">
        <v>7.0000000000000007E-2</v>
      </c>
      <c r="AS141">
        <v>0.46535714285714286</v>
      </c>
      <c r="AT141">
        <v>0.32250000000000001</v>
      </c>
      <c r="AU141">
        <v>0</v>
      </c>
      <c r="AV141">
        <v>1.2500000000000001E-2</v>
      </c>
      <c r="AW141" t="s">
        <v>30</v>
      </c>
      <c r="AX141" t="s">
        <v>30</v>
      </c>
      <c r="AY141">
        <v>3.5714285714285712E-2</v>
      </c>
      <c r="AZ141">
        <v>0.03</v>
      </c>
    </row>
    <row r="142" spans="1:52">
      <c r="A142">
        <v>140</v>
      </c>
      <c r="D142">
        <v>2015</v>
      </c>
      <c r="E142" t="s">
        <v>42</v>
      </c>
      <c r="F142">
        <v>8</v>
      </c>
      <c r="G142">
        <v>3.0137931034482763</v>
      </c>
      <c r="H142">
        <v>5.4000000000000006E-2</v>
      </c>
      <c r="I142">
        <v>1.2352941176470589</v>
      </c>
      <c r="J142">
        <v>0.43200000000000005</v>
      </c>
      <c r="K142">
        <v>0.84117647058823519</v>
      </c>
      <c r="L142">
        <v>0.40200000000000002</v>
      </c>
      <c r="M142">
        <v>1</v>
      </c>
      <c r="N142">
        <v>1.268</v>
      </c>
      <c r="O142">
        <v>3.1411764705882357</v>
      </c>
      <c r="P142">
        <v>3.1139999999999999</v>
      </c>
      <c r="Q142">
        <v>0.3294117647058824</v>
      </c>
      <c r="R142">
        <v>0.252</v>
      </c>
      <c r="S142">
        <v>0.8882352941176469</v>
      </c>
      <c r="T142">
        <v>6.274</v>
      </c>
      <c r="U142">
        <v>0.33529411764705885</v>
      </c>
      <c r="V142">
        <v>0.52800000000000002</v>
      </c>
      <c r="W142">
        <v>0.4</v>
      </c>
      <c r="X142">
        <v>0.56400000000000006</v>
      </c>
      <c r="Y142">
        <v>7.647058823529411E-2</v>
      </c>
      <c r="Z142">
        <v>1.8000000000000002E-2</v>
      </c>
      <c r="AA142" t="s">
        <v>30</v>
      </c>
      <c r="AB142" t="s">
        <v>30</v>
      </c>
      <c r="AC142">
        <v>0.45882352941176469</v>
      </c>
      <c r="AD142">
        <v>1.69</v>
      </c>
      <c r="AE142" t="s">
        <v>30</v>
      </c>
      <c r="AF142" t="s">
        <v>30</v>
      </c>
      <c r="AG142">
        <v>2.1529411764705886</v>
      </c>
      <c r="AH142">
        <v>0.49799999999999994</v>
      </c>
      <c r="AI142">
        <v>0.3</v>
      </c>
      <c r="AJ142">
        <v>1.6E-2</v>
      </c>
      <c r="AK142">
        <v>1.2200000000000002</v>
      </c>
      <c r="AL142">
        <v>0.96599999999999997</v>
      </c>
      <c r="AM142" t="s">
        <v>30</v>
      </c>
      <c r="AN142" t="s">
        <v>30</v>
      </c>
      <c r="AO142">
        <v>0.17142857142857143</v>
      </c>
      <c r="AP142">
        <v>2.4E-2</v>
      </c>
      <c r="AQ142">
        <v>0.14285714285714285</v>
      </c>
      <c r="AR142">
        <v>7.6000000000000012E-2</v>
      </c>
      <c r="AS142">
        <v>0.5714285714285714</v>
      </c>
      <c r="AT142">
        <v>0.49000000000000005</v>
      </c>
      <c r="AU142">
        <v>0</v>
      </c>
      <c r="AV142">
        <v>1.6E-2</v>
      </c>
      <c r="AW142" t="s">
        <v>30</v>
      </c>
      <c r="AX142" t="s">
        <v>30</v>
      </c>
      <c r="AY142">
        <v>2.8571428571428571E-2</v>
      </c>
      <c r="AZ142">
        <v>1.4000000000000002E-2</v>
      </c>
    </row>
    <row r="143" spans="1:52">
      <c r="A143">
        <v>141</v>
      </c>
      <c r="C143">
        <v>9</v>
      </c>
      <c r="D143">
        <v>2015</v>
      </c>
      <c r="E143" t="s">
        <v>42</v>
      </c>
      <c r="F143">
        <v>9</v>
      </c>
      <c r="G143">
        <v>1.7586206896551726</v>
      </c>
      <c r="H143">
        <v>5.5E-2</v>
      </c>
      <c r="I143">
        <v>0.49264705882352944</v>
      </c>
      <c r="J143">
        <v>0.82250000000000001</v>
      </c>
      <c r="K143">
        <v>0.70588235294117652</v>
      </c>
      <c r="L143">
        <v>0.27500000000000002</v>
      </c>
      <c r="M143">
        <v>0.95588235294117641</v>
      </c>
      <c r="N143">
        <v>1.4625000000000001</v>
      </c>
      <c r="O143">
        <v>2.7205882352941173</v>
      </c>
      <c r="P143">
        <v>2.915</v>
      </c>
      <c r="Q143">
        <v>0.27941176470588236</v>
      </c>
      <c r="R143">
        <v>0.27</v>
      </c>
      <c r="S143">
        <v>0.36029411764705882</v>
      </c>
      <c r="T143">
        <v>3.54</v>
      </c>
      <c r="U143">
        <v>0.22058823529411764</v>
      </c>
      <c r="V143">
        <v>0.435</v>
      </c>
      <c r="W143">
        <v>0.33088235294117652</v>
      </c>
      <c r="X143">
        <v>0.5</v>
      </c>
      <c r="Y143">
        <v>0.125</v>
      </c>
      <c r="Z143">
        <v>1.5000000000000001E-2</v>
      </c>
      <c r="AA143" t="s">
        <v>30</v>
      </c>
      <c r="AB143" t="s">
        <v>30</v>
      </c>
      <c r="AC143">
        <v>0.27941176470588236</v>
      </c>
      <c r="AD143">
        <v>0.63750000000000007</v>
      </c>
      <c r="AE143" t="s">
        <v>30</v>
      </c>
      <c r="AF143" t="s">
        <v>30</v>
      </c>
      <c r="AG143">
        <v>2.1323529411764706</v>
      </c>
      <c r="AH143">
        <v>0.53249999999999997</v>
      </c>
      <c r="AI143">
        <v>2.5000000000000001E-2</v>
      </c>
      <c r="AJ143">
        <v>0.01</v>
      </c>
      <c r="AK143">
        <v>1.2749999999999999</v>
      </c>
      <c r="AL143">
        <v>1.01</v>
      </c>
      <c r="AM143" t="s">
        <v>30</v>
      </c>
      <c r="AN143" t="s">
        <v>30</v>
      </c>
      <c r="AO143">
        <v>0.14285714285714285</v>
      </c>
      <c r="AP143">
        <v>1.4999999999999999E-2</v>
      </c>
      <c r="AQ143">
        <v>0.17857142857142855</v>
      </c>
      <c r="AR143">
        <v>6.0000000000000005E-2</v>
      </c>
      <c r="AS143">
        <v>0.8214285714285714</v>
      </c>
      <c r="AT143">
        <v>0.57750000000000001</v>
      </c>
      <c r="AU143">
        <v>3.5714285714285712E-2</v>
      </c>
      <c r="AV143">
        <v>1.7500000000000002E-2</v>
      </c>
      <c r="AW143" t="s">
        <v>30</v>
      </c>
      <c r="AX143" t="s">
        <v>30</v>
      </c>
      <c r="AY143">
        <v>0</v>
      </c>
      <c r="AZ143">
        <v>0.01</v>
      </c>
    </row>
    <row r="144" spans="1:52">
      <c r="A144">
        <v>142</v>
      </c>
      <c r="D144">
        <v>2015</v>
      </c>
      <c r="E144" t="s">
        <v>42</v>
      </c>
      <c r="F144">
        <v>10</v>
      </c>
      <c r="G144">
        <v>1.0646551724137931</v>
      </c>
      <c r="H144">
        <v>8.2500000000000004E-2</v>
      </c>
      <c r="I144">
        <v>0.13235294117647059</v>
      </c>
      <c r="J144">
        <v>1.31</v>
      </c>
      <c r="K144">
        <v>0.61764705882352944</v>
      </c>
      <c r="L144">
        <v>0.28750000000000003</v>
      </c>
      <c r="M144">
        <v>0.79411764705882337</v>
      </c>
      <c r="N144">
        <v>1.9975000000000001</v>
      </c>
      <c r="O144">
        <v>2.6985294117647056</v>
      </c>
      <c r="P144">
        <v>4</v>
      </c>
      <c r="Q144">
        <v>0.28676470588235298</v>
      </c>
      <c r="R144">
        <v>0.34</v>
      </c>
      <c r="S144">
        <v>0.22794117647058826</v>
      </c>
      <c r="T144">
        <v>1.08</v>
      </c>
      <c r="U144">
        <v>0.2794117647058823</v>
      </c>
      <c r="V144">
        <v>0.45500000000000002</v>
      </c>
      <c r="W144">
        <v>0.20588235294117646</v>
      </c>
      <c r="X144">
        <v>0.49249999999999999</v>
      </c>
      <c r="Y144">
        <v>0.11764705882352941</v>
      </c>
      <c r="Z144">
        <v>0.02</v>
      </c>
      <c r="AA144" t="s">
        <v>30</v>
      </c>
      <c r="AB144" t="s">
        <v>30</v>
      </c>
      <c r="AC144">
        <v>0.23529411764705885</v>
      </c>
      <c r="AD144">
        <v>0.155</v>
      </c>
      <c r="AE144" t="s">
        <v>30</v>
      </c>
      <c r="AF144" t="s">
        <v>30</v>
      </c>
      <c r="AG144">
        <v>2.4411764705882355</v>
      </c>
      <c r="AH144">
        <v>0.59250000000000003</v>
      </c>
      <c r="AI144">
        <v>0</v>
      </c>
      <c r="AJ144">
        <v>1.2500000000000001E-2</v>
      </c>
      <c r="AK144">
        <v>0.65</v>
      </c>
      <c r="AL144">
        <v>0.8899999999999999</v>
      </c>
      <c r="AM144" t="s">
        <v>30</v>
      </c>
      <c r="AN144" t="s">
        <v>30</v>
      </c>
      <c r="AO144">
        <v>0.10714285714285714</v>
      </c>
      <c r="AP144">
        <v>1.5000000000000001E-2</v>
      </c>
      <c r="AQ144">
        <v>0.21428571428571427</v>
      </c>
      <c r="AR144">
        <v>0.04</v>
      </c>
      <c r="AS144">
        <v>0.78571428571428559</v>
      </c>
      <c r="AT144">
        <v>0.71000000000000008</v>
      </c>
      <c r="AU144">
        <v>3.5714285714285712E-2</v>
      </c>
      <c r="AV144">
        <v>2.2499999999999999E-2</v>
      </c>
      <c r="AW144" t="s">
        <v>30</v>
      </c>
      <c r="AX144" t="s">
        <v>30</v>
      </c>
      <c r="AY144">
        <v>0.10714285714285714</v>
      </c>
      <c r="AZ144">
        <v>2.2499999999999999E-2</v>
      </c>
    </row>
    <row r="145" spans="1:52">
      <c r="A145">
        <v>143</v>
      </c>
      <c r="C145">
        <v>11</v>
      </c>
      <c r="D145">
        <v>2015</v>
      </c>
      <c r="E145" t="s">
        <v>42</v>
      </c>
      <c r="F145">
        <v>11</v>
      </c>
      <c r="G145">
        <v>1.0068965517241379</v>
      </c>
      <c r="H145">
        <v>0.16200000000000001</v>
      </c>
      <c r="I145">
        <v>0.25882352941176473</v>
      </c>
      <c r="J145">
        <v>1.9660000000000004</v>
      </c>
      <c r="K145">
        <v>0.37647058823529417</v>
      </c>
      <c r="L145">
        <v>0.45</v>
      </c>
      <c r="M145">
        <v>0.8529411764705882</v>
      </c>
      <c r="N145">
        <v>2.6219999999999999</v>
      </c>
      <c r="O145">
        <v>3.0647058823529414</v>
      </c>
      <c r="P145">
        <v>7.0060000000000002</v>
      </c>
      <c r="Q145">
        <v>0.3294117647058824</v>
      </c>
      <c r="R145">
        <v>0.59800000000000009</v>
      </c>
      <c r="S145">
        <v>5.2941176470588235E-2</v>
      </c>
      <c r="T145">
        <v>0.35599999999999998</v>
      </c>
      <c r="U145">
        <v>0.10588235294117647</v>
      </c>
      <c r="V145">
        <v>0.67199999999999993</v>
      </c>
      <c r="W145">
        <v>0.36470588235294121</v>
      </c>
      <c r="X145">
        <v>0.496</v>
      </c>
      <c r="Y145">
        <v>0.12352941176470589</v>
      </c>
      <c r="Z145">
        <v>1.7999999999999999E-2</v>
      </c>
      <c r="AA145" t="s">
        <v>30</v>
      </c>
      <c r="AB145" t="s">
        <v>30</v>
      </c>
      <c r="AC145">
        <v>7.6470588235294124E-2</v>
      </c>
      <c r="AD145">
        <v>5.7999999999999996E-2</v>
      </c>
      <c r="AE145" t="s">
        <v>30</v>
      </c>
      <c r="AF145" t="s">
        <v>30</v>
      </c>
      <c r="AG145">
        <v>2.3117647058823527</v>
      </c>
      <c r="AH145">
        <v>0.72</v>
      </c>
      <c r="AI145">
        <v>0.04</v>
      </c>
      <c r="AJ145">
        <v>0.01</v>
      </c>
      <c r="AK145">
        <v>0.64</v>
      </c>
      <c r="AL145">
        <v>0.83399999999999996</v>
      </c>
      <c r="AM145" t="s">
        <v>30</v>
      </c>
      <c r="AN145" t="s">
        <v>30</v>
      </c>
      <c r="AO145">
        <v>0.1714285714285714</v>
      </c>
      <c r="AP145">
        <v>0.02</v>
      </c>
      <c r="AQ145">
        <v>0.31428571428571422</v>
      </c>
      <c r="AR145">
        <v>0.04</v>
      </c>
      <c r="AS145">
        <v>0.94285714285714284</v>
      </c>
      <c r="AT145">
        <v>0.748</v>
      </c>
      <c r="AU145">
        <v>2.8571428571428571E-2</v>
      </c>
      <c r="AV145">
        <v>2.2000000000000002E-2</v>
      </c>
      <c r="AW145" t="s">
        <v>30</v>
      </c>
      <c r="AX145" t="s">
        <v>30</v>
      </c>
      <c r="AY145">
        <v>2.8571428571428571E-2</v>
      </c>
      <c r="AZ145">
        <v>5.2000000000000005E-2</v>
      </c>
    </row>
    <row r="146" spans="1:52">
      <c r="A146">
        <v>144</v>
      </c>
      <c r="D146">
        <v>2015</v>
      </c>
      <c r="E146" t="s">
        <v>42</v>
      </c>
      <c r="F146">
        <v>12</v>
      </c>
      <c r="G146">
        <v>2.7758620689655173</v>
      </c>
      <c r="H146">
        <v>0.61250000000000004</v>
      </c>
      <c r="I146">
        <v>7.3529411764705885E-2</v>
      </c>
      <c r="J146">
        <v>1.86</v>
      </c>
      <c r="K146">
        <v>0.30882352941176466</v>
      </c>
      <c r="L146">
        <v>0.57750000000000001</v>
      </c>
      <c r="M146">
        <v>1.1029411764705883</v>
      </c>
      <c r="N146">
        <v>2.8250000000000002</v>
      </c>
      <c r="O146">
        <v>4.8161764705882355</v>
      </c>
      <c r="P146">
        <v>8.8825000000000003</v>
      </c>
      <c r="Q146">
        <v>0.44117647058823528</v>
      </c>
      <c r="R146">
        <v>0.70499999999999996</v>
      </c>
      <c r="S146">
        <v>3.6764705882352942E-2</v>
      </c>
      <c r="T146">
        <v>0.11499999999999999</v>
      </c>
      <c r="U146">
        <v>0.13235294117647059</v>
      </c>
      <c r="V146">
        <v>0.66749999999999998</v>
      </c>
      <c r="W146">
        <v>0.3529411764705882</v>
      </c>
      <c r="X146">
        <v>0.3725</v>
      </c>
      <c r="Y146">
        <v>0.11029411764705882</v>
      </c>
      <c r="Z146">
        <v>1.2500000000000001E-2</v>
      </c>
      <c r="AA146" t="s">
        <v>30</v>
      </c>
      <c r="AB146" t="s">
        <v>30</v>
      </c>
      <c r="AC146">
        <v>3.6764705882352942E-2</v>
      </c>
      <c r="AD146">
        <v>0.03</v>
      </c>
      <c r="AE146" t="s">
        <v>30</v>
      </c>
      <c r="AF146" t="s">
        <v>30</v>
      </c>
      <c r="AG146">
        <v>2.0220588235294117</v>
      </c>
      <c r="AH146">
        <v>0.80499999999999994</v>
      </c>
      <c r="AI146">
        <v>0</v>
      </c>
      <c r="AJ146">
        <v>1.2500000000000001E-2</v>
      </c>
      <c r="AK146">
        <v>0.55000000000000004</v>
      </c>
      <c r="AL146">
        <v>0.73250000000000004</v>
      </c>
      <c r="AM146" t="s">
        <v>30</v>
      </c>
      <c r="AN146" t="s">
        <v>30</v>
      </c>
      <c r="AO146">
        <v>3.5714285714285712E-2</v>
      </c>
      <c r="AP146">
        <v>1.2500000000000001E-2</v>
      </c>
      <c r="AQ146">
        <v>0.17857142857142855</v>
      </c>
      <c r="AR146">
        <v>0.04</v>
      </c>
      <c r="AS146">
        <v>1.1071428571428572</v>
      </c>
      <c r="AT146">
        <v>0.6925</v>
      </c>
      <c r="AU146">
        <v>0</v>
      </c>
      <c r="AV146">
        <v>2.2499999999999999E-2</v>
      </c>
      <c r="AW146" t="s">
        <v>30</v>
      </c>
      <c r="AX146" t="s">
        <v>30</v>
      </c>
      <c r="AY146">
        <v>0</v>
      </c>
      <c r="AZ146">
        <v>9.2499999999999999E-2</v>
      </c>
    </row>
    <row r="147" spans="1:52">
      <c r="A147">
        <v>145</v>
      </c>
      <c r="B147">
        <v>2016</v>
      </c>
      <c r="C147">
        <v>1</v>
      </c>
      <c r="D147">
        <v>2016</v>
      </c>
      <c r="E147" t="s">
        <v>43</v>
      </c>
      <c r="F147">
        <v>1</v>
      </c>
      <c r="G147">
        <v>28.741379310344833</v>
      </c>
      <c r="H147">
        <v>18.520000000000003</v>
      </c>
      <c r="I147">
        <v>0.41911764705882354</v>
      </c>
      <c r="J147">
        <v>0.92999999999999994</v>
      </c>
      <c r="K147">
        <v>0.22058823529411767</v>
      </c>
      <c r="L147">
        <v>0.52500000000000002</v>
      </c>
      <c r="M147">
        <v>1.2279411764705883</v>
      </c>
      <c r="N147">
        <v>3.64</v>
      </c>
      <c r="O147">
        <v>6.1617647058823533</v>
      </c>
      <c r="P147">
        <v>9.7349999999999994</v>
      </c>
      <c r="Q147">
        <v>0.74264705882352944</v>
      </c>
      <c r="R147">
        <v>0.65500000000000003</v>
      </c>
      <c r="S147">
        <v>2.9411764705882353E-2</v>
      </c>
      <c r="T147">
        <v>5.2499999999999998E-2</v>
      </c>
      <c r="U147">
        <v>0.11764705882352941</v>
      </c>
      <c r="V147">
        <v>0.94249999999999989</v>
      </c>
      <c r="W147">
        <v>0.25</v>
      </c>
      <c r="X147">
        <v>0.50249999999999995</v>
      </c>
      <c r="Y147">
        <v>0.23529411764705885</v>
      </c>
      <c r="Z147">
        <v>1.5000000000000001E-2</v>
      </c>
      <c r="AA147" t="s">
        <v>30</v>
      </c>
      <c r="AB147" t="s">
        <v>30</v>
      </c>
      <c r="AC147">
        <v>6.6176470588235295E-2</v>
      </c>
      <c r="AD147">
        <v>0.02</v>
      </c>
      <c r="AE147" t="s">
        <v>30</v>
      </c>
      <c r="AF147" t="s">
        <v>30</v>
      </c>
      <c r="AG147">
        <v>3.3308823529411766</v>
      </c>
      <c r="AH147">
        <v>1.0899999999999999</v>
      </c>
      <c r="AI147">
        <v>0.1388888888888889</v>
      </c>
      <c r="AJ147">
        <v>1.2500000000000001E-2</v>
      </c>
      <c r="AK147">
        <v>1.1666666666666665</v>
      </c>
      <c r="AL147">
        <v>0.9524999999999999</v>
      </c>
      <c r="AM147" t="s">
        <v>30</v>
      </c>
      <c r="AN147" t="s">
        <v>30</v>
      </c>
      <c r="AO147">
        <v>7.1428571428571425E-2</v>
      </c>
      <c r="AP147">
        <v>1.9999999999999997E-2</v>
      </c>
      <c r="AQ147">
        <v>7.1428571428571425E-2</v>
      </c>
      <c r="AR147">
        <v>4.4999999999999998E-2</v>
      </c>
      <c r="AS147">
        <v>1.3571428571428572</v>
      </c>
      <c r="AT147">
        <v>0.83250000000000013</v>
      </c>
      <c r="AU147">
        <v>3.5714285714285712E-2</v>
      </c>
      <c r="AV147">
        <v>2.5000000000000001E-2</v>
      </c>
      <c r="AW147" t="s">
        <v>30</v>
      </c>
      <c r="AX147" t="s">
        <v>30</v>
      </c>
      <c r="AY147">
        <v>7.1428571428571425E-2</v>
      </c>
      <c r="AZ147">
        <v>0.28500000000000003</v>
      </c>
    </row>
    <row r="148" spans="1:52">
      <c r="A148">
        <v>146</v>
      </c>
      <c r="D148">
        <v>2016</v>
      </c>
      <c r="E148" t="s">
        <v>43</v>
      </c>
      <c r="F148">
        <v>2</v>
      </c>
      <c r="G148">
        <v>36.565517241379311</v>
      </c>
      <c r="H148">
        <v>29.772000000000002</v>
      </c>
      <c r="I148">
        <v>0.7</v>
      </c>
      <c r="J148">
        <v>0.28600000000000003</v>
      </c>
      <c r="K148">
        <v>0.20588235294117649</v>
      </c>
      <c r="L148">
        <v>0.26600000000000001</v>
      </c>
      <c r="M148">
        <v>1.2941176470588236</v>
      </c>
      <c r="N148">
        <v>2.5620000000000003</v>
      </c>
      <c r="O148">
        <v>2.447058823529412</v>
      </c>
      <c r="P148">
        <v>5.242</v>
      </c>
      <c r="Q148">
        <v>0.44117647058823534</v>
      </c>
      <c r="R148">
        <v>0.29199999999999998</v>
      </c>
      <c r="S148">
        <v>5.2941176470588235E-2</v>
      </c>
      <c r="T148">
        <v>0.02</v>
      </c>
      <c r="U148">
        <v>0.1</v>
      </c>
      <c r="V148">
        <v>0.38200000000000001</v>
      </c>
      <c r="W148">
        <v>0.14705882352941177</v>
      </c>
      <c r="X148">
        <v>0.28200000000000003</v>
      </c>
      <c r="Y148">
        <v>0.11176470588235295</v>
      </c>
      <c r="Z148">
        <v>8.0000000000000002E-3</v>
      </c>
      <c r="AA148" t="s">
        <v>30</v>
      </c>
      <c r="AB148" t="s">
        <v>30</v>
      </c>
      <c r="AC148">
        <v>1.7647058823529412E-2</v>
      </c>
      <c r="AD148">
        <v>8.0000000000000002E-3</v>
      </c>
      <c r="AE148" t="s">
        <v>30</v>
      </c>
      <c r="AF148" t="s">
        <v>30</v>
      </c>
      <c r="AG148">
        <v>1.7823529411764707</v>
      </c>
      <c r="AH148">
        <v>0.63200000000000001</v>
      </c>
      <c r="AI148">
        <v>2.222222222222222E-2</v>
      </c>
      <c r="AJ148">
        <v>8.0000000000000002E-3</v>
      </c>
      <c r="AK148">
        <v>0.86666666666666659</v>
      </c>
      <c r="AL148">
        <v>0.46600000000000003</v>
      </c>
      <c r="AM148" t="s">
        <v>30</v>
      </c>
      <c r="AN148" t="s">
        <v>30</v>
      </c>
      <c r="AO148">
        <v>0.14285714285714285</v>
      </c>
      <c r="AP148">
        <v>1.2E-2</v>
      </c>
      <c r="AQ148">
        <v>0</v>
      </c>
      <c r="AR148">
        <v>2.4E-2</v>
      </c>
      <c r="AS148">
        <v>0.77142857142857146</v>
      </c>
      <c r="AT148">
        <v>0.40200000000000002</v>
      </c>
      <c r="AU148">
        <v>0</v>
      </c>
      <c r="AV148">
        <v>0.02</v>
      </c>
      <c r="AW148" t="s">
        <v>30</v>
      </c>
      <c r="AX148" t="s">
        <v>30</v>
      </c>
      <c r="AY148">
        <v>0.19999999999999996</v>
      </c>
      <c r="AZ148">
        <v>0.38800000000000001</v>
      </c>
    </row>
    <row r="149" spans="1:52">
      <c r="A149">
        <v>147</v>
      </c>
      <c r="C149">
        <v>3</v>
      </c>
      <c r="D149">
        <v>2016</v>
      </c>
      <c r="E149" t="s">
        <v>43</v>
      </c>
      <c r="F149">
        <v>3</v>
      </c>
      <c r="G149">
        <v>26.741379310344826</v>
      </c>
      <c r="H149">
        <v>20.372499999999999</v>
      </c>
      <c r="I149">
        <v>1.7726470588235292</v>
      </c>
      <c r="J149">
        <v>0.26500000000000001</v>
      </c>
      <c r="K149">
        <v>0.31426470588235295</v>
      </c>
      <c r="L149">
        <v>0.3125</v>
      </c>
      <c r="M149">
        <v>1.6260294117647058</v>
      </c>
      <c r="N149">
        <v>2.84</v>
      </c>
      <c r="O149">
        <v>3.4120588235294114</v>
      </c>
      <c r="P149">
        <v>7.0124999999999993</v>
      </c>
      <c r="Q149">
        <v>0.74382352941176477</v>
      </c>
      <c r="R149">
        <v>0.42249999999999999</v>
      </c>
      <c r="S149">
        <v>8.1323529411764711E-2</v>
      </c>
      <c r="T149">
        <v>2.5000000000000001E-2</v>
      </c>
      <c r="U149">
        <v>0.25794117647058823</v>
      </c>
      <c r="V149">
        <v>0.45250000000000001</v>
      </c>
      <c r="W149">
        <v>0.20735294117647057</v>
      </c>
      <c r="X149">
        <v>0.48000000000000004</v>
      </c>
      <c r="Y149">
        <v>0.12573529411764706</v>
      </c>
      <c r="Z149">
        <v>1.2500000000000001E-2</v>
      </c>
      <c r="AA149" t="s">
        <v>30</v>
      </c>
      <c r="AB149" t="s">
        <v>30</v>
      </c>
      <c r="AC149">
        <v>6.6470588235294129E-2</v>
      </c>
      <c r="AD149">
        <v>1.7500000000000002E-2</v>
      </c>
      <c r="AE149" t="s">
        <v>30</v>
      </c>
      <c r="AF149" t="s">
        <v>30</v>
      </c>
      <c r="AG149">
        <v>2.9116176470588235</v>
      </c>
      <c r="AH149">
        <v>1.04</v>
      </c>
      <c r="AI149">
        <v>2.7777777777777776E-2</v>
      </c>
      <c r="AJ149">
        <v>1.7500000000000002E-2</v>
      </c>
      <c r="AK149">
        <v>0.80722222222222217</v>
      </c>
      <c r="AL149">
        <v>0.64249999999999996</v>
      </c>
      <c r="AM149" t="s">
        <v>30</v>
      </c>
      <c r="AN149" t="s">
        <v>30</v>
      </c>
      <c r="AO149">
        <v>7.1428571428571425E-2</v>
      </c>
      <c r="AP149">
        <v>0.02</v>
      </c>
      <c r="AQ149">
        <v>0.21285714285714286</v>
      </c>
      <c r="AR149">
        <v>4.5000000000000005E-2</v>
      </c>
      <c r="AS149">
        <v>1.3928571428571428</v>
      </c>
      <c r="AT149">
        <v>0.52</v>
      </c>
      <c r="AU149">
        <v>0</v>
      </c>
      <c r="AV149">
        <v>1.7500000000000002E-2</v>
      </c>
      <c r="AW149" t="s">
        <v>30</v>
      </c>
      <c r="AX149" t="s">
        <v>30</v>
      </c>
      <c r="AY149">
        <v>0.82214285714285706</v>
      </c>
      <c r="AZ149">
        <v>0.76750000000000007</v>
      </c>
    </row>
    <row r="150" spans="1:52">
      <c r="A150">
        <v>148</v>
      </c>
      <c r="D150">
        <v>2016</v>
      </c>
      <c r="E150" t="s">
        <v>43</v>
      </c>
      <c r="F150">
        <v>4</v>
      </c>
      <c r="G150">
        <v>6.4137931034482758</v>
      </c>
      <c r="H150">
        <v>3.2625000000000002</v>
      </c>
      <c r="I150">
        <v>2.4191176470588234</v>
      </c>
      <c r="J150">
        <v>0.16500000000000001</v>
      </c>
      <c r="K150">
        <v>0.2720588235294118</v>
      </c>
      <c r="L150">
        <v>0.35749999999999998</v>
      </c>
      <c r="M150">
        <v>0.89705882352941169</v>
      </c>
      <c r="N150">
        <v>2.25</v>
      </c>
      <c r="O150">
        <v>3.3970588235294117</v>
      </c>
      <c r="P150">
        <v>5.6925000000000008</v>
      </c>
      <c r="Q150">
        <v>0.55882352941176472</v>
      </c>
      <c r="R150">
        <v>0.35</v>
      </c>
      <c r="S150">
        <v>0.7720588235294118</v>
      </c>
      <c r="T150">
        <v>0.05</v>
      </c>
      <c r="U150">
        <v>0.10294117647058823</v>
      </c>
      <c r="V150">
        <v>0.34500000000000003</v>
      </c>
      <c r="W150">
        <v>0.25735294117647062</v>
      </c>
      <c r="X150">
        <v>0.50750000000000006</v>
      </c>
      <c r="Y150">
        <v>0.11029411764705882</v>
      </c>
      <c r="Z150">
        <v>1.7499999999999998E-2</v>
      </c>
      <c r="AA150" t="s">
        <v>30</v>
      </c>
      <c r="AB150" t="s">
        <v>30</v>
      </c>
      <c r="AC150">
        <v>0.17647058823529413</v>
      </c>
      <c r="AD150">
        <v>4.7500000000000001E-2</v>
      </c>
      <c r="AE150" t="s">
        <v>30</v>
      </c>
      <c r="AF150" t="s">
        <v>30</v>
      </c>
      <c r="AG150">
        <v>1.6691176470588236</v>
      </c>
      <c r="AH150">
        <v>0.78500000000000003</v>
      </c>
      <c r="AI150">
        <v>0</v>
      </c>
      <c r="AJ150">
        <v>1.4999999999999999E-2</v>
      </c>
      <c r="AK150">
        <v>1</v>
      </c>
      <c r="AL150">
        <v>0.61250000000000004</v>
      </c>
      <c r="AM150" t="s">
        <v>30</v>
      </c>
      <c r="AN150" t="s">
        <v>30</v>
      </c>
      <c r="AO150">
        <v>0.14285714285714285</v>
      </c>
      <c r="AP150">
        <v>0.02</v>
      </c>
      <c r="AQ150">
        <v>0.3214285714285714</v>
      </c>
      <c r="AR150">
        <v>0.05</v>
      </c>
      <c r="AS150">
        <v>1.1071428571428572</v>
      </c>
      <c r="AT150">
        <v>0.39999999999999997</v>
      </c>
      <c r="AU150">
        <v>0</v>
      </c>
      <c r="AV150">
        <v>7.4999999999999997E-3</v>
      </c>
      <c r="AW150" t="s">
        <v>30</v>
      </c>
      <c r="AX150" t="s">
        <v>30</v>
      </c>
      <c r="AY150">
        <v>0.42857142857142855</v>
      </c>
      <c r="AZ150">
        <v>0.61749999999999994</v>
      </c>
    </row>
    <row r="151" spans="1:52">
      <c r="A151">
        <v>149</v>
      </c>
      <c r="C151">
        <v>5</v>
      </c>
      <c r="D151">
        <v>2016</v>
      </c>
      <c r="E151" t="s">
        <v>43</v>
      </c>
      <c r="F151">
        <v>5</v>
      </c>
      <c r="G151">
        <v>2</v>
      </c>
      <c r="H151">
        <v>0.32400000000000001</v>
      </c>
      <c r="I151">
        <v>1.4352941176470588</v>
      </c>
      <c r="J151">
        <v>0.08</v>
      </c>
      <c r="K151">
        <v>0.52352941176470591</v>
      </c>
      <c r="L151">
        <v>0.51400000000000001</v>
      </c>
      <c r="M151">
        <v>0.7</v>
      </c>
      <c r="N151">
        <v>2.254</v>
      </c>
      <c r="O151">
        <v>3.105882352941177</v>
      </c>
      <c r="P151">
        <v>4.8680000000000003</v>
      </c>
      <c r="Q151">
        <v>0.3529411764705882</v>
      </c>
      <c r="R151">
        <v>0.374</v>
      </c>
      <c r="S151">
        <v>2.276470588235294</v>
      </c>
      <c r="T151">
        <v>0.12000000000000002</v>
      </c>
      <c r="U151">
        <v>9.4117647058823528E-2</v>
      </c>
      <c r="V151">
        <v>0.30999999999999994</v>
      </c>
      <c r="W151">
        <v>0.25294117647058822</v>
      </c>
      <c r="X151">
        <v>0.48599999999999993</v>
      </c>
      <c r="Y151">
        <v>0.11764705882352941</v>
      </c>
      <c r="Z151">
        <v>1.8000000000000002E-2</v>
      </c>
      <c r="AA151" t="s">
        <v>30</v>
      </c>
      <c r="AB151" t="s">
        <v>30</v>
      </c>
      <c r="AC151">
        <v>0.20588235294117649</v>
      </c>
      <c r="AD151">
        <v>0.19800000000000001</v>
      </c>
      <c r="AE151" t="s">
        <v>30</v>
      </c>
      <c r="AF151" t="s">
        <v>30</v>
      </c>
      <c r="AG151">
        <v>1.1411764705882352</v>
      </c>
      <c r="AH151">
        <v>0.77200000000000002</v>
      </c>
      <c r="AI151">
        <v>0</v>
      </c>
      <c r="AJ151">
        <v>0.01</v>
      </c>
      <c r="AK151">
        <v>0.55555555555555558</v>
      </c>
      <c r="AL151">
        <v>0.54200000000000004</v>
      </c>
      <c r="AM151" t="s">
        <v>30</v>
      </c>
      <c r="AN151" t="s">
        <v>30</v>
      </c>
      <c r="AO151">
        <v>0.14285714285714285</v>
      </c>
      <c r="AP151">
        <v>0.02</v>
      </c>
      <c r="AQ151">
        <v>0.39999999999999997</v>
      </c>
      <c r="AR151">
        <v>4.3999999999999997E-2</v>
      </c>
      <c r="AS151">
        <v>1.2571428571428571</v>
      </c>
      <c r="AT151">
        <v>0.43</v>
      </c>
      <c r="AU151">
        <v>0</v>
      </c>
      <c r="AV151">
        <v>0.01</v>
      </c>
      <c r="AW151" t="s">
        <v>30</v>
      </c>
      <c r="AX151" t="s">
        <v>30</v>
      </c>
      <c r="AY151">
        <v>0.11428571428571428</v>
      </c>
      <c r="AZ151">
        <v>0.254</v>
      </c>
    </row>
    <row r="152" spans="1:52">
      <c r="A152">
        <v>150</v>
      </c>
      <c r="D152">
        <v>2016</v>
      </c>
      <c r="E152" t="s">
        <v>43</v>
      </c>
      <c r="F152">
        <v>6</v>
      </c>
      <c r="G152">
        <v>1.5775862068965518</v>
      </c>
      <c r="H152">
        <v>7.5000000000000011E-2</v>
      </c>
      <c r="I152">
        <v>2.375</v>
      </c>
      <c r="J152">
        <v>0.13750000000000001</v>
      </c>
      <c r="K152">
        <v>0.80882352941176472</v>
      </c>
      <c r="L152">
        <v>0.87999999999999989</v>
      </c>
      <c r="M152">
        <v>0.79411764705852939</v>
      </c>
      <c r="N152">
        <v>3.49</v>
      </c>
      <c r="O152">
        <v>5.6764705882352953</v>
      </c>
      <c r="P152">
        <v>6.7750000000000004</v>
      </c>
      <c r="Q152">
        <v>0.51470588235294124</v>
      </c>
      <c r="R152">
        <v>0.54999999999999993</v>
      </c>
      <c r="S152">
        <v>7.3161764705882355</v>
      </c>
      <c r="T152">
        <v>0.53500000000000003</v>
      </c>
      <c r="U152">
        <v>0.11029411764705882</v>
      </c>
      <c r="V152">
        <v>0.52749999999999997</v>
      </c>
      <c r="W152">
        <v>0.3529411764705882</v>
      </c>
      <c r="X152">
        <v>0.73249999999999993</v>
      </c>
      <c r="Y152">
        <v>0.29411764705882354</v>
      </c>
      <c r="Z152">
        <v>3.5000000000000003E-2</v>
      </c>
      <c r="AA152" t="s">
        <v>30</v>
      </c>
      <c r="AB152" t="s">
        <v>30</v>
      </c>
      <c r="AC152">
        <v>0.45588235294117646</v>
      </c>
      <c r="AD152">
        <v>2.08</v>
      </c>
      <c r="AE152" t="s">
        <v>30</v>
      </c>
      <c r="AF152" t="s">
        <v>30</v>
      </c>
      <c r="AG152">
        <v>1.3455882352941175</v>
      </c>
      <c r="AH152">
        <v>1.3499999999999999</v>
      </c>
      <c r="AI152">
        <v>5.5555555555555552E-2</v>
      </c>
      <c r="AJ152">
        <v>1.4999999999999999E-2</v>
      </c>
      <c r="AK152">
        <v>1.3888888888888888</v>
      </c>
      <c r="AL152">
        <v>0.95</v>
      </c>
      <c r="AM152" t="s">
        <v>30</v>
      </c>
      <c r="AN152" t="s">
        <v>30</v>
      </c>
      <c r="AO152">
        <v>0.14285714285714285</v>
      </c>
      <c r="AP152">
        <v>3.0000000000000002E-2</v>
      </c>
      <c r="AQ152">
        <v>0.6071428571428571</v>
      </c>
      <c r="AR152">
        <v>7.7499999999999999E-2</v>
      </c>
      <c r="AS152">
        <v>2.4999999999999996</v>
      </c>
      <c r="AT152">
        <v>0.85250000000000004</v>
      </c>
      <c r="AU152">
        <v>0</v>
      </c>
      <c r="AV152">
        <v>1.4999999999999999E-2</v>
      </c>
      <c r="AW152" t="s">
        <v>30</v>
      </c>
      <c r="AX152" t="s">
        <v>30</v>
      </c>
      <c r="AY152">
        <v>0.5357142857142857</v>
      </c>
      <c r="AZ152">
        <v>0.14000000000000001</v>
      </c>
    </row>
    <row r="153" spans="1:52">
      <c r="A153">
        <v>151</v>
      </c>
      <c r="C153">
        <v>7</v>
      </c>
      <c r="D153">
        <v>2016</v>
      </c>
      <c r="E153" t="s">
        <v>43</v>
      </c>
      <c r="F153">
        <v>7</v>
      </c>
      <c r="G153">
        <v>0.56896551724137934</v>
      </c>
      <c r="H153">
        <v>2.2500000000000003E-2</v>
      </c>
      <c r="I153">
        <v>1.4191176470588234</v>
      </c>
      <c r="J153">
        <v>0.2525</v>
      </c>
      <c r="K153">
        <v>1.1911764705882351</v>
      </c>
      <c r="L153">
        <v>0.48749999999999999</v>
      </c>
      <c r="M153">
        <v>0.74264705882352944</v>
      </c>
      <c r="N153">
        <v>1.8674999999999999</v>
      </c>
      <c r="O153">
        <v>4.0735294117647056</v>
      </c>
      <c r="P153">
        <v>3.83</v>
      </c>
      <c r="Q153">
        <v>0.35294117647058826</v>
      </c>
      <c r="R153">
        <v>0.32500000000000001</v>
      </c>
      <c r="S153">
        <v>2.625</v>
      </c>
      <c r="T153">
        <v>0.72499999999999998</v>
      </c>
      <c r="U153">
        <v>7.3529411764705885E-2</v>
      </c>
      <c r="V153">
        <v>0.28250000000000003</v>
      </c>
      <c r="W153">
        <v>0.22058823529411764</v>
      </c>
      <c r="X153">
        <v>0.51249999999999996</v>
      </c>
      <c r="Y153">
        <v>0.15441176470588236</v>
      </c>
      <c r="Z153">
        <v>2.2500000000000003E-2</v>
      </c>
      <c r="AA153" t="s">
        <v>30</v>
      </c>
      <c r="AB153" t="s">
        <v>30</v>
      </c>
      <c r="AC153">
        <v>0.71323529411764697</v>
      </c>
      <c r="AD153">
        <v>3.7649999999999997</v>
      </c>
      <c r="AE153" t="s">
        <v>30</v>
      </c>
      <c r="AF153" t="s">
        <v>30</v>
      </c>
      <c r="AG153">
        <v>0.68382352941176472</v>
      </c>
      <c r="AH153">
        <v>1.2425000000000002</v>
      </c>
      <c r="AI153">
        <v>8.3333333333333329E-2</v>
      </c>
      <c r="AJ153">
        <v>0.01</v>
      </c>
      <c r="AK153">
        <v>1.6666666666666665</v>
      </c>
      <c r="AL153">
        <v>0.80749999999999988</v>
      </c>
      <c r="AM153" t="s">
        <v>30</v>
      </c>
      <c r="AN153" t="s">
        <v>30</v>
      </c>
      <c r="AO153">
        <v>3.5714285714285712E-2</v>
      </c>
      <c r="AP153">
        <v>2.2499999999999999E-2</v>
      </c>
      <c r="AQ153">
        <v>0.21428571428571425</v>
      </c>
      <c r="AR153">
        <v>9.0000000000000011E-2</v>
      </c>
      <c r="AS153">
        <v>2.1428571428571428</v>
      </c>
      <c r="AT153">
        <v>0.92</v>
      </c>
      <c r="AU153">
        <v>0</v>
      </c>
      <c r="AV153">
        <v>0.01</v>
      </c>
      <c r="AW153" t="s">
        <v>30</v>
      </c>
      <c r="AX153" t="s">
        <v>30</v>
      </c>
      <c r="AY153">
        <v>0.14285714285714285</v>
      </c>
      <c r="AZ153">
        <v>1.5000000000000001E-2</v>
      </c>
    </row>
    <row r="154" spans="1:52">
      <c r="A154">
        <v>152</v>
      </c>
      <c r="D154">
        <v>2016</v>
      </c>
      <c r="E154" t="s">
        <v>43</v>
      </c>
      <c r="F154">
        <v>8</v>
      </c>
      <c r="G154">
        <v>0.68965517241379304</v>
      </c>
      <c r="H154">
        <v>3.2000000000000001E-2</v>
      </c>
      <c r="I154">
        <v>0.45294117647058824</v>
      </c>
      <c r="J154">
        <v>0.63400000000000001</v>
      </c>
      <c r="K154">
        <v>1.1529411764705881</v>
      </c>
      <c r="L154">
        <v>0.38400000000000001</v>
      </c>
      <c r="M154">
        <v>0.61764705882352944</v>
      </c>
      <c r="N154">
        <v>1.1719999999999999</v>
      </c>
      <c r="O154">
        <v>3.8941176470588239</v>
      </c>
      <c r="P154">
        <v>3.4180000000000001</v>
      </c>
      <c r="Q154">
        <v>0.31764705882352945</v>
      </c>
      <c r="R154">
        <v>0.252</v>
      </c>
      <c r="S154">
        <v>2.5882352941176472</v>
      </c>
      <c r="T154">
        <v>0.62600000000000011</v>
      </c>
      <c r="U154">
        <v>2.3529411764705882E-2</v>
      </c>
      <c r="V154">
        <v>0.16200000000000003</v>
      </c>
      <c r="W154">
        <v>0.38235294117647056</v>
      </c>
      <c r="X154">
        <v>0.50400000000000011</v>
      </c>
      <c r="Y154">
        <v>7.6470588235294124E-2</v>
      </c>
      <c r="Z154">
        <v>2.4E-2</v>
      </c>
      <c r="AA154" t="s">
        <v>30</v>
      </c>
      <c r="AB154" t="s">
        <v>30</v>
      </c>
      <c r="AC154">
        <v>0.40588235294117647</v>
      </c>
      <c r="AD154">
        <v>1.9100000000000001</v>
      </c>
      <c r="AE154" t="s">
        <v>30</v>
      </c>
      <c r="AF154" t="s">
        <v>30</v>
      </c>
      <c r="AG154">
        <v>0.52941176470588236</v>
      </c>
      <c r="AH154">
        <v>1.028</v>
      </c>
      <c r="AI154">
        <v>2.222222222222222E-2</v>
      </c>
      <c r="AJ154">
        <v>0.01</v>
      </c>
      <c r="AK154">
        <v>1.9777777777777779</v>
      </c>
      <c r="AL154">
        <v>0.85599999999999987</v>
      </c>
      <c r="AM154" t="s">
        <v>30</v>
      </c>
      <c r="AN154" t="s">
        <v>30</v>
      </c>
      <c r="AO154">
        <v>0.22857142857142856</v>
      </c>
      <c r="AP154">
        <v>2.4E-2</v>
      </c>
      <c r="AQ154">
        <v>0.22857142857142856</v>
      </c>
      <c r="AR154">
        <v>8.3999999999999991E-2</v>
      </c>
      <c r="AS154">
        <v>1.4571428571428573</v>
      </c>
      <c r="AT154">
        <v>0.89399999999999991</v>
      </c>
      <c r="AU154">
        <v>2.8571428571428571E-2</v>
      </c>
      <c r="AV154">
        <v>0.01</v>
      </c>
      <c r="AW154" t="s">
        <v>30</v>
      </c>
      <c r="AX154" t="s">
        <v>30</v>
      </c>
      <c r="AY154">
        <v>0.17142857142857143</v>
      </c>
      <c r="AZ154">
        <v>0.01</v>
      </c>
    </row>
    <row r="155" spans="1:52">
      <c r="A155">
        <v>153</v>
      </c>
      <c r="C155">
        <v>9</v>
      </c>
      <c r="D155">
        <v>2016</v>
      </c>
      <c r="E155" t="s">
        <v>43</v>
      </c>
      <c r="F155">
        <v>9</v>
      </c>
      <c r="G155">
        <v>4.818965517241379</v>
      </c>
      <c r="H155">
        <v>0.1525</v>
      </c>
      <c r="I155">
        <v>0.25</v>
      </c>
      <c r="J155">
        <v>1.7175</v>
      </c>
      <c r="K155">
        <v>0.83088235294117641</v>
      </c>
      <c r="L155">
        <v>0.29249999999999998</v>
      </c>
      <c r="M155">
        <v>0.79411764705882359</v>
      </c>
      <c r="N155">
        <v>1.4875</v>
      </c>
      <c r="O155">
        <v>3.6691176470588234</v>
      </c>
      <c r="P155">
        <v>3.5175000000000001</v>
      </c>
      <c r="Q155">
        <v>0.37499999999999994</v>
      </c>
      <c r="R155">
        <v>0.27500000000000002</v>
      </c>
      <c r="S155">
        <v>1.4779411764705881</v>
      </c>
      <c r="T155">
        <v>1.0175000000000001</v>
      </c>
      <c r="U155">
        <v>1.4705882352941176E-2</v>
      </c>
      <c r="V155">
        <v>0.125</v>
      </c>
      <c r="W155">
        <v>0.45588235294117641</v>
      </c>
      <c r="X155">
        <v>0.49249999999999999</v>
      </c>
      <c r="Y155">
        <v>8.8235294117647051E-2</v>
      </c>
      <c r="Z155">
        <v>0.02</v>
      </c>
      <c r="AA155" t="s">
        <v>30</v>
      </c>
      <c r="AB155" t="s">
        <v>30</v>
      </c>
      <c r="AC155">
        <v>0.2279411764705882</v>
      </c>
      <c r="AD155">
        <v>1.085</v>
      </c>
      <c r="AE155" t="s">
        <v>30</v>
      </c>
      <c r="AF155" t="s">
        <v>30</v>
      </c>
      <c r="AG155">
        <v>0.5220588235294118</v>
      </c>
      <c r="AH155">
        <v>1.0825</v>
      </c>
      <c r="AI155">
        <v>0.1388888888888889</v>
      </c>
      <c r="AJ155">
        <v>0.02</v>
      </c>
      <c r="AK155">
        <v>1.3055555555555556</v>
      </c>
      <c r="AL155">
        <v>0.94499999999999984</v>
      </c>
      <c r="AM155" t="s">
        <v>30</v>
      </c>
      <c r="AN155" t="s">
        <v>30</v>
      </c>
      <c r="AO155">
        <v>0.14285714285714285</v>
      </c>
      <c r="AP155">
        <v>2.7500000000000004E-2</v>
      </c>
      <c r="AQ155">
        <v>0.2857142857142857</v>
      </c>
      <c r="AR155">
        <v>7.2500000000000009E-2</v>
      </c>
      <c r="AS155">
        <v>1.0714285714282143</v>
      </c>
      <c r="AT155">
        <v>1.095</v>
      </c>
      <c r="AU155">
        <v>0</v>
      </c>
      <c r="AV155">
        <v>1.7500000000000002E-2</v>
      </c>
      <c r="AW155" t="s">
        <v>30</v>
      </c>
      <c r="AX155" t="s">
        <v>30</v>
      </c>
      <c r="AY155">
        <v>0.10714285714285714</v>
      </c>
      <c r="AZ155">
        <v>0.01</v>
      </c>
    </row>
    <row r="156" spans="1:52">
      <c r="A156">
        <v>154</v>
      </c>
      <c r="D156">
        <v>2016</v>
      </c>
      <c r="E156" t="s">
        <v>43</v>
      </c>
      <c r="F156">
        <v>10</v>
      </c>
      <c r="G156">
        <v>7.9068965517241381</v>
      </c>
      <c r="H156">
        <v>0.33599999999999997</v>
      </c>
      <c r="I156">
        <v>0.19411764705882356</v>
      </c>
      <c r="J156">
        <v>1.39</v>
      </c>
      <c r="K156">
        <v>0.34705882352941175</v>
      </c>
      <c r="L156">
        <v>0.182</v>
      </c>
      <c r="M156">
        <v>0.51764705882352946</v>
      </c>
      <c r="N156">
        <v>1.278</v>
      </c>
      <c r="O156">
        <v>2.8352941176470585</v>
      </c>
      <c r="P156">
        <v>3.8980000000000006</v>
      </c>
      <c r="Q156">
        <v>0.2</v>
      </c>
      <c r="R156">
        <v>0.25</v>
      </c>
      <c r="S156">
        <v>0.46470588235294119</v>
      </c>
      <c r="T156">
        <v>0.82</v>
      </c>
      <c r="U156">
        <v>2.9411764705882349E-2</v>
      </c>
      <c r="V156">
        <v>8.2000000000000003E-2</v>
      </c>
      <c r="W156">
        <v>0.31764705882352945</v>
      </c>
      <c r="X156">
        <v>0.33999999999999997</v>
      </c>
      <c r="Y156">
        <v>9.4117647058823528E-2</v>
      </c>
      <c r="Z156">
        <v>1.6E-2</v>
      </c>
      <c r="AA156" t="s">
        <v>30</v>
      </c>
      <c r="AB156" t="s">
        <v>30</v>
      </c>
      <c r="AC156">
        <v>0.1176470588235294</v>
      </c>
      <c r="AD156">
        <v>0.30599999999999999</v>
      </c>
      <c r="AE156" t="s">
        <v>30</v>
      </c>
      <c r="AF156" t="s">
        <v>30</v>
      </c>
      <c r="AG156">
        <v>0.24117647058823533</v>
      </c>
      <c r="AH156">
        <v>0.84599999999999986</v>
      </c>
      <c r="AI156">
        <v>0</v>
      </c>
      <c r="AJ156">
        <v>4.0000000000000001E-3</v>
      </c>
      <c r="AK156">
        <v>1.0222222222222221</v>
      </c>
      <c r="AL156">
        <v>0.64200000000000013</v>
      </c>
      <c r="AM156" t="s">
        <v>30</v>
      </c>
      <c r="AN156" t="s">
        <v>30</v>
      </c>
      <c r="AO156">
        <v>0.14285714285714285</v>
      </c>
      <c r="AP156">
        <v>1.7999999999999999E-2</v>
      </c>
      <c r="AQ156">
        <v>0.31428571428571422</v>
      </c>
      <c r="AR156">
        <v>4.8000000000000001E-2</v>
      </c>
      <c r="AS156">
        <v>0.8</v>
      </c>
      <c r="AT156">
        <v>1.0999999999999999</v>
      </c>
      <c r="AU156">
        <v>0</v>
      </c>
      <c r="AV156">
        <v>6.0000000000000001E-3</v>
      </c>
      <c r="AW156" t="s">
        <v>30</v>
      </c>
      <c r="AX156" t="s">
        <v>30</v>
      </c>
      <c r="AY156">
        <v>0.22857142857142856</v>
      </c>
      <c r="AZ156">
        <v>1.4000000000000002E-2</v>
      </c>
    </row>
    <row r="157" spans="1:52">
      <c r="A157">
        <v>155</v>
      </c>
      <c r="C157">
        <v>11</v>
      </c>
      <c r="D157">
        <v>2016</v>
      </c>
      <c r="E157" t="s">
        <v>43</v>
      </c>
      <c r="F157">
        <v>11</v>
      </c>
      <c r="G157">
        <v>11.288793103448278</v>
      </c>
      <c r="H157">
        <v>2.4550000000000001</v>
      </c>
      <c r="I157">
        <v>0.18382352941176472</v>
      </c>
      <c r="J157">
        <v>1.31</v>
      </c>
      <c r="K157">
        <v>0.31617647058823528</v>
      </c>
      <c r="L157">
        <v>0.46500000000000002</v>
      </c>
      <c r="M157">
        <v>1.25</v>
      </c>
      <c r="N157">
        <v>2.8125000000000004</v>
      </c>
      <c r="O157">
        <v>6.132352941176471</v>
      </c>
      <c r="P157">
        <v>18.0625</v>
      </c>
      <c r="Q157">
        <v>0.47058823529411764</v>
      </c>
      <c r="R157">
        <v>0.71250000000000002</v>
      </c>
      <c r="S157">
        <v>0.23529411764705885</v>
      </c>
      <c r="T157">
        <v>0.82250000000000001</v>
      </c>
      <c r="U157">
        <v>2.2058823529411763E-2</v>
      </c>
      <c r="V157">
        <v>0.1525</v>
      </c>
      <c r="W157">
        <v>0.27941176470588236</v>
      </c>
      <c r="X157">
        <v>0.53</v>
      </c>
      <c r="Y157">
        <v>0.13235294117647059</v>
      </c>
      <c r="Z157">
        <v>1.7500000000000002E-2</v>
      </c>
      <c r="AA157" t="s">
        <v>30</v>
      </c>
      <c r="AB157" t="s">
        <v>30</v>
      </c>
      <c r="AC157">
        <v>0.13970588235294118</v>
      </c>
      <c r="AD157">
        <v>0.16250000000000001</v>
      </c>
      <c r="AE157" t="s">
        <v>30</v>
      </c>
      <c r="AF157" t="s">
        <v>30</v>
      </c>
      <c r="AG157">
        <v>0.29411764705882348</v>
      </c>
      <c r="AH157">
        <v>1.2625000000000002</v>
      </c>
      <c r="AI157">
        <v>0</v>
      </c>
      <c r="AJ157">
        <v>7.4999999999999997E-3</v>
      </c>
      <c r="AK157">
        <v>1.3611111111111112</v>
      </c>
      <c r="AL157">
        <v>0.88249999999999984</v>
      </c>
      <c r="AM157" t="s">
        <v>30</v>
      </c>
      <c r="AN157" t="s">
        <v>30</v>
      </c>
      <c r="AO157">
        <v>0.14285714285714285</v>
      </c>
      <c r="AP157">
        <v>1.9999999999999997E-2</v>
      </c>
      <c r="AQ157">
        <v>0.42857142857142849</v>
      </c>
      <c r="AR157">
        <v>5.7500000000000002E-2</v>
      </c>
      <c r="AS157">
        <v>1.7857142857142858</v>
      </c>
      <c r="AT157">
        <v>1.5074999999999998</v>
      </c>
      <c r="AU157">
        <v>0</v>
      </c>
      <c r="AV157">
        <v>2.2499999999999999E-2</v>
      </c>
      <c r="AW157" t="s">
        <v>30</v>
      </c>
      <c r="AX157" t="s">
        <v>30</v>
      </c>
      <c r="AY157">
        <v>0.25</v>
      </c>
      <c r="AZ157">
        <v>4.0000000000000008E-2</v>
      </c>
    </row>
    <row r="158" spans="1:52">
      <c r="A158">
        <v>156</v>
      </c>
      <c r="D158">
        <v>2016</v>
      </c>
      <c r="E158" t="s">
        <v>43</v>
      </c>
      <c r="F158">
        <v>12</v>
      </c>
      <c r="G158">
        <v>7.7241379310206906</v>
      </c>
      <c r="H158">
        <v>5.4950000000000001</v>
      </c>
      <c r="I158">
        <v>2.9411764705882353E-2</v>
      </c>
      <c r="J158">
        <v>0.52749999999999997</v>
      </c>
      <c r="K158">
        <v>0.15441176470588236</v>
      </c>
      <c r="L158">
        <v>0.34750000000000003</v>
      </c>
      <c r="M158">
        <v>0.6470588235294118</v>
      </c>
      <c r="N158">
        <v>1.6425000000000001</v>
      </c>
      <c r="O158">
        <v>9.5220588235294112</v>
      </c>
      <c r="P158">
        <v>11.984999999999999</v>
      </c>
      <c r="Q158">
        <v>0.33088235294117646</v>
      </c>
      <c r="R158">
        <v>0.4425</v>
      </c>
      <c r="S158">
        <v>5.1470588235294122E-2</v>
      </c>
      <c r="T158">
        <v>0.26500000000000001</v>
      </c>
      <c r="U158">
        <v>7.3529411764705881E-3</v>
      </c>
      <c r="V158">
        <v>8.5000000000000006E-2</v>
      </c>
      <c r="W158">
        <v>0.13235294117647056</v>
      </c>
      <c r="X158">
        <v>0.26500000000000001</v>
      </c>
      <c r="Y158">
        <v>2.9411764705882353E-2</v>
      </c>
      <c r="Z158">
        <v>7.4999999999999997E-3</v>
      </c>
      <c r="AA158" t="s">
        <v>30</v>
      </c>
      <c r="AB158" t="s">
        <v>30</v>
      </c>
      <c r="AC158">
        <v>4.4117647058823525E-2</v>
      </c>
      <c r="AD158">
        <v>5.2500000000000005E-2</v>
      </c>
      <c r="AE158" t="s">
        <v>30</v>
      </c>
      <c r="AF158" t="s">
        <v>30</v>
      </c>
      <c r="AG158">
        <v>7.3529411764705885E-2</v>
      </c>
      <c r="AH158">
        <v>0.64250000000000007</v>
      </c>
      <c r="AI158">
        <v>0</v>
      </c>
      <c r="AJ158">
        <v>7.4999999999999997E-3</v>
      </c>
      <c r="AK158">
        <v>0.5</v>
      </c>
      <c r="AL158">
        <v>0.48499999999999999</v>
      </c>
      <c r="AM158" t="s">
        <v>30</v>
      </c>
      <c r="AN158" t="s">
        <v>30</v>
      </c>
      <c r="AO158">
        <v>7.1428571428571425E-2</v>
      </c>
      <c r="AP158">
        <v>7.4999999999999997E-3</v>
      </c>
      <c r="AQ158">
        <v>0.14285714285714285</v>
      </c>
      <c r="AR158">
        <v>2.75E-2</v>
      </c>
      <c r="AS158">
        <v>0.64285714285714279</v>
      </c>
      <c r="AT158">
        <v>0.6725000000000001</v>
      </c>
      <c r="AU158">
        <v>0</v>
      </c>
      <c r="AV158">
        <v>0.01</v>
      </c>
      <c r="AW158" t="s">
        <v>30</v>
      </c>
      <c r="AX158" t="s">
        <v>30</v>
      </c>
      <c r="AY158">
        <v>0.3214285714285714</v>
      </c>
      <c r="AZ158">
        <v>4.2500000000000003E-2</v>
      </c>
    </row>
    <row r="159" spans="1:52">
      <c r="A159">
        <v>157</v>
      </c>
      <c r="B159">
        <v>2017</v>
      </c>
      <c r="C159">
        <v>1</v>
      </c>
      <c r="D159">
        <v>2017</v>
      </c>
      <c r="E159" t="s">
        <v>44</v>
      </c>
      <c r="F159">
        <v>1</v>
      </c>
      <c r="G159">
        <v>22.858620689655172</v>
      </c>
      <c r="H159">
        <v>26.427999999999997</v>
      </c>
      <c r="I159">
        <v>0.30588235294117644</v>
      </c>
      <c r="J159">
        <v>0.38</v>
      </c>
      <c r="K159">
        <v>0.31764705882352934</v>
      </c>
      <c r="L159">
        <v>0.31399999999999995</v>
      </c>
      <c r="M159">
        <v>0.87058823529411777</v>
      </c>
      <c r="N159">
        <v>1.798</v>
      </c>
      <c r="O159">
        <v>5.6705882352941179</v>
      </c>
      <c r="P159">
        <v>6.2</v>
      </c>
      <c r="Q159">
        <v>0.37647058823529417</v>
      </c>
      <c r="R159">
        <v>0.39400000000000002</v>
      </c>
      <c r="S159">
        <v>2.9411764705882353E-2</v>
      </c>
      <c r="T159">
        <v>0.17</v>
      </c>
      <c r="U159">
        <v>4.7058823529411764E-2</v>
      </c>
      <c r="V159">
        <v>9.1999999999999998E-2</v>
      </c>
      <c r="W159">
        <v>0.25882352941176467</v>
      </c>
      <c r="X159">
        <v>0.35799999999999998</v>
      </c>
      <c r="Y159">
        <v>6.4705882352941183E-2</v>
      </c>
      <c r="Z159">
        <v>8.0000000000000002E-3</v>
      </c>
      <c r="AA159" t="s">
        <v>30</v>
      </c>
      <c r="AB159" t="s">
        <v>30</v>
      </c>
      <c r="AC159">
        <v>3.5294117647058823E-2</v>
      </c>
      <c r="AD159">
        <v>2.7999999999999997E-2</v>
      </c>
      <c r="AE159" t="s">
        <v>30</v>
      </c>
      <c r="AF159" t="s">
        <v>30</v>
      </c>
      <c r="AG159">
        <v>0.13529411764705884</v>
      </c>
      <c r="AH159">
        <v>0.70599999999999996</v>
      </c>
      <c r="AI159">
        <v>0</v>
      </c>
      <c r="AJ159">
        <v>0.01</v>
      </c>
      <c r="AK159">
        <v>0.75555555555555554</v>
      </c>
      <c r="AL159">
        <v>0.54200000000000004</v>
      </c>
      <c r="AM159" t="s">
        <v>30</v>
      </c>
      <c r="AN159" t="s">
        <v>30</v>
      </c>
      <c r="AO159">
        <v>2.8571428571428571E-2</v>
      </c>
      <c r="AP159">
        <v>1.7999999999999999E-2</v>
      </c>
      <c r="AQ159">
        <v>0.2</v>
      </c>
      <c r="AR159">
        <v>3.2000000000000001E-2</v>
      </c>
      <c r="AS159">
        <v>0.65714285714285714</v>
      </c>
      <c r="AT159">
        <v>0.61</v>
      </c>
      <c r="AU159">
        <v>0</v>
      </c>
      <c r="AV159">
        <v>1.8000000000000002E-2</v>
      </c>
      <c r="AW159" t="s">
        <v>30</v>
      </c>
      <c r="AX159" t="s">
        <v>30</v>
      </c>
      <c r="AY159">
        <v>0</v>
      </c>
      <c r="AZ159">
        <v>7.2000000000000008E-2</v>
      </c>
    </row>
    <row r="160" spans="1:52">
      <c r="A160">
        <v>158</v>
      </c>
      <c r="D160">
        <v>2017</v>
      </c>
      <c r="E160" t="s">
        <v>44</v>
      </c>
      <c r="F160">
        <v>2</v>
      </c>
      <c r="G160">
        <v>24.232758620689655</v>
      </c>
      <c r="H160">
        <v>20.7575</v>
      </c>
      <c r="I160">
        <v>0.40441176470588236</v>
      </c>
      <c r="J160">
        <v>0.23499999999999999</v>
      </c>
      <c r="K160">
        <v>0.35294117647058826</v>
      </c>
      <c r="L160">
        <v>0.35749999999999993</v>
      </c>
      <c r="M160">
        <v>1.2647058823529413</v>
      </c>
      <c r="N160">
        <v>2.3875000000000002</v>
      </c>
      <c r="O160">
        <v>4.625</v>
      </c>
      <c r="P160">
        <v>5.29</v>
      </c>
      <c r="Q160">
        <v>0.65441176470588236</v>
      </c>
      <c r="R160">
        <v>0.31750000000000006</v>
      </c>
      <c r="S160">
        <v>8.8235294117647065E-2</v>
      </c>
      <c r="T160">
        <v>0.13250000000000001</v>
      </c>
      <c r="U160">
        <v>1.4705882352941176E-2</v>
      </c>
      <c r="V160">
        <v>7.0000000000000007E-2</v>
      </c>
      <c r="W160">
        <v>0.1764705882352941</v>
      </c>
      <c r="X160">
        <v>0.37249999999999994</v>
      </c>
      <c r="Y160">
        <v>3.6764705882352942E-2</v>
      </c>
      <c r="Z160">
        <v>0.01</v>
      </c>
      <c r="AA160" t="s">
        <v>30</v>
      </c>
      <c r="AB160" t="s">
        <v>30</v>
      </c>
      <c r="AC160">
        <v>3.6764705882352942E-2</v>
      </c>
      <c r="AD160">
        <v>0.02</v>
      </c>
      <c r="AE160" t="s">
        <v>30</v>
      </c>
      <c r="AF160" t="s">
        <v>30</v>
      </c>
      <c r="AG160">
        <v>8.8235294117647065E-2</v>
      </c>
      <c r="AH160">
        <v>0.6</v>
      </c>
      <c r="AI160">
        <v>0</v>
      </c>
      <c r="AJ160">
        <v>0.01</v>
      </c>
      <c r="AK160">
        <v>0.41666666666666669</v>
      </c>
      <c r="AL160">
        <v>0.4375</v>
      </c>
      <c r="AM160" t="s">
        <v>30</v>
      </c>
      <c r="AN160" t="s">
        <v>30</v>
      </c>
      <c r="AO160">
        <v>0</v>
      </c>
      <c r="AP160">
        <v>1.2500000000000001E-2</v>
      </c>
      <c r="AQ160">
        <v>0.14285714285714285</v>
      </c>
      <c r="AR160">
        <v>3.2500000000000001E-2</v>
      </c>
      <c r="AS160">
        <v>0.6428571428571429</v>
      </c>
      <c r="AT160">
        <v>0.38750000000000001</v>
      </c>
      <c r="AU160">
        <v>0</v>
      </c>
      <c r="AV160">
        <v>0.01</v>
      </c>
      <c r="AW160" t="s">
        <v>30</v>
      </c>
      <c r="AX160" t="s">
        <v>30</v>
      </c>
      <c r="AY160">
        <v>0.3214285714285714</v>
      </c>
      <c r="AZ160">
        <v>0.21500000000000002</v>
      </c>
    </row>
    <row r="161" spans="1:52">
      <c r="A161">
        <v>159</v>
      </c>
      <c r="C161">
        <v>3</v>
      </c>
      <c r="D161">
        <v>2017</v>
      </c>
      <c r="E161" t="s">
        <v>44</v>
      </c>
      <c r="F161">
        <v>3</v>
      </c>
      <c r="G161">
        <v>18.711206896551726</v>
      </c>
      <c r="H161">
        <v>8.99</v>
      </c>
      <c r="I161">
        <v>0.94852941176470584</v>
      </c>
      <c r="J161">
        <v>0.21</v>
      </c>
      <c r="K161">
        <v>0.375</v>
      </c>
      <c r="L161">
        <v>0.35250000000000004</v>
      </c>
      <c r="M161">
        <v>1.2058823529411766</v>
      </c>
      <c r="N161">
        <v>2.3250000000000002</v>
      </c>
      <c r="O161">
        <v>5.0588235294117645</v>
      </c>
      <c r="P161">
        <v>5.4599999999999991</v>
      </c>
      <c r="Q161">
        <v>1.0220588235294117</v>
      </c>
      <c r="R161">
        <v>0.35750000000000004</v>
      </c>
      <c r="S161">
        <v>8.0882352941176461E-2</v>
      </c>
      <c r="T161">
        <v>0.11749999999999999</v>
      </c>
      <c r="U161">
        <v>4.4117647058823525E-2</v>
      </c>
      <c r="V161">
        <v>7.0000000000000007E-2</v>
      </c>
      <c r="W161">
        <v>0.1985294117647059</v>
      </c>
      <c r="X161">
        <v>0.4</v>
      </c>
      <c r="Y161">
        <v>8.0882352941176475E-2</v>
      </c>
      <c r="Z161">
        <v>7.4999999999999997E-3</v>
      </c>
      <c r="AA161" t="s">
        <v>30</v>
      </c>
      <c r="AB161" t="s">
        <v>30</v>
      </c>
      <c r="AC161">
        <v>3.6764705882352942E-2</v>
      </c>
      <c r="AD161">
        <v>0.02</v>
      </c>
      <c r="AE161" t="s">
        <v>30</v>
      </c>
      <c r="AF161" t="s">
        <v>30</v>
      </c>
      <c r="AG161">
        <v>0.10294117647058824</v>
      </c>
      <c r="AH161">
        <v>0.60499999999999998</v>
      </c>
      <c r="AI161">
        <v>0</v>
      </c>
      <c r="AJ161">
        <v>0.01</v>
      </c>
      <c r="AK161">
        <v>0.66666666666666663</v>
      </c>
      <c r="AL161">
        <v>0.47249999999999998</v>
      </c>
      <c r="AM161" t="s">
        <v>30</v>
      </c>
      <c r="AN161" t="s">
        <v>30</v>
      </c>
      <c r="AO161">
        <v>3.5714285714285747E-2</v>
      </c>
      <c r="AP161">
        <v>0.02</v>
      </c>
      <c r="AQ161">
        <v>0.3214285714285714</v>
      </c>
      <c r="AR161">
        <v>0.03</v>
      </c>
      <c r="AS161">
        <v>0.50000000000000011</v>
      </c>
      <c r="AT161">
        <v>0.29499999999999998</v>
      </c>
      <c r="AU161">
        <v>0</v>
      </c>
      <c r="AV161">
        <v>5.0000000000000001E-3</v>
      </c>
      <c r="AW161" t="s">
        <v>30</v>
      </c>
      <c r="AX161" t="s">
        <v>30</v>
      </c>
      <c r="AY161">
        <v>1.2142857142857144</v>
      </c>
      <c r="AZ161">
        <v>0.55000000000000004</v>
      </c>
    </row>
    <row r="162" spans="1:52">
      <c r="A162">
        <v>160</v>
      </c>
      <c r="D162">
        <v>2017</v>
      </c>
      <c r="E162" t="s">
        <v>44</v>
      </c>
      <c r="F162">
        <v>4</v>
      </c>
      <c r="G162">
        <v>9.9458560193587413</v>
      </c>
      <c r="H162">
        <v>4.0625</v>
      </c>
      <c r="I162">
        <v>2.4926470588235294</v>
      </c>
      <c r="J162">
        <v>0.26</v>
      </c>
      <c r="K162">
        <v>0.55147058823529416</v>
      </c>
      <c r="L162">
        <v>0.38250000000000001</v>
      </c>
      <c r="M162">
        <v>1.1544117647058825</v>
      </c>
      <c r="N162">
        <v>2.3649999999999998</v>
      </c>
      <c r="O162">
        <v>4.5220588235294112</v>
      </c>
      <c r="P162">
        <v>6.2324999999999999</v>
      </c>
      <c r="Q162">
        <v>0.58823529411764708</v>
      </c>
      <c r="R162">
        <v>0.32999999999999996</v>
      </c>
      <c r="S162">
        <v>6.6176470588235295E-2</v>
      </c>
      <c r="T162">
        <v>0.30249999999999999</v>
      </c>
      <c r="U162">
        <v>6.6176470588235295E-2</v>
      </c>
      <c r="V162">
        <v>7.5000000000000011E-2</v>
      </c>
      <c r="W162">
        <v>0.40441176470588236</v>
      </c>
      <c r="X162">
        <v>0.50749999999999995</v>
      </c>
      <c r="Y162">
        <v>5.8823529411764705E-2</v>
      </c>
      <c r="Z162">
        <v>0.01</v>
      </c>
      <c r="AA162" t="s">
        <v>30</v>
      </c>
      <c r="AB162" t="s">
        <v>30</v>
      </c>
      <c r="AC162">
        <v>8.0882352941176475E-2</v>
      </c>
      <c r="AD162">
        <v>0.05</v>
      </c>
      <c r="AE162" t="s">
        <v>30</v>
      </c>
      <c r="AF162" t="s">
        <v>30</v>
      </c>
      <c r="AG162">
        <v>9.5588235294117641E-2</v>
      </c>
      <c r="AH162">
        <v>0.54249999999999998</v>
      </c>
      <c r="AI162">
        <v>2.7777777777777776E-2</v>
      </c>
      <c r="AJ162">
        <v>1.5000000000000001E-2</v>
      </c>
      <c r="AK162">
        <v>0.94444444444444442</v>
      </c>
      <c r="AL162">
        <v>0.55500000000000005</v>
      </c>
      <c r="AM162" t="s">
        <v>30</v>
      </c>
      <c r="AN162" t="s">
        <v>30</v>
      </c>
      <c r="AO162">
        <v>0.10714285714285714</v>
      </c>
      <c r="AP162">
        <v>1.7500000000000002E-2</v>
      </c>
      <c r="AQ162">
        <v>0.21428571428571427</v>
      </c>
      <c r="AR162">
        <v>3.2500000000000001E-2</v>
      </c>
      <c r="AS162">
        <v>0.7142857142857143</v>
      </c>
      <c r="AT162">
        <v>0.22</v>
      </c>
      <c r="AU162">
        <v>0</v>
      </c>
      <c r="AV162">
        <v>1.2500000000000001E-2</v>
      </c>
      <c r="AW162" t="s">
        <v>30</v>
      </c>
      <c r="AX162" t="s">
        <v>30</v>
      </c>
      <c r="AY162">
        <v>1.1785714285714284</v>
      </c>
      <c r="AZ162">
        <v>0.81499999999999995</v>
      </c>
    </row>
    <row r="163" spans="1:52">
      <c r="A163">
        <v>161</v>
      </c>
      <c r="C163">
        <v>5</v>
      </c>
      <c r="D163">
        <v>2017</v>
      </c>
      <c r="E163" t="s">
        <v>44</v>
      </c>
      <c r="F163">
        <v>5</v>
      </c>
      <c r="G163">
        <v>7.3693889897156684</v>
      </c>
      <c r="H163">
        <v>1.1119999999999999</v>
      </c>
      <c r="I163">
        <v>2.4176470588235293</v>
      </c>
      <c r="J163">
        <v>0.21400000000000002</v>
      </c>
      <c r="K163">
        <v>0.80588235294117649</v>
      </c>
      <c r="L163">
        <v>0.72000000000000008</v>
      </c>
      <c r="M163">
        <v>1.0411764705882354</v>
      </c>
      <c r="N163">
        <v>2.9479999999999995</v>
      </c>
      <c r="O163">
        <v>3.4235294117647057</v>
      </c>
      <c r="P163">
        <v>6.74</v>
      </c>
      <c r="Q163">
        <v>0.3235294117647059</v>
      </c>
      <c r="R163">
        <v>0.43600000000000005</v>
      </c>
      <c r="S163">
        <v>0.26470588235294118</v>
      </c>
      <c r="T163">
        <v>0.82599999999999996</v>
      </c>
      <c r="U163">
        <v>5.8823529411764705E-2</v>
      </c>
      <c r="V163">
        <v>8.4000000000000005E-2</v>
      </c>
      <c r="W163">
        <v>0.34705882352941181</v>
      </c>
      <c r="X163">
        <v>0.54200000000000004</v>
      </c>
      <c r="Y163">
        <v>0.12941176470588237</v>
      </c>
      <c r="Z163">
        <v>8.0000000000000002E-3</v>
      </c>
      <c r="AA163" t="s">
        <v>30</v>
      </c>
      <c r="AB163" t="s">
        <v>30</v>
      </c>
      <c r="AC163">
        <v>0.19411764705882351</v>
      </c>
      <c r="AD163">
        <v>0.188</v>
      </c>
      <c r="AE163" t="s">
        <v>30</v>
      </c>
      <c r="AF163" t="s">
        <v>30</v>
      </c>
      <c r="AG163">
        <v>0.18823529411764706</v>
      </c>
      <c r="AH163">
        <v>0.53199999999999992</v>
      </c>
      <c r="AI163">
        <v>0</v>
      </c>
      <c r="AJ163">
        <v>1.8000000000000002E-2</v>
      </c>
      <c r="AK163">
        <v>0.82222222222222219</v>
      </c>
      <c r="AL163">
        <v>0.80399999999999994</v>
      </c>
      <c r="AM163" t="s">
        <v>30</v>
      </c>
      <c r="AN163" t="s">
        <v>30</v>
      </c>
      <c r="AO163">
        <v>5.7142857142857141E-2</v>
      </c>
      <c r="AP163">
        <v>2.1999999999999999E-2</v>
      </c>
      <c r="AQ163">
        <v>0.2</v>
      </c>
      <c r="AR163">
        <v>3.8000000000000006E-2</v>
      </c>
      <c r="AS163">
        <v>0.45714285714285713</v>
      </c>
      <c r="AT163">
        <v>0.24399999999999999</v>
      </c>
      <c r="AU163">
        <v>0</v>
      </c>
      <c r="AV163">
        <v>6.0000000000000001E-3</v>
      </c>
      <c r="AW163" t="s">
        <v>30</v>
      </c>
      <c r="AX163" t="s">
        <v>30</v>
      </c>
      <c r="AY163">
        <v>0.25714285714285712</v>
      </c>
      <c r="AZ163">
        <v>0.50600000000000001</v>
      </c>
    </row>
    <row r="164" spans="1:52">
      <c r="A164">
        <v>162</v>
      </c>
      <c r="D164">
        <v>2017</v>
      </c>
      <c r="E164" t="s">
        <v>44</v>
      </c>
      <c r="F164">
        <v>6</v>
      </c>
      <c r="G164">
        <v>7.0818965517241379</v>
      </c>
      <c r="H164">
        <v>0.25</v>
      </c>
      <c r="I164">
        <v>3.2647058823529411</v>
      </c>
      <c r="J164">
        <v>0.26</v>
      </c>
      <c r="K164">
        <v>0.92647058823529405</v>
      </c>
      <c r="L164">
        <v>0.96250000000000002</v>
      </c>
      <c r="M164">
        <v>0.88970588235294112</v>
      </c>
      <c r="N164">
        <v>3.3825000000000003</v>
      </c>
      <c r="O164">
        <v>3.0808823529411766</v>
      </c>
      <c r="P164">
        <v>6.6049999999999995</v>
      </c>
      <c r="Q164">
        <v>0.26470588235294118</v>
      </c>
      <c r="R164">
        <v>0.42249999999999999</v>
      </c>
      <c r="S164">
        <v>1.1985294117647058</v>
      </c>
      <c r="T164">
        <v>2.4050000000000002</v>
      </c>
      <c r="U164">
        <v>2.2058823529411763E-2</v>
      </c>
      <c r="V164">
        <v>9.7500000000000003E-2</v>
      </c>
      <c r="W164">
        <v>0.28676470588235292</v>
      </c>
      <c r="X164">
        <v>0.55249999999999999</v>
      </c>
      <c r="Y164">
        <v>7.3529411764705885E-2</v>
      </c>
      <c r="Z164">
        <v>0.01</v>
      </c>
      <c r="AA164" t="s">
        <v>30</v>
      </c>
      <c r="AB164" t="s">
        <v>30</v>
      </c>
      <c r="AC164">
        <v>0.6470588235294118</v>
      </c>
      <c r="AD164">
        <v>0.65</v>
      </c>
      <c r="AE164" t="s">
        <v>30</v>
      </c>
      <c r="AF164" t="s">
        <v>30</v>
      </c>
      <c r="AG164">
        <v>0.18382352941176472</v>
      </c>
      <c r="AH164">
        <v>0.52249999999999996</v>
      </c>
      <c r="AI164">
        <v>2.7777777777777776E-2</v>
      </c>
      <c r="AJ164">
        <v>1.2500000000000001E-2</v>
      </c>
      <c r="AK164">
        <v>0.83333333333333326</v>
      </c>
      <c r="AL164">
        <v>0.81499999999999995</v>
      </c>
      <c r="AM164" t="s">
        <v>30</v>
      </c>
      <c r="AN164" t="s">
        <v>30</v>
      </c>
      <c r="AO164">
        <v>7.1428571428571425E-2</v>
      </c>
      <c r="AP164">
        <v>1.4999999999999999E-2</v>
      </c>
      <c r="AQ164">
        <v>0.42857142857142855</v>
      </c>
      <c r="AR164">
        <v>0.04</v>
      </c>
      <c r="AS164">
        <v>0.5</v>
      </c>
      <c r="AT164">
        <v>0.22</v>
      </c>
      <c r="AU164">
        <v>0</v>
      </c>
      <c r="AV164">
        <v>1.2500000000000001E-2</v>
      </c>
      <c r="AW164" t="s">
        <v>30</v>
      </c>
      <c r="AX164" t="s">
        <v>30</v>
      </c>
      <c r="AY164">
        <v>3.5714285714285712E-2</v>
      </c>
      <c r="AZ164">
        <v>0.19499999999999998</v>
      </c>
    </row>
    <row r="165" spans="1:52">
      <c r="A165">
        <v>163</v>
      </c>
      <c r="C165">
        <v>7</v>
      </c>
      <c r="D165">
        <v>2017</v>
      </c>
      <c r="E165" t="s">
        <v>44</v>
      </c>
      <c r="F165">
        <v>7</v>
      </c>
      <c r="G165">
        <v>9.8724137931034477</v>
      </c>
      <c r="H165">
        <v>0.192</v>
      </c>
      <c r="I165">
        <v>2.9941176470588236</v>
      </c>
      <c r="J165">
        <v>0.85400000000000009</v>
      </c>
      <c r="K165">
        <v>1.4294117647058824</v>
      </c>
      <c r="L165">
        <v>0.79200000000000004</v>
      </c>
      <c r="M165">
        <v>0.87647058823529422</v>
      </c>
      <c r="N165">
        <v>2.008</v>
      </c>
      <c r="O165">
        <v>4.3882352941176475</v>
      </c>
      <c r="P165">
        <v>4.3279999999999994</v>
      </c>
      <c r="Q165">
        <v>0.32352941176470584</v>
      </c>
      <c r="R165">
        <v>0.32</v>
      </c>
      <c r="S165">
        <v>1.6764705882352942</v>
      </c>
      <c r="T165">
        <v>8.4740000000000002</v>
      </c>
      <c r="U165">
        <v>5.8823529411764705E-3</v>
      </c>
      <c r="V165">
        <v>8.7999999999999995E-2</v>
      </c>
      <c r="W165">
        <v>0.3294117647058824</v>
      </c>
      <c r="X165">
        <v>0.52600000000000002</v>
      </c>
      <c r="Y165">
        <v>8.8235294117647065E-2</v>
      </c>
      <c r="Z165">
        <v>0.01</v>
      </c>
      <c r="AA165" t="s">
        <v>30</v>
      </c>
      <c r="AB165" t="s">
        <v>30</v>
      </c>
      <c r="AC165">
        <v>0.4882352941176471</v>
      </c>
      <c r="AD165">
        <v>2.2160000000000002</v>
      </c>
      <c r="AE165" t="s">
        <v>30</v>
      </c>
      <c r="AF165" t="s">
        <v>30</v>
      </c>
      <c r="AG165">
        <v>0.1647058823529412</v>
      </c>
      <c r="AH165">
        <v>0.49199999999999999</v>
      </c>
      <c r="AI165">
        <v>0.13333333333333333</v>
      </c>
      <c r="AJ165">
        <v>1.4000000000000002E-2</v>
      </c>
      <c r="AK165">
        <v>3.0666666666666664</v>
      </c>
      <c r="AL165">
        <v>0.89599999999999991</v>
      </c>
      <c r="AM165" t="s">
        <v>30</v>
      </c>
      <c r="AN165" t="s">
        <v>30</v>
      </c>
      <c r="AO165">
        <v>0.11428571428571428</v>
      </c>
      <c r="AP165">
        <v>2.1999999999999999E-2</v>
      </c>
      <c r="AQ165">
        <v>0.22857142857142856</v>
      </c>
      <c r="AR165">
        <v>0.05</v>
      </c>
      <c r="AS165">
        <v>0.4</v>
      </c>
      <c r="AT165">
        <v>0.26</v>
      </c>
      <c r="AU165">
        <v>2.8571428571428571E-2</v>
      </c>
      <c r="AV165">
        <v>6.0000000000000001E-3</v>
      </c>
      <c r="AW165" t="s">
        <v>30</v>
      </c>
      <c r="AX165" t="s">
        <v>30</v>
      </c>
      <c r="AY165">
        <v>2.8571428571428571E-2</v>
      </c>
      <c r="AZ165">
        <v>3.3999999999999996E-2</v>
      </c>
    </row>
    <row r="166" spans="1:52">
      <c r="A166">
        <v>164</v>
      </c>
      <c r="D166">
        <v>2017</v>
      </c>
      <c r="E166" t="s">
        <v>44</v>
      </c>
      <c r="F166">
        <v>8</v>
      </c>
      <c r="G166">
        <v>4.5646551724137936</v>
      </c>
      <c r="H166">
        <v>0.15000000000000002</v>
      </c>
      <c r="I166">
        <v>1.1544117647058822</v>
      </c>
      <c r="J166">
        <v>2.2050000000000001</v>
      </c>
      <c r="K166">
        <v>1.5808823529411766</v>
      </c>
      <c r="L166">
        <v>0.49249999999999999</v>
      </c>
      <c r="M166">
        <v>0.83088235294117641</v>
      </c>
      <c r="N166">
        <v>1.0999999999999999</v>
      </c>
      <c r="O166">
        <v>4.8014705882352935</v>
      </c>
      <c r="P166">
        <v>3.1050000000000004</v>
      </c>
      <c r="Q166">
        <v>0.31617647058823534</v>
      </c>
      <c r="R166">
        <v>0.21999999999999997</v>
      </c>
      <c r="S166">
        <v>3.7132352941176472</v>
      </c>
      <c r="T166">
        <v>6.1224999999999996</v>
      </c>
      <c r="U166">
        <v>5.1470588235294122E-2</v>
      </c>
      <c r="V166">
        <v>5.7500000000000002E-2</v>
      </c>
      <c r="W166">
        <v>0.45588235294117652</v>
      </c>
      <c r="X166">
        <v>0.42</v>
      </c>
      <c r="Y166">
        <v>6.6176470588235281E-2</v>
      </c>
      <c r="Z166">
        <v>0.01</v>
      </c>
      <c r="AA166" t="s">
        <v>30</v>
      </c>
      <c r="AB166" t="s">
        <v>30</v>
      </c>
      <c r="AC166">
        <v>0.3970588235294118</v>
      </c>
      <c r="AD166">
        <v>1.4824999999999999</v>
      </c>
      <c r="AE166" t="s">
        <v>30</v>
      </c>
      <c r="AF166" t="s">
        <v>30</v>
      </c>
      <c r="AG166">
        <v>0.10294117647058824</v>
      </c>
      <c r="AH166">
        <v>0.38749999999999996</v>
      </c>
      <c r="AI166">
        <v>2.7777777777777776E-2</v>
      </c>
      <c r="AJ166">
        <v>1.2500000000000001E-2</v>
      </c>
      <c r="AK166">
        <v>5.083333333333333</v>
      </c>
      <c r="AL166">
        <v>0.94250000000000012</v>
      </c>
      <c r="AM166" t="s">
        <v>30</v>
      </c>
      <c r="AN166" t="s">
        <v>30</v>
      </c>
      <c r="AO166">
        <v>3.5714285714285712E-2</v>
      </c>
      <c r="AP166">
        <v>2.2500000000000003E-2</v>
      </c>
      <c r="AQ166">
        <v>0.25</v>
      </c>
      <c r="AR166">
        <v>5.4999999999999993E-2</v>
      </c>
      <c r="AS166">
        <v>0.24999999999999997</v>
      </c>
      <c r="AT166">
        <v>0.28250000000000003</v>
      </c>
      <c r="AU166">
        <v>0</v>
      </c>
      <c r="AV166">
        <v>0.01</v>
      </c>
      <c r="AW166" t="s">
        <v>30</v>
      </c>
      <c r="AX166" t="s">
        <v>30</v>
      </c>
      <c r="AY166">
        <v>0</v>
      </c>
      <c r="AZ166">
        <v>7.4999999999999997E-3</v>
      </c>
    </row>
    <row r="167" spans="1:52">
      <c r="A167">
        <v>165</v>
      </c>
      <c r="C167">
        <v>9</v>
      </c>
      <c r="D167">
        <v>2017</v>
      </c>
      <c r="E167" t="s">
        <v>44</v>
      </c>
      <c r="F167">
        <v>9</v>
      </c>
      <c r="G167">
        <v>4.8534482758620694</v>
      </c>
      <c r="H167">
        <v>0.19750000000000001</v>
      </c>
      <c r="I167">
        <v>0.57352941176470584</v>
      </c>
      <c r="J167">
        <v>2.835</v>
      </c>
      <c r="K167">
        <v>1.0294117647058822</v>
      </c>
      <c r="L167">
        <v>0.44</v>
      </c>
      <c r="M167">
        <v>0.86029411764705876</v>
      </c>
      <c r="N167">
        <v>1.4325000000000001</v>
      </c>
      <c r="O167">
        <v>3.0588235294117645</v>
      </c>
      <c r="P167">
        <v>3.08</v>
      </c>
      <c r="Q167">
        <v>0.39705882352941174</v>
      </c>
      <c r="R167">
        <v>0.21000000000000002</v>
      </c>
      <c r="S167">
        <v>3.2941176470588234</v>
      </c>
      <c r="T167">
        <v>3.2749999999999999</v>
      </c>
      <c r="U167">
        <v>1.4705882352941176E-2</v>
      </c>
      <c r="V167">
        <v>5.5E-2</v>
      </c>
      <c r="W167">
        <v>0.40441176470588236</v>
      </c>
      <c r="X167">
        <v>0.43749999999999994</v>
      </c>
      <c r="Y167">
        <v>0.11764705882352941</v>
      </c>
      <c r="Z167">
        <v>0.01</v>
      </c>
      <c r="AA167" t="s">
        <v>30</v>
      </c>
      <c r="AB167" t="s">
        <v>30</v>
      </c>
      <c r="AC167">
        <v>0.41176470588235292</v>
      </c>
      <c r="AD167">
        <v>0.79250000000000009</v>
      </c>
      <c r="AE167" t="s">
        <v>30</v>
      </c>
      <c r="AF167" t="s">
        <v>30</v>
      </c>
      <c r="AG167">
        <v>0.125</v>
      </c>
      <c r="AH167">
        <v>0.36499999999999999</v>
      </c>
      <c r="AI167">
        <v>2.7777777777777776E-2</v>
      </c>
      <c r="AJ167">
        <v>7.4999999999999997E-3</v>
      </c>
      <c r="AK167">
        <v>5.6388888888888884</v>
      </c>
      <c r="AL167">
        <v>0.97500000000000009</v>
      </c>
      <c r="AM167" t="s">
        <v>30</v>
      </c>
      <c r="AN167" t="s">
        <v>30</v>
      </c>
      <c r="AO167">
        <v>0.10714285714285714</v>
      </c>
      <c r="AP167">
        <v>2.2500000000000003E-2</v>
      </c>
      <c r="AQ167">
        <v>0.25</v>
      </c>
      <c r="AR167">
        <v>5.5000000000000007E-2</v>
      </c>
      <c r="AS167">
        <v>0.2857142857142857</v>
      </c>
      <c r="AT167">
        <v>0.32000000000000006</v>
      </c>
      <c r="AU167">
        <v>0</v>
      </c>
      <c r="AV167">
        <v>0.01</v>
      </c>
      <c r="AW167" t="s">
        <v>30</v>
      </c>
      <c r="AX167" t="s">
        <v>30</v>
      </c>
      <c r="AY167">
        <v>0</v>
      </c>
      <c r="AZ167">
        <v>0.01</v>
      </c>
    </row>
    <row r="168" spans="1:52">
      <c r="A168">
        <v>166</v>
      </c>
      <c r="D168">
        <v>2017</v>
      </c>
      <c r="E168" t="s">
        <v>44</v>
      </c>
      <c r="F168">
        <v>10</v>
      </c>
      <c r="G168">
        <v>4.796551724137931</v>
      </c>
      <c r="H168">
        <v>0.29599999999999999</v>
      </c>
      <c r="I168">
        <v>0.43529411764705878</v>
      </c>
      <c r="J168">
        <v>1.3879999999999999</v>
      </c>
      <c r="K168">
        <v>0.68235294117647061</v>
      </c>
      <c r="L168">
        <v>0.46200000000000002</v>
      </c>
      <c r="M168">
        <v>0.75294117647058822</v>
      </c>
      <c r="N168">
        <v>1.7559999999999998</v>
      </c>
      <c r="O168">
        <v>2.552941176470588</v>
      </c>
      <c r="P168">
        <v>3.3019999999999996</v>
      </c>
      <c r="Q168">
        <v>0.41764705882352943</v>
      </c>
      <c r="R168">
        <v>0.312</v>
      </c>
      <c r="S168">
        <v>1.7647058823529413</v>
      </c>
      <c r="T168">
        <v>1.8960000000000001</v>
      </c>
      <c r="U168">
        <v>3.5294117647058823E-2</v>
      </c>
      <c r="V168">
        <v>5.4000000000000006E-2</v>
      </c>
      <c r="W168">
        <v>0.33529411764705885</v>
      </c>
      <c r="X168">
        <v>0.41399999999999998</v>
      </c>
      <c r="Y168">
        <v>2.9411764705882353E-2</v>
      </c>
      <c r="Z168">
        <v>1.4000000000000002E-2</v>
      </c>
      <c r="AA168" t="s">
        <v>30</v>
      </c>
      <c r="AB168" t="s">
        <v>30</v>
      </c>
      <c r="AC168">
        <v>0.22941176470588234</v>
      </c>
      <c r="AD168">
        <v>0.39400000000000002</v>
      </c>
      <c r="AE168" t="s">
        <v>30</v>
      </c>
      <c r="AF168" t="s">
        <v>30</v>
      </c>
      <c r="AG168">
        <v>0.12352941176470589</v>
      </c>
      <c r="AH168">
        <v>0.312</v>
      </c>
      <c r="AI168">
        <v>0</v>
      </c>
      <c r="AJ168">
        <v>0.01</v>
      </c>
      <c r="AK168">
        <v>4.177777777777778</v>
      </c>
      <c r="AL168">
        <v>0.78</v>
      </c>
      <c r="AM168" t="s">
        <v>30</v>
      </c>
      <c r="AN168" t="s">
        <v>30</v>
      </c>
      <c r="AO168">
        <v>5.7142857142857141E-2</v>
      </c>
      <c r="AP168">
        <v>1.7999999999999999E-2</v>
      </c>
      <c r="AQ168">
        <v>0.14285714285714285</v>
      </c>
      <c r="AR168">
        <v>3.4000000000000002E-2</v>
      </c>
      <c r="AS168">
        <v>0.31428571428571422</v>
      </c>
      <c r="AT168">
        <v>0.35799999999999998</v>
      </c>
      <c r="AU168">
        <v>2.8571428571428571E-2</v>
      </c>
      <c r="AV168">
        <v>8.0000000000000002E-3</v>
      </c>
      <c r="AW168" t="s">
        <v>30</v>
      </c>
      <c r="AX168" t="s">
        <v>30</v>
      </c>
      <c r="AY168">
        <v>0</v>
      </c>
      <c r="AZ168">
        <v>8.0000000000000002E-3</v>
      </c>
    </row>
    <row r="169" spans="1:52">
      <c r="A169">
        <v>167</v>
      </c>
      <c r="C169">
        <v>11</v>
      </c>
      <c r="D169">
        <v>2017</v>
      </c>
      <c r="E169" t="s">
        <v>44</v>
      </c>
      <c r="F169">
        <v>11</v>
      </c>
      <c r="G169">
        <v>4.6896551724137936</v>
      </c>
      <c r="H169">
        <v>1.335</v>
      </c>
      <c r="I169">
        <v>0.25735294117647056</v>
      </c>
      <c r="J169">
        <v>0.77</v>
      </c>
      <c r="K169">
        <v>0.27941176470588236</v>
      </c>
      <c r="L169">
        <v>0.70250000000000001</v>
      </c>
      <c r="M169">
        <v>1.0073529411764706</v>
      </c>
      <c r="N169">
        <v>2.5049999999999999</v>
      </c>
      <c r="O169">
        <v>2.4044117647058822</v>
      </c>
      <c r="P169">
        <v>5.4074999999999998</v>
      </c>
      <c r="Q169">
        <v>0.25735294117647056</v>
      </c>
      <c r="R169">
        <v>0.52</v>
      </c>
      <c r="S169">
        <v>1.6102941176470589</v>
      </c>
      <c r="T169">
        <v>1.2149999999999999</v>
      </c>
      <c r="U169">
        <v>2.2058823529411763E-2</v>
      </c>
      <c r="V169">
        <v>7.5000000000000011E-2</v>
      </c>
      <c r="W169">
        <v>0.38235294117647062</v>
      </c>
      <c r="X169">
        <v>0.42749999999999999</v>
      </c>
      <c r="Y169">
        <v>2.9411764705882353E-2</v>
      </c>
      <c r="Z169">
        <v>0.01</v>
      </c>
      <c r="AA169" t="s">
        <v>30</v>
      </c>
      <c r="AB169" t="s">
        <v>30</v>
      </c>
      <c r="AC169">
        <v>0.14705882352941177</v>
      </c>
      <c r="AD169">
        <v>0.19749999999999998</v>
      </c>
      <c r="AE169" t="s">
        <v>30</v>
      </c>
      <c r="AF169" t="s">
        <v>30</v>
      </c>
      <c r="AG169">
        <v>9.5588235294117654E-2</v>
      </c>
      <c r="AH169">
        <v>0.3175</v>
      </c>
      <c r="AI169">
        <v>0</v>
      </c>
      <c r="AJ169">
        <v>1.2500000000000001E-2</v>
      </c>
      <c r="AK169">
        <v>1.8611111111111112</v>
      </c>
      <c r="AL169">
        <v>0.8125</v>
      </c>
      <c r="AM169" t="s">
        <v>30</v>
      </c>
      <c r="AN169" t="s">
        <v>30</v>
      </c>
      <c r="AO169">
        <v>0.14285714285714285</v>
      </c>
      <c r="AP169">
        <v>2.5000000000000001E-2</v>
      </c>
      <c r="AQ169">
        <v>3.5714285714285712E-2</v>
      </c>
      <c r="AR169">
        <v>3.7499999999999999E-2</v>
      </c>
      <c r="AS169">
        <v>0.14285714285714285</v>
      </c>
      <c r="AT169">
        <v>0.45499999999999996</v>
      </c>
      <c r="AU169">
        <v>0</v>
      </c>
      <c r="AV169">
        <v>0.01</v>
      </c>
      <c r="AW169" t="s">
        <v>30</v>
      </c>
      <c r="AX169" t="s">
        <v>30</v>
      </c>
      <c r="AY169">
        <v>0</v>
      </c>
      <c r="AZ169">
        <v>1.2500000000000001E-2</v>
      </c>
    </row>
    <row r="170" spans="1:52">
      <c r="A170">
        <v>168</v>
      </c>
      <c r="D170">
        <v>2017</v>
      </c>
      <c r="E170" t="s">
        <v>44</v>
      </c>
      <c r="F170">
        <v>12</v>
      </c>
      <c r="G170">
        <v>15.711206896551724</v>
      </c>
      <c r="H170">
        <v>10.67</v>
      </c>
      <c r="I170">
        <v>0.23529411764705882</v>
      </c>
      <c r="J170">
        <v>0.73499999999999999</v>
      </c>
      <c r="K170">
        <v>0.16911764705882354</v>
      </c>
      <c r="L170">
        <v>0.755</v>
      </c>
      <c r="M170">
        <v>1.3161764705882353</v>
      </c>
      <c r="N170">
        <v>2.93</v>
      </c>
      <c r="O170">
        <v>2.3897058823529411</v>
      </c>
      <c r="P170">
        <v>8.0875000000000004</v>
      </c>
      <c r="Q170">
        <v>0.58088235294117652</v>
      </c>
      <c r="R170">
        <v>0.55249999999999999</v>
      </c>
      <c r="S170">
        <v>1.3235294117647058</v>
      </c>
      <c r="T170">
        <v>0.69750000000000001</v>
      </c>
      <c r="U170">
        <v>2.2058823529411763E-2</v>
      </c>
      <c r="V170">
        <v>0.08</v>
      </c>
      <c r="W170">
        <v>0.25735294117647056</v>
      </c>
      <c r="X170">
        <v>0.38750000000000001</v>
      </c>
      <c r="Y170">
        <v>5.8823529411764705E-2</v>
      </c>
      <c r="Z170">
        <v>0.01</v>
      </c>
      <c r="AA170" t="s">
        <v>30</v>
      </c>
      <c r="AB170" t="s">
        <v>30</v>
      </c>
      <c r="AC170">
        <v>0.11764705882352941</v>
      </c>
      <c r="AD170">
        <v>0.08</v>
      </c>
      <c r="AE170" t="s">
        <v>30</v>
      </c>
      <c r="AF170" t="s">
        <v>30</v>
      </c>
      <c r="AG170">
        <v>8.0882352941176461E-2</v>
      </c>
      <c r="AH170">
        <v>0.27</v>
      </c>
      <c r="AI170">
        <v>0</v>
      </c>
      <c r="AJ170">
        <v>1.5000000000000001E-2</v>
      </c>
      <c r="AK170">
        <v>1.8333333333333335</v>
      </c>
      <c r="AL170">
        <v>0.8274999999999999</v>
      </c>
      <c r="AM170" t="s">
        <v>30</v>
      </c>
      <c r="AN170" t="s">
        <v>30</v>
      </c>
      <c r="AO170">
        <v>3.5714285714285712E-2</v>
      </c>
      <c r="AP170">
        <v>1.4999999999999999E-2</v>
      </c>
      <c r="AQ170">
        <v>7.1428571428571425E-2</v>
      </c>
      <c r="AR170">
        <v>0.03</v>
      </c>
      <c r="AS170">
        <v>0.17857142857142855</v>
      </c>
      <c r="AT170">
        <v>0.37</v>
      </c>
      <c r="AU170">
        <v>3.5714285714285712E-2</v>
      </c>
      <c r="AV170">
        <v>0.01</v>
      </c>
      <c r="AW170" t="s">
        <v>30</v>
      </c>
      <c r="AX170" t="s">
        <v>30</v>
      </c>
      <c r="AY170">
        <v>3.5714285714285712E-2</v>
      </c>
      <c r="AZ170">
        <v>3.7500000000000006E-2</v>
      </c>
    </row>
    <row r="171" spans="1:52">
      <c r="A171">
        <v>169</v>
      </c>
      <c r="B171">
        <v>2018</v>
      </c>
      <c r="C171">
        <v>1</v>
      </c>
      <c r="D171">
        <v>2018</v>
      </c>
      <c r="E171" t="s">
        <v>45</v>
      </c>
      <c r="F171">
        <v>1</v>
      </c>
      <c r="G171" s="28">
        <v>47.919303085299454</v>
      </c>
      <c r="H171" s="28">
        <v>40.272000000000006</v>
      </c>
      <c r="I171" s="28">
        <v>0.28141176470588236</v>
      </c>
      <c r="J171" s="28">
        <v>0.45999999999999996</v>
      </c>
      <c r="K171" s="28">
        <v>0.17117647058823532</v>
      </c>
      <c r="L171" s="28">
        <v>0.31</v>
      </c>
      <c r="M171" s="28">
        <v>1.4528235294117648</v>
      </c>
      <c r="N171" s="28">
        <v>2.1499999999999995</v>
      </c>
      <c r="O171" s="28">
        <v>2.9462352941176468</v>
      </c>
      <c r="P171" s="28">
        <v>5.0119999999999996</v>
      </c>
      <c r="Q171" s="28">
        <v>0.57682352941176462</v>
      </c>
      <c r="R171" s="28">
        <v>0.33</v>
      </c>
      <c r="S171" s="28">
        <v>0.6765882352941176</v>
      </c>
      <c r="T171" s="28">
        <v>0.19600000000000001</v>
      </c>
      <c r="U171" s="28">
        <v>0</v>
      </c>
      <c r="V171" s="28">
        <v>7.5999999999999998E-2</v>
      </c>
      <c r="W171" s="28">
        <v>0.24023529411764705</v>
      </c>
      <c r="X171" s="28">
        <v>0.30599999999999999</v>
      </c>
      <c r="Y171" s="28" t="s">
        <v>30</v>
      </c>
      <c r="Z171" s="28" t="s">
        <v>30</v>
      </c>
      <c r="AA171" s="28" t="s">
        <v>30</v>
      </c>
      <c r="AB171" s="28" t="s">
        <v>30</v>
      </c>
      <c r="AC171" s="28">
        <v>4.7058823529411764E-2</v>
      </c>
      <c r="AD171" s="28">
        <v>2.2000000000000002E-2</v>
      </c>
      <c r="AE171" s="28" t="s">
        <v>30</v>
      </c>
      <c r="AF171" s="28" t="s">
        <v>30</v>
      </c>
      <c r="AG171" s="28">
        <v>9.4470588235294126E-2</v>
      </c>
      <c r="AH171" s="28">
        <v>0.17200000000000001</v>
      </c>
      <c r="AI171" s="28">
        <v>2.222222222222222E-2</v>
      </c>
      <c r="AJ171" s="28">
        <v>1.2E-2</v>
      </c>
      <c r="AK171" s="28">
        <v>1.3775555555555556</v>
      </c>
      <c r="AL171" s="28">
        <v>0.67400000000000004</v>
      </c>
      <c r="AM171" s="28" t="s">
        <v>30</v>
      </c>
      <c r="AN171" s="28" t="s">
        <v>30</v>
      </c>
      <c r="AO171" s="28">
        <v>8.5714285714285715E-2</v>
      </c>
      <c r="AP171" s="28">
        <v>1.7999999999999999E-2</v>
      </c>
      <c r="AQ171" s="28">
        <v>0.2294285714285714</v>
      </c>
      <c r="AR171" s="28">
        <v>1.9999999999999997E-2</v>
      </c>
      <c r="AS171" s="28">
        <v>5.6571428571428571E-2</v>
      </c>
      <c r="AT171" s="28">
        <v>0.20799999999999996</v>
      </c>
      <c r="AU171" s="28">
        <v>0</v>
      </c>
      <c r="AV171" s="28">
        <v>8.0000000000000002E-3</v>
      </c>
      <c r="AW171" s="28" t="s">
        <v>30</v>
      </c>
      <c r="AX171" s="28" t="s">
        <v>30</v>
      </c>
      <c r="AY171" s="28">
        <v>0</v>
      </c>
      <c r="AZ171" s="28">
        <v>5.6000000000000008E-2</v>
      </c>
    </row>
    <row r="172" spans="1:52">
      <c r="A172">
        <v>170</v>
      </c>
      <c r="D172">
        <v>2018</v>
      </c>
      <c r="E172" t="s">
        <v>45</v>
      </c>
      <c r="F172">
        <v>2</v>
      </c>
      <c r="G172" s="28">
        <v>44.184210526315795</v>
      </c>
      <c r="H172" s="28">
        <v>28.772500000000001</v>
      </c>
      <c r="I172" s="28">
        <v>0.52205882352941169</v>
      </c>
      <c r="J172" s="28">
        <v>0.375</v>
      </c>
      <c r="K172" s="28">
        <v>0.20588235294117646</v>
      </c>
      <c r="L172" s="28">
        <v>0.27500000000000002</v>
      </c>
      <c r="M172" s="28">
        <v>1.8161764705882351</v>
      </c>
      <c r="N172" s="28">
        <v>2.4950000000000001</v>
      </c>
      <c r="O172" s="28">
        <v>3.1911764705882351</v>
      </c>
      <c r="P172" s="28">
        <v>4.6049999999999995</v>
      </c>
      <c r="Q172" s="28">
        <v>0.46323529411764708</v>
      </c>
      <c r="R172" s="28">
        <v>0.2175</v>
      </c>
      <c r="S172" s="28">
        <v>0.56617647058823528</v>
      </c>
      <c r="T172" s="28">
        <v>0.1225</v>
      </c>
      <c r="U172" s="28">
        <v>2.9411764705882353E-2</v>
      </c>
      <c r="V172" s="28">
        <v>0.06</v>
      </c>
      <c r="W172" s="28">
        <v>0.25</v>
      </c>
      <c r="X172" s="28">
        <v>0.31</v>
      </c>
      <c r="Y172" s="28" t="s">
        <v>30</v>
      </c>
      <c r="Z172" s="28" t="s">
        <v>30</v>
      </c>
      <c r="AA172" s="28" t="s">
        <v>30</v>
      </c>
      <c r="AB172" s="28" t="s">
        <v>30</v>
      </c>
      <c r="AC172" s="28">
        <v>7.3529411764705881E-3</v>
      </c>
      <c r="AD172" s="28">
        <v>1.2500000000000001E-2</v>
      </c>
      <c r="AE172" s="28" t="s">
        <v>30</v>
      </c>
      <c r="AF172" s="28" t="s">
        <v>30</v>
      </c>
      <c r="AG172" s="28">
        <v>0.11764705882352941</v>
      </c>
      <c r="AH172" s="28">
        <v>0.13250000000000001</v>
      </c>
      <c r="AI172" s="28">
        <v>0</v>
      </c>
      <c r="AJ172" s="28">
        <v>0.01</v>
      </c>
      <c r="AK172" s="28">
        <v>0.91666666666666674</v>
      </c>
      <c r="AL172" s="28">
        <v>0.57250000000000001</v>
      </c>
      <c r="AM172" s="28" t="s">
        <v>30</v>
      </c>
      <c r="AN172" s="28" t="s">
        <v>30</v>
      </c>
      <c r="AO172" s="28">
        <v>0.14285714285714285</v>
      </c>
      <c r="AP172" s="28">
        <v>2.2500000000000003E-2</v>
      </c>
      <c r="AQ172" s="28">
        <v>0.21428571428571427</v>
      </c>
      <c r="AR172" s="28">
        <v>0.02</v>
      </c>
      <c r="AS172" s="28">
        <v>0.14285714285714285</v>
      </c>
      <c r="AT172" s="28">
        <v>0.14000000000000001</v>
      </c>
      <c r="AU172" s="28">
        <v>3.5714285714285712E-2</v>
      </c>
      <c r="AV172" s="28">
        <v>5.0000000000000001E-3</v>
      </c>
      <c r="AW172" s="28" t="s">
        <v>30</v>
      </c>
      <c r="AX172" s="28" t="s">
        <v>30</v>
      </c>
      <c r="AY172" s="28">
        <v>0.39285714285714285</v>
      </c>
      <c r="AZ172" s="28">
        <v>0.20250000000000001</v>
      </c>
    </row>
    <row r="173" spans="1:52">
      <c r="A173">
        <v>171</v>
      </c>
      <c r="C173">
        <v>3</v>
      </c>
      <c r="D173">
        <v>2018</v>
      </c>
      <c r="E173" t="s">
        <v>45</v>
      </c>
      <c r="F173">
        <v>3</v>
      </c>
      <c r="G173" s="28">
        <v>13.570175438596491</v>
      </c>
      <c r="H173" s="28">
        <v>7.3600000000000012</v>
      </c>
      <c r="I173" s="28">
        <v>1.5294117647058822</v>
      </c>
      <c r="J173" s="28">
        <v>0.39749999999999996</v>
      </c>
      <c r="K173" s="28">
        <v>0.20588235294117649</v>
      </c>
      <c r="L173" s="28">
        <v>0.27750000000000002</v>
      </c>
      <c r="M173" s="28">
        <v>2.2573529411764706</v>
      </c>
      <c r="N173" s="28">
        <v>2.415</v>
      </c>
      <c r="O173" s="28">
        <v>3.375</v>
      </c>
      <c r="P173" s="28">
        <v>4.7349999999999994</v>
      </c>
      <c r="Q173" s="28">
        <v>0.94852941176470584</v>
      </c>
      <c r="R173" s="28">
        <v>0.26750000000000002</v>
      </c>
      <c r="S173" s="28">
        <v>0.4264705882352941</v>
      </c>
      <c r="T173" s="28">
        <v>0.14000000000000001</v>
      </c>
      <c r="U173" s="28">
        <v>0.10294117647058823</v>
      </c>
      <c r="V173" s="28">
        <v>6.5000000000000002E-2</v>
      </c>
      <c r="W173" s="28">
        <v>0.44117647058823528</v>
      </c>
      <c r="X173" s="28">
        <v>0.36750000000000005</v>
      </c>
      <c r="Y173" s="28" t="s">
        <v>30</v>
      </c>
      <c r="Z173" s="28" t="s">
        <v>30</v>
      </c>
      <c r="AA173" s="28" t="s">
        <v>30</v>
      </c>
      <c r="AB173" s="28" t="s">
        <v>30</v>
      </c>
      <c r="AC173" s="28">
        <v>1.4705882352941176E-2</v>
      </c>
      <c r="AD173" s="28">
        <v>0.01</v>
      </c>
      <c r="AE173" s="28" t="s">
        <v>30</v>
      </c>
      <c r="AF173" s="28" t="s">
        <v>30</v>
      </c>
      <c r="AG173" s="28">
        <v>0.15441176470588236</v>
      </c>
      <c r="AH173" s="28">
        <v>0.1275</v>
      </c>
      <c r="AI173" s="28">
        <v>5.5555555555555552E-2</v>
      </c>
      <c r="AJ173" s="28">
        <v>1.7500000000000002E-2</v>
      </c>
      <c r="AK173" s="28">
        <v>1.3333333333333335</v>
      </c>
      <c r="AL173" s="28">
        <v>0.5575</v>
      </c>
      <c r="AM173" s="28" t="s">
        <v>30</v>
      </c>
      <c r="AN173" s="28" t="s">
        <v>30</v>
      </c>
      <c r="AO173" s="28">
        <v>7.1428571428571425E-2</v>
      </c>
      <c r="AP173" s="28">
        <v>0.01</v>
      </c>
      <c r="AQ173" s="28">
        <v>7.1428571428571425E-2</v>
      </c>
      <c r="AR173" s="28">
        <v>2.2499999999999999E-2</v>
      </c>
      <c r="AS173" s="28">
        <v>7.1428571428571425E-2</v>
      </c>
      <c r="AT173" s="28">
        <v>0.15</v>
      </c>
      <c r="AU173" s="28">
        <v>3.5714285714285712E-2</v>
      </c>
      <c r="AV173" s="28">
        <v>1.2500000000000001E-2</v>
      </c>
      <c r="AW173" s="28" t="s">
        <v>30</v>
      </c>
      <c r="AX173" s="28" t="s">
        <v>30</v>
      </c>
      <c r="AY173" s="28">
        <v>0</v>
      </c>
      <c r="AZ173" s="28">
        <v>0.38499999999999995</v>
      </c>
    </row>
    <row r="174" spans="1:52">
      <c r="A174">
        <v>172</v>
      </c>
      <c r="D174">
        <v>2018</v>
      </c>
      <c r="E174" t="s">
        <v>45</v>
      </c>
      <c r="F174">
        <v>4</v>
      </c>
      <c r="G174" s="28">
        <v>3.5938596491228068</v>
      </c>
      <c r="H174" s="28">
        <v>1.4520000000000002</v>
      </c>
      <c r="I174" s="28">
        <v>2.1529411764705886</v>
      </c>
      <c r="J174" s="28">
        <v>0.34799999999999998</v>
      </c>
      <c r="K174" s="28">
        <v>0.3</v>
      </c>
      <c r="L174" s="28">
        <v>0.32200000000000001</v>
      </c>
      <c r="M174" s="28">
        <v>1.9529411764705884</v>
      </c>
      <c r="N174" s="28">
        <v>2.2160000000000002</v>
      </c>
      <c r="O174" s="28">
        <v>3.847294117647059</v>
      </c>
      <c r="P174" s="28">
        <v>4.3339999999999996</v>
      </c>
      <c r="Q174" s="28">
        <v>0.48235294117647054</v>
      </c>
      <c r="R174" s="28">
        <v>0.25</v>
      </c>
      <c r="S174" s="28">
        <v>0.41176470588235298</v>
      </c>
      <c r="T174" s="28">
        <v>0.21400000000000002</v>
      </c>
      <c r="U174" s="28">
        <v>6.4705882352941183E-2</v>
      </c>
      <c r="V174" s="28">
        <v>8.5999999999999993E-2</v>
      </c>
      <c r="W174" s="28">
        <v>0.61764705882352944</v>
      </c>
      <c r="X174" s="28">
        <v>0.4</v>
      </c>
      <c r="Y174" s="28" t="s">
        <v>30</v>
      </c>
      <c r="Z174" s="28" t="s">
        <v>30</v>
      </c>
      <c r="AA174" s="28" t="s">
        <v>30</v>
      </c>
      <c r="AB174" s="28" t="s">
        <v>30</v>
      </c>
      <c r="AC174" s="28">
        <v>2.9411764705882353E-2</v>
      </c>
      <c r="AD174" s="28">
        <v>2.8000000000000004E-2</v>
      </c>
      <c r="AE174" s="28" t="s">
        <v>30</v>
      </c>
      <c r="AF174" s="28" t="s">
        <v>30</v>
      </c>
      <c r="AG174" s="28">
        <v>7.0588235294117646E-2</v>
      </c>
      <c r="AH174" s="28">
        <v>0.11400000000000002</v>
      </c>
      <c r="AI174" s="28">
        <v>6.9444444444444448E-2</v>
      </c>
      <c r="AJ174" s="28">
        <v>2.6000000000000002E-2</v>
      </c>
      <c r="AK174" s="28">
        <v>0.86388888888888893</v>
      </c>
      <c r="AL174" s="28">
        <v>0.58599999999999997</v>
      </c>
      <c r="AM174" s="28" t="s">
        <v>30</v>
      </c>
      <c r="AN174" s="28" t="s">
        <v>30</v>
      </c>
      <c r="AO174" s="28">
        <v>2.8571428571428571E-2</v>
      </c>
      <c r="AP174" s="28">
        <v>0.02</v>
      </c>
      <c r="AQ174" s="28">
        <v>0.37142857142857144</v>
      </c>
      <c r="AR174" s="28">
        <v>1.9999999999999997E-2</v>
      </c>
      <c r="AS174" s="28">
        <v>0.11428571428571428</v>
      </c>
      <c r="AT174" s="28">
        <v>9.6000000000000002E-2</v>
      </c>
      <c r="AU174" s="28">
        <v>0</v>
      </c>
      <c r="AV174" s="28">
        <v>4.0000000000000001E-3</v>
      </c>
      <c r="AW174" s="28" t="s">
        <v>30</v>
      </c>
      <c r="AX174" s="28" t="s">
        <v>30</v>
      </c>
      <c r="AY174" s="28">
        <v>8.5714285714285715E-2</v>
      </c>
      <c r="AZ174" s="28">
        <v>0.33599999999999997</v>
      </c>
    </row>
    <row r="175" spans="1:52">
      <c r="A175">
        <v>173</v>
      </c>
      <c r="C175">
        <v>5</v>
      </c>
      <c r="D175">
        <v>2018</v>
      </c>
      <c r="E175" t="s">
        <v>45</v>
      </c>
      <c r="F175">
        <v>5</v>
      </c>
      <c r="G175" s="28">
        <v>1.8728070175438596</v>
      </c>
      <c r="H175" s="28">
        <v>0.32</v>
      </c>
      <c r="I175" s="28">
        <v>2.7941176470588234</v>
      </c>
      <c r="J175" s="28">
        <v>0.28500000000000003</v>
      </c>
      <c r="K175" s="28">
        <v>0.8529411764705882</v>
      </c>
      <c r="L175" s="28">
        <v>0.73499999999999999</v>
      </c>
      <c r="M175" s="28">
        <v>1.5367647058823528</v>
      </c>
      <c r="N175" s="28">
        <v>3.0300000000000002</v>
      </c>
      <c r="O175" s="28">
        <v>4.5</v>
      </c>
      <c r="P175" s="28">
        <v>7.1524999999999999</v>
      </c>
      <c r="Q175" s="28">
        <v>0.375</v>
      </c>
      <c r="R175" s="28">
        <v>0.53749999999999998</v>
      </c>
      <c r="S175" s="28">
        <v>1.2132352941176472</v>
      </c>
      <c r="T175" s="28">
        <v>0.73499999999999999</v>
      </c>
      <c r="U175" s="28">
        <v>8.0882352941176475E-2</v>
      </c>
      <c r="V175" s="28">
        <v>0.20250000000000001</v>
      </c>
      <c r="W175" s="28">
        <v>0.69852941176470584</v>
      </c>
      <c r="X175" s="28">
        <v>0.60250000000000004</v>
      </c>
      <c r="Y175" s="28" t="s">
        <v>30</v>
      </c>
      <c r="Z175" s="28" t="s">
        <v>30</v>
      </c>
      <c r="AA175" s="28" t="s">
        <v>30</v>
      </c>
      <c r="AB175" s="28" t="s">
        <v>30</v>
      </c>
      <c r="AC175" s="28">
        <v>3.6764705882352942E-2</v>
      </c>
      <c r="AD175" s="28">
        <v>0.1125</v>
      </c>
      <c r="AE175" s="28" t="s">
        <v>30</v>
      </c>
      <c r="AF175" s="28" t="s">
        <v>30</v>
      </c>
      <c r="AG175" s="28">
        <v>0.10294117647058823</v>
      </c>
      <c r="AH175" s="28">
        <v>0.18</v>
      </c>
      <c r="AI175" s="28">
        <v>0</v>
      </c>
      <c r="AJ175" s="28">
        <v>2.75E-2</v>
      </c>
      <c r="AK175" s="28">
        <v>2.0833333333333335</v>
      </c>
      <c r="AL175" s="28">
        <v>1.075</v>
      </c>
      <c r="AM175" s="28" t="s">
        <v>30</v>
      </c>
      <c r="AN175" s="28" t="s">
        <v>30</v>
      </c>
      <c r="AO175" s="28">
        <v>7.1428571428571425E-2</v>
      </c>
      <c r="AP175" s="28">
        <v>2.2499999999999999E-2</v>
      </c>
      <c r="AQ175" s="28">
        <v>0.10714285714285714</v>
      </c>
      <c r="AR175" s="28">
        <v>2.5000000000000001E-2</v>
      </c>
      <c r="AS175" s="28">
        <v>0.14285714285714285</v>
      </c>
      <c r="AT175" s="28">
        <v>0.15000000000000002</v>
      </c>
      <c r="AU175" s="28">
        <v>3.5714285714285712E-2</v>
      </c>
      <c r="AV175" s="28">
        <v>2.5000000000000001E-3</v>
      </c>
      <c r="AW175" s="28" t="s">
        <v>30</v>
      </c>
      <c r="AX175" s="28" t="s">
        <v>30</v>
      </c>
      <c r="AY175" s="28">
        <v>0.17857142857142855</v>
      </c>
      <c r="AZ175" s="28">
        <v>0.25</v>
      </c>
    </row>
    <row r="176" spans="1:52">
      <c r="A176">
        <v>174</v>
      </c>
      <c r="D176">
        <v>2018</v>
      </c>
      <c r="E176" t="s">
        <v>45</v>
      </c>
      <c r="F176">
        <v>6</v>
      </c>
      <c r="G176" s="28">
        <v>1.9956140350877192</v>
      </c>
      <c r="H176" s="28">
        <v>9.5000000000000001E-2</v>
      </c>
      <c r="I176" s="28">
        <v>4.1985294117647056</v>
      </c>
      <c r="J176" s="28">
        <v>0.34750000000000003</v>
      </c>
      <c r="K176" s="28">
        <v>0.91911764705882337</v>
      </c>
      <c r="L176" s="28">
        <v>0.82499999999999996</v>
      </c>
      <c r="M176" s="28">
        <v>1.3970588235294117</v>
      </c>
      <c r="N176" s="28">
        <v>2.8725000000000001</v>
      </c>
      <c r="O176" s="28">
        <v>3.8897058823529411</v>
      </c>
      <c r="P176" s="28">
        <v>6.2850000000000001</v>
      </c>
      <c r="Q176" s="28">
        <v>0.36029411764705882</v>
      </c>
      <c r="R176" s="28">
        <v>0.40749999999999997</v>
      </c>
      <c r="S176" s="28">
        <v>1.7426470588235294</v>
      </c>
      <c r="T176" s="28">
        <v>1.2949999999999999</v>
      </c>
      <c r="U176" s="28">
        <v>1.4705882352941176E-2</v>
      </c>
      <c r="V176" s="28">
        <v>0.3125</v>
      </c>
      <c r="W176" s="28">
        <v>0.36764705882352944</v>
      </c>
      <c r="X176" s="28">
        <v>0.56000000000000005</v>
      </c>
      <c r="Y176" s="28" t="s">
        <v>30</v>
      </c>
      <c r="Z176" s="28" t="s">
        <v>30</v>
      </c>
      <c r="AA176" s="28" t="s">
        <v>30</v>
      </c>
      <c r="AB176" s="28" t="s">
        <v>30</v>
      </c>
      <c r="AC176" s="28">
        <v>0.13970588235294118</v>
      </c>
      <c r="AD176" s="28">
        <v>0.60250000000000004</v>
      </c>
      <c r="AE176" s="28" t="s">
        <v>30</v>
      </c>
      <c r="AF176" s="28" t="s">
        <v>30</v>
      </c>
      <c r="AG176" s="28">
        <v>0.18382352941176472</v>
      </c>
      <c r="AH176" s="28">
        <v>0.1875</v>
      </c>
      <c r="AI176" s="28">
        <v>0</v>
      </c>
      <c r="AJ176" s="28">
        <v>2.2500000000000003E-2</v>
      </c>
      <c r="AK176" s="28">
        <v>2.9166666666666665</v>
      </c>
      <c r="AL176" s="28">
        <v>0.97750000000000004</v>
      </c>
      <c r="AM176" s="28" t="s">
        <v>30</v>
      </c>
      <c r="AN176" s="28" t="s">
        <v>30</v>
      </c>
      <c r="AO176" s="28">
        <v>0.14285714285714285</v>
      </c>
      <c r="AP176" s="28">
        <v>2.2499999999999999E-2</v>
      </c>
      <c r="AQ176" s="28">
        <v>0.21428571428571425</v>
      </c>
      <c r="AR176" s="28">
        <v>3.2500000000000001E-2</v>
      </c>
      <c r="AS176" s="28">
        <v>0.17857142857142855</v>
      </c>
      <c r="AT176" s="28">
        <v>0.16750000000000001</v>
      </c>
      <c r="AU176" s="28">
        <v>0</v>
      </c>
      <c r="AV176" s="28">
        <v>5.0000000000000001E-3</v>
      </c>
      <c r="AW176" s="28" t="s">
        <v>30</v>
      </c>
      <c r="AX176" s="28" t="s">
        <v>30</v>
      </c>
      <c r="AY176" s="28">
        <v>0.17857142857142855</v>
      </c>
      <c r="AZ176" s="28">
        <v>7.2499999999999995E-2</v>
      </c>
    </row>
    <row r="177" spans="1:52">
      <c r="A177">
        <v>175</v>
      </c>
      <c r="C177">
        <v>7</v>
      </c>
      <c r="D177">
        <v>2018</v>
      </c>
      <c r="E177" t="s">
        <v>45</v>
      </c>
      <c r="F177">
        <v>7</v>
      </c>
      <c r="G177" s="28">
        <v>2</v>
      </c>
      <c r="H177" s="28">
        <v>6.4000000000000001E-2</v>
      </c>
      <c r="I177" s="28">
        <v>3.2352941176470593</v>
      </c>
      <c r="J177" s="28">
        <v>0.84399999999999997</v>
      </c>
      <c r="K177" s="28">
        <v>1.1941176470588235</v>
      </c>
      <c r="L177" s="28">
        <v>0.58599999999999997</v>
      </c>
      <c r="M177" s="28">
        <v>1.3588235294117648</v>
      </c>
      <c r="N177" s="28">
        <v>1.8220000000000003</v>
      </c>
      <c r="O177" s="28">
        <v>3.7647058823529411</v>
      </c>
      <c r="P177" s="28">
        <v>4.2880000000000003</v>
      </c>
      <c r="Q177" s="28">
        <v>0.25882352941176473</v>
      </c>
      <c r="R177" s="28">
        <v>0.28399999999999997</v>
      </c>
      <c r="S177" s="28">
        <v>2.6235294117647059</v>
      </c>
      <c r="T177" s="28">
        <v>1.8320000000000001</v>
      </c>
      <c r="U177" s="28">
        <v>4.11764705882353E-2</v>
      </c>
      <c r="V177" s="28">
        <v>0.29400000000000004</v>
      </c>
      <c r="W177" s="28">
        <v>0.44117647058823534</v>
      </c>
      <c r="X177" s="28">
        <v>0.50600000000000001</v>
      </c>
      <c r="Y177" s="28" t="s">
        <v>30</v>
      </c>
      <c r="Z177" s="28" t="s">
        <v>30</v>
      </c>
      <c r="AA177" s="28" t="s">
        <v>30</v>
      </c>
      <c r="AB177" s="28" t="s">
        <v>30</v>
      </c>
      <c r="AC177" s="28">
        <v>0.61764705882352933</v>
      </c>
      <c r="AD177" s="28">
        <v>2.5179999999999998</v>
      </c>
      <c r="AE177" s="28" t="s">
        <v>30</v>
      </c>
      <c r="AF177" s="28" t="s">
        <v>30</v>
      </c>
      <c r="AG177" s="28">
        <v>0.12352941176470589</v>
      </c>
      <c r="AH177" s="28">
        <v>0.182</v>
      </c>
      <c r="AI177" s="28">
        <v>0</v>
      </c>
      <c r="AJ177" s="28">
        <v>1.6E-2</v>
      </c>
      <c r="AK177" s="28">
        <v>3.4222222222222221</v>
      </c>
      <c r="AL177" s="28">
        <v>0.94000000000000006</v>
      </c>
      <c r="AM177" s="28" t="s">
        <v>30</v>
      </c>
      <c r="AN177" s="28" t="s">
        <v>30</v>
      </c>
      <c r="AO177" s="28">
        <v>0.14285714285714285</v>
      </c>
      <c r="AP177" s="28">
        <v>1.7999999999999999E-2</v>
      </c>
      <c r="AQ177" s="28">
        <v>8.5714285714285715E-2</v>
      </c>
      <c r="AR177" s="28">
        <v>4.8000000000000001E-2</v>
      </c>
      <c r="AS177" s="28">
        <v>0.11428571428571428</v>
      </c>
      <c r="AT177" s="28">
        <v>0.20400000000000001</v>
      </c>
      <c r="AU177" s="28">
        <v>0</v>
      </c>
      <c r="AV177" s="28">
        <v>2E-3</v>
      </c>
      <c r="AW177" s="28" t="s">
        <v>30</v>
      </c>
      <c r="AX177" s="28" t="s">
        <v>30</v>
      </c>
      <c r="AY177" s="28">
        <v>0</v>
      </c>
      <c r="AZ177" s="28">
        <v>1.2E-2</v>
      </c>
    </row>
    <row r="178" spans="1:52">
      <c r="A178">
        <v>176</v>
      </c>
      <c r="D178">
        <v>2018</v>
      </c>
      <c r="E178" t="s">
        <v>45</v>
      </c>
      <c r="F178">
        <v>8</v>
      </c>
      <c r="G178" s="28">
        <v>1.4396551724137931</v>
      </c>
      <c r="H178" s="28">
        <v>0.04</v>
      </c>
      <c r="I178" s="28">
        <v>1.2941176470588234</v>
      </c>
      <c r="J178" s="28">
        <v>1.54</v>
      </c>
      <c r="K178" s="28">
        <v>1.0955882352941175</v>
      </c>
      <c r="L178" s="28">
        <v>0.34</v>
      </c>
      <c r="M178" s="28">
        <v>0.99264705882352933</v>
      </c>
      <c r="N178" s="28">
        <v>1.06</v>
      </c>
      <c r="O178" s="28">
        <v>4.375</v>
      </c>
      <c r="P178" s="28">
        <v>3.0949999999999998</v>
      </c>
      <c r="Q178" s="28">
        <v>0.33088235294117646</v>
      </c>
      <c r="R178" s="28">
        <v>0.20250000000000001</v>
      </c>
      <c r="S178" s="28">
        <v>3.2941176470588234</v>
      </c>
      <c r="T178" s="28">
        <v>1.1325000000000001</v>
      </c>
      <c r="U178" s="28">
        <v>8.0882352941176475E-2</v>
      </c>
      <c r="V178" s="28">
        <v>0.26250000000000001</v>
      </c>
      <c r="W178" s="28">
        <v>0.375</v>
      </c>
      <c r="X178" s="28">
        <v>0.41749999999999998</v>
      </c>
      <c r="Y178" s="28" t="s">
        <v>30</v>
      </c>
      <c r="Z178" s="28" t="s">
        <v>30</v>
      </c>
      <c r="AA178" s="28" t="s">
        <v>30</v>
      </c>
      <c r="AB178" s="28" t="s">
        <v>30</v>
      </c>
      <c r="AC178" s="28">
        <v>0.84558823529411764</v>
      </c>
      <c r="AD178" s="28">
        <v>1.7750000000000001</v>
      </c>
      <c r="AE178" s="28" t="s">
        <v>30</v>
      </c>
      <c r="AF178" s="28" t="s">
        <v>30</v>
      </c>
      <c r="AG178" s="28">
        <v>8.8235294117647065E-2</v>
      </c>
      <c r="AH178" s="28">
        <v>0.1275</v>
      </c>
      <c r="AI178" s="28">
        <v>0</v>
      </c>
      <c r="AJ178" s="28">
        <v>5.0000000000000001E-3</v>
      </c>
      <c r="AK178" s="28">
        <v>4.3611111111111107</v>
      </c>
      <c r="AL178" s="28">
        <v>0.9375</v>
      </c>
      <c r="AM178" s="28" t="s">
        <v>30</v>
      </c>
      <c r="AN178" s="28" t="s">
        <v>30</v>
      </c>
      <c r="AO178" s="28">
        <v>7.1428571428571425E-2</v>
      </c>
      <c r="AP178" s="28">
        <v>2.2499999999999999E-2</v>
      </c>
      <c r="AQ178" s="28">
        <v>0.17857142857142855</v>
      </c>
      <c r="AR178" s="28">
        <v>4.2500000000000003E-2</v>
      </c>
      <c r="AS178" s="28">
        <v>0.10714285714285714</v>
      </c>
      <c r="AT178" s="28">
        <v>0.23499999999999999</v>
      </c>
      <c r="AU178" s="28">
        <v>0</v>
      </c>
      <c r="AV178" s="28">
        <v>5.0000000000000001E-3</v>
      </c>
      <c r="AW178" s="28" t="s">
        <v>30</v>
      </c>
      <c r="AX178" s="28" t="s">
        <v>30</v>
      </c>
      <c r="AY178" s="28">
        <v>0.10714285714285714</v>
      </c>
      <c r="AZ178" s="28">
        <v>0.01</v>
      </c>
    </row>
    <row r="179" spans="1:52">
      <c r="A179">
        <v>177</v>
      </c>
      <c r="C179">
        <v>9</v>
      </c>
      <c r="D179">
        <v>2018</v>
      </c>
      <c r="E179" t="s">
        <v>45</v>
      </c>
      <c r="F179">
        <v>9</v>
      </c>
      <c r="G179" s="28">
        <v>2.0646551724137931</v>
      </c>
      <c r="H179" s="28">
        <v>0.125</v>
      </c>
      <c r="I179" s="28">
        <v>0.56617647058823528</v>
      </c>
      <c r="J179" s="28">
        <v>2.1649999999999996</v>
      </c>
      <c r="K179" s="28">
        <v>0.625</v>
      </c>
      <c r="L179" s="28">
        <v>0.29749999999999999</v>
      </c>
      <c r="M179" s="28">
        <v>1</v>
      </c>
      <c r="N179" s="28">
        <v>1.28</v>
      </c>
      <c r="O179" s="28">
        <v>4.1764705882352944</v>
      </c>
      <c r="P179" s="28">
        <v>3.3774999999999999</v>
      </c>
      <c r="Q179" s="28">
        <v>0.63235294117647056</v>
      </c>
      <c r="R179" s="28">
        <v>0.2225</v>
      </c>
      <c r="S179" s="28">
        <v>3.2867647058823528</v>
      </c>
      <c r="T179" s="28">
        <v>1.0349999999999999</v>
      </c>
      <c r="U179" s="28">
        <v>0.11764705882352941</v>
      </c>
      <c r="V179" s="28">
        <v>0.30500000000000005</v>
      </c>
      <c r="W179" s="28">
        <v>0.54411764705882359</v>
      </c>
      <c r="X179" s="28">
        <v>0.4325</v>
      </c>
      <c r="Y179" s="28" t="s">
        <v>30</v>
      </c>
      <c r="Z179" s="28" t="s">
        <v>30</v>
      </c>
      <c r="AA179" s="28" t="s">
        <v>30</v>
      </c>
      <c r="AB179" s="28" t="s">
        <v>30</v>
      </c>
      <c r="AC179" s="28">
        <v>0.3970588235294118</v>
      </c>
      <c r="AD179" s="28">
        <v>1.2475000000000001</v>
      </c>
      <c r="AE179" s="28" t="s">
        <v>30</v>
      </c>
      <c r="AF179" s="28" t="s">
        <v>30</v>
      </c>
      <c r="AG179" s="28">
        <v>8.8235294117647051E-2</v>
      </c>
      <c r="AH179" s="28">
        <v>0.1225</v>
      </c>
      <c r="AI179" s="28">
        <v>0</v>
      </c>
      <c r="AJ179" s="28">
        <v>7.4999999999999997E-3</v>
      </c>
      <c r="AK179" s="28">
        <v>3.833333333333333</v>
      </c>
      <c r="AL179" s="28">
        <v>1.0075000000000001</v>
      </c>
      <c r="AM179" s="28" t="s">
        <v>30</v>
      </c>
      <c r="AN179" s="28" t="s">
        <v>30</v>
      </c>
      <c r="AO179" s="28">
        <v>3.5714285714285712E-2</v>
      </c>
      <c r="AP179" s="28">
        <v>0.01</v>
      </c>
      <c r="AQ179" s="28">
        <v>0.21428571428571425</v>
      </c>
      <c r="AR179" s="28">
        <v>4.2500000000000003E-2</v>
      </c>
      <c r="AS179" s="28">
        <v>0.25</v>
      </c>
      <c r="AT179" s="28">
        <v>0.24</v>
      </c>
      <c r="AU179" s="28">
        <v>0</v>
      </c>
      <c r="AV179" s="28">
        <v>2.5000000000000001E-3</v>
      </c>
      <c r="AW179" s="28" t="s">
        <v>30</v>
      </c>
      <c r="AX179" s="28" t="s">
        <v>30</v>
      </c>
      <c r="AY179" s="28">
        <v>0.39285714285714279</v>
      </c>
      <c r="AZ179" s="28">
        <v>1.5000000000000001E-2</v>
      </c>
    </row>
    <row r="180" spans="1:52">
      <c r="A180">
        <v>178</v>
      </c>
      <c r="D180">
        <v>2018</v>
      </c>
      <c r="E180" t="s">
        <v>45</v>
      </c>
      <c r="F180">
        <v>10</v>
      </c>
      <c r="G180" s="28">
        <v>1.9448275862068964</v>
      </c>
      <c r="H180" s="28">
        <v>0.17599999999999999</v>
      </c>
      <c r="I180" s="28">
        <v>0.17647058823529413</v>
      </c>
      <c r="J180" s="28">
        <v>1.04</v>
      </c>
      <c r="K180" s="28">
        <v>0.31764705882352945</v>
      </c>
      <c r="L180" s="28">
        <v>0.30200000000000005</v>
      </c>
      <c r="M180" s="28">
        <v>1</v>
      </c>
      <c r="N180" s="28">
        <v>1.6519999999999999</v>
      </c>
      <c r="O180" s="28">
        <v>3.6470588235294117</v>
      </c>
      <c r="P180" s="28">
        <v>3.5859999999999999</v>
      </c>
      <c r="Q180" s="28">
        <v>0.47647058823529409</v>
      </c>
      <c r="R180" s="28">
        <v>0.27400000000000002</v>
      </c>
      <c r="S180" s="28">
        <v>2.611764705882353</v>
      </c>
      <c r="T180" s="28">
        <v>0.94200000000000017</v>
      </c>
      <c r="U180" s="28">
        <v>0.27647058823529413</v>
      </c>
      <c r="V180" s="28">
        <v>0.42400000000000004</v>
      </c>
      <c r="W180" s="28">
        <v>0.3235294117647059</v>
      </c>
      <c r="X180" s="28">
        <v>0.39799999999999996</v>
      </c>
      <c r="Y180" s="28" t="s">
        <v>30</v>
      </c>
      <c r="Z180" s="28" t="s">
        <v>30</v>
      </c>
      <c r="AA180" s="28" t="s">
        <v>30</v>
      </c>
      <c r="AB180" s="28" t="s">
        <v>30</v>
      </c>
      <c r="AC180" s="28">
        <v>0.19999999999999998</v>
      </c>
      <c r="AD180" s="28">
        <v>0.504</v>
      </c>
      <c r="AE180" s="28" t="s">
        <v>30</v>
      </c>
      <c r="AF180" s="28" t="s">
        <v>30</v>
      </c>
      <c r="AG180" s="28">
        <v>0.12352941176470589</v>
      </c>
      <c r="AH180" s="28">
        <v>0.11599999999999999</v>
      </c>
      <c r="AI180" s="28">
        <v>0.15555555555555553</v>
      </c>
      <c r="AJ180" s="28">
        <v>8.0000000000000002E-3</v>
      </c>
      <c r="AK180" s="28">
        <v>2.4666666666666663</v>
      </c>
      <c r="AL180" s="28">
        <v>0.88000000000000012</v>
      </c>
      <c r="AM180" s="28" t="s">
        <v>30</v>
      </c>
      <c r="AN180" s="28" t="s">
        <v>30</v>
      </c>
      <c r="AO180" s="28">
        <v>0.17142857142857143</v>
      </c>
      <c r="AP180" s="28">
        <v>2.4E-2</v>
      </c>
      <c r="AQ180" s="28">
        <v>0.14285714285714285</v>
      </c>
      <c r="AR180" s="28">
        <v>3.5999999999999997E-2</v>
      </c>
      <c r="AS180" s="28">
        <v>0.11428571428571428</v>
      </c>
      <c r="AT180" s="28">
        <v>0.32199999999999995</v>
      </c>
      <c r="AU180" s="28">
        <v>0</v>
      </c>
      <c r="AV180" s="28">
        <v>6.0000000000000001E-3</v>
      </c>
      <c r="AW180" s="28" t="s">
        <v>30</v>
      </c>
      <c r="AX180" s="28" t="s">
        <v>30</v>
      </c>
      <c r="AY180" s="28">
        <v>0.11428571428571428</v>
      </c>
      <c r="AZ180" s="28">
        <v>8.0000000000000002E-3</v>
      </c>
    </row>
    <row r="181" spans="1:52">
      <c r="A181">
        <v>179</v>
      </c>
      <c r="C181">
        <v>11</v>
      </c>
      <c r="D181">
        <v>2018</v>
      </c>
      <c r="E181" t="s">
        <v>45</v>
      </c>
      <c r="F181">
        <v>11</v>
      </c>
      <c r="G181" s="28">
        <v>1.2655777374470658</v>
      </c>
      <c r="H181" s="28">
        <v>0.54500000000000004</v>
      </c>
      <c r="I181" s="28">
        <v>7.3529411764705885E-2</v>
      </c>
      <c r="J181" s="28">
        <v>0.54</v>
      </c>
      <c r="K181" s="28">
        <v>0.44852941176470584</v>
      </c>
      <c r="L181" s="28">
        <v>0.53749999999999998</v>
      </c>
      <c r="M181" s="28">
        <v>1.25</v>
      </c>
      <c r="N181" s="28">
        <v>2.5074999999999998</v>
      </c>
      <c r="O181" s="28">
        <v>3.1102941176470589</v>
      </c>
      <c r="P181" s="28">
        <v>6.3100000000000005</v>
      </c>
      <c r="Q181" s="28">
        <v>0.41911764705882354</v>
      </c>
      <c r="R181" s="28">
        <v>0.47</v>
      </c>
      <c r="S181" s="28">
        <v>1.4558823529411764</v>
      </c>
      <c r="T181" s="28">
        <v>0.70750000000000002</v>
      </c>
      <c r="U181" s="28">
        <v>0.44117647058823528</v>
      </c>
      <c r="V181" s="28">
        <v>0.6925</v>
      </c>
      <c r="W181" s="28">
        <v>0.32352941176470584</v>
      </c>
      <c r="X181" s="28">
        <v>0.435</v>
      </c>
      <c r="Y181" s="28" t="s">
        <v>30</v>
      </c>
      <c r="Z181" s="28" t="s">
        <v>30</v>
      </c>
      <c r="AA181" s="28" t="s">
        <v>30</v>
      </c>
      <c r="AB181" s="28" t="s">
        <v>30</v>
      </c>
      <c r="AC181" s="28">
        <v>8.0882352941176475E-2</v>
      </c>
      <c r="AD181" s="28">
        <v>0.16500000000000001</v>
      </c>
      <c r="AE181" s="28" t="s">
        <v>30</v>
      </c>
      <c r="AF181" s="28" t="s">
        <v>30</v>
      </c>
      <c r="AG181" s="28">
        <v>7.3529411764705885E-2</v>
      </c>
      <c r="AH181" s="28">
        <v>0.12</v>
      </c>
      <c r="AI181" s="28">
        <v>0</v>
      </c>
      <c r="AJ181" s="28">
        <v>5.0000000000000001E-3</v>
      </c>
      <c r="AK181" s="28">
        <v>1.4166666666666667</v>
      </c>
      <c r="AL181" s="28">
        <v>0.85250000000000004</v>
      </c>
      <c r="AM181" s="28" t="s">
        <v>30</v>
      </c>
      <c r="AN181" s="28" t="s">
        <v>30</v>
      </c>
      <c r="AO181" s="28">
        <v>3.5714285714285712E-2</v>
      </c>
      <c r="AP181" s="28">
        <v>2.2499999999999999E-2</v>
      </c>
      <c r="AQ181" s="28">
        <v>3.5714285714285712E-2</v>
      </c>
      <c r="AR181" s="28">
        <v>3.2500000000000001E-2</v>
      </c>
      <c r="AS181" s="28">
        <v>3.5714285714285712E-2</v>
      </c>
      <c r="AT181" s="28">
        <v>0.36749999999999999</v>
      </c>
      <c r="AU181" s="28">
        <v>0</v>
      </c>
      <c r="AV181" s="28">
        <v>5.0000000000000001E-3</v>
      </c>
      <c r="AW181" s="28" t="s">
        <v>30</v>
      </c>
      <c r="AX181" s="28" t="s">
        <v>30</v>
      </c>
      <c r="AY181" s="28">
        <v>0</v>
      </c>
      <c r="AZ181" s="28">
        <v>2.7500000000000004E-2</v>
      </c>
    </row>
    <row r="182" spans="1:52">
      <c r="A182">
        <v>180</v>
      </c>
      <c r="D182">
        <v>2018</v>
      </c>
      <c r="E182" t="s">
        <v>45</v>
      </c>
      <c r="F182">
        <v>12</v>
      </c>
      <c r="G182" s="28">
        <v>5.0775862068965516</v>
      </c>
      <c r="H182" s="28">
        <v>6.0675000000000008</v>
      </c>
      <c r="I182" s="28">
        <v>5.1470588235294115E-2</v>
      </c>
      <c r="J182" s="28">
        <v>0.53750000000000009</v>
      </c>
      <c r="K182" s="28">
        <v>0.30147058823529416</v>
      </c>
      <c r="L182" s="28">
        <v>0.66499999999999992</v>
      </c>
      <c r="M182" s="28">
        <v>1.3308823529411764</v>
      </c>
      <c r="N182" s="28">
        <v>2.87</v>
      </c>
      <c r="O182" s="28">
        <v>4.2720588235294121</v>
      </c>
      <c r="P182" s="28">
        <v>8.9450000000000003</v>
      </c>
      <c r="Q182" s="28">
        <v>0.60294117647058831</v>
      </c>
      <c r="R182" s="28">
        <v>0.62749999999999995</v>
      </c>
      <c r="S182" s="28">
        <v>0.67647058823529416</v>
      </c>
      <c r="T182" s="28">
        <v>0.51249999999999996</v>
      </c>
      <c r="U182" s="28">
        <v>0.61029411764705876</v>
      </c>
      <c r="V182" s="28">
        <v>0.86499999999999999</v>
      </c>
      <c r="W182" s="28">
        <v>0.375</v>
      </c>
      <c r="X182" s="28">
        <v>0.375</v>
      </c>
      <c r="Y182" s="28" t="s">
        <v>30</v>
      </c>
      <c r="Z182" s="28" t="s">
        <v>30</v>
      </c>
      <c r="AA182" s="28" t="s">
        <v>30</v>
      </c>
      <c r="AB182" s="28" t="s">
        <v>30</v>
      </c>
      <c r="AC182" s="28">
        <v>4.4117647058823525E-2</v>
      </c>
      <c r="AD182" s="28">
        <v>7.4999999999999997E-2</v>
      </c>
      <c r="AE182" s="28" t="s">
        <v>30</v>
      </c>
      <c r="AF182" s="28" t="s">
        <v>30</v>
      </c>
      <c r="AG182" s="28">
        <v>0.10294117647058823</v>
      </c>
      <c r="AH182" s="28">
        <v>0.11749999999999999</v>
      </c>
      <c r="AI182" s="28">
        <v>0</v>
      </c>
      <c r="AJ182" s="28">
        <v>1.4999999999999999E-2</v>
      </c>
      <c r="AK182" s="28">
        <v>1.1944444444444444</v>
      </c>
      <c r="AL182" s="28">
        <v>0.92</v>
      </c>
      <c r="AM182" s="28" t="s">
        <v>30</v>
      </c>
      <c r="AN182" s="28" t="s">
        <v>30</v>
      </c>
      <c r="AO182" s="28">
        <v>0</v>
      </c>
      <c r="AP182" s="28">
        <v>1.7500000000000002E-2</v>
      </c>
      <c r="AQ182" s="28">
        <v>0.10714285714285714</v>
      </c>
      <c r="AR182" s="28">
        <v>2.2500000000000003E-2</v>
      </c>
      <c r="AS182" s="28">
        <v>0.14285714285714285</v>
      </c>
      <c r="AT182" s="28">
        <v>0.33999999999999997</v>
      </c>
      <c r="AU182" s="28">
        <v>3.5714285714285712E-2</v>
      </c>
      <c r="AV182" s="28">
        <v>2.5000000000000001E-3</v>
      </c>
      <c r="AW182" s="28" t="s">
        <v>30</v>
      </c>
      <c r="AX182" s="28" t="s">
        <v>30</v>
      </c>
      <c r="AY182" s="28">
        <v>3.5714285714285712E-2</v>
      </c>
      <c r="AZ182" s="28">
        <v>4.7500000000000001E-2</v>
      </c>
    </row>
    <row r="183" spans="1:52">
      <c r="A183">
        <v>181</v>
      </c>
      <c r="B183">
        <v>2019</v>
      </c>
      <c r="C183">
        <v>1</v>
      </c>
      <c r="D183">
        <v>2019</v>
      </c>
      <c r="E183" t="s">
        <v>46</v>
      </c>
      <c r="F183">
        <v>1</v>
      </c>
      <c r="G183" s="28">
        <v>44.251724137931035</v>
      </c>
      <c r="H183" s="28">
        <v>41.816000000000003</v>
      </c>
      <c r="I183" s="28">
        <v>0.12352941176470589</v>
      </c>
      <c r="J183" s="28">
        <v>0.376</v>
      </c>
      <c r="K183" s="28">
        <v>0.12352941176470589</v>
      </c>
      <c r="L183" s="28">
        <v>0.308</v>
      </c>
      <c r="M183" s="28">
        <v>1.5352941176470589</v>
      </c>
      <c r="N183" s="28">
        <v>1.9940000000000002</v>
      </c>
      <c r="O183" s="28">
        <v>2.8941176470588239</v>
      </c>
      <c r="P183" s="28">
        <v>6.1180000000000003</v>
      </c>
      <c r="Q183" s="28">
        <v>0.56470588235294117</v>
      </c>
      <c r="R183" s="28">
        <v>0.374</v>
      </c>
      <c r="S183" s="28">
        <v>0.39411764705882352</v>
      </c>
      <c r="T183" s="28">
        <v>0.13600000000000001</v>
      </c>
      <c r="U183" s="28">
        <v>1.0411764705882354</v>
      </c>
      <c r="V183" s="28">
        <v>0.77200000000000002</v>
      </c>
      <c r="W183" s="28">
        <v>0.3235294117647059</v>
      </c>
      <c r="X183" s="28">
        <v>0.28600000000000003</v>
      </c>
      <c r="Y183" s="28" t="s">
        <v>30</v>
      </c>
      <c r="Z183" s="28" t="s">
        <v>30</v>
      </c>
      <c r="AA183" s="28" t="s">
        <v>30</v>
      </c>
      <c r="AB183" s="28" t="s">
        <v>30</v>
      </c>
      <c r="AC183" s="28">
        <v>1.7647058823529412E-2</v>
      </c>
      <c r="AD183" s="28">
        <v>1.3999999999999999E-2</v>
      </c>
      <c r="AE183" s="28" t="s">
        <v>30</v>
      </c>
      <c r="AF183" s="28" t="s">
        <v>30</v>
      </c>
      <c r="AG183" s="28">
        <v>8.2352941176470601E-2</v>
      </c>
      <c r="AH183" s="28">
        <v>8.6000000000000007E-2</v>
      </c>
      <c r="AI183" s="28">
        <v>0</v>
      </c>
      <c r="AJ183" s="28">
        <v>8.0000000000000002E-3</v>
      </c>
      <c r="AK183" s="28">
        <v>0.86666666666666659</v>
      </c>
      <c r="AL183" s="28">
        <v>0.70799999999999996</v>
      </c>
      <c r="AM183" s="28" t="s">
        <v>30</v>
      </c>
      <c r="AN183" s="28" t="s">
        <v>30</v>
      </c>
      <c r="AO183" s="28">
        <v>0.17142857142857143</v>
      </c>
      <c r="AP183" s="28">
        <v>1.9999999999999997E-2</v>
      </c>
      <c r="AQ183" s="28">
        <v>5.7142857142857141E-2</v>
      </c>
      <c r="AR183" s="28">
        <v>0.02</v>
      </c>
      <c r="AS183" s="28">
        <v>0.19999999999999998</v>
      </c>
      <c r="AT183" s="28">
        <v>0.23199999999999998</v>
      </c>
      <c r="AU183" s="28">
        <v>2.8571428571428571E-2</v>
      </c>
      <c r="AV183" s="28">
        <v>2E-3</v>
      </c>
      <c r="AW183" s="28" t="s">
        <v>30</v>
      </c>
      <c r="AX183" s="28" t="s">
        <v>30</v>
      </c>
      <c r="AY183" s="28">
        <v>0</v>
      </c>
      <c r="AZ183" s="28">
        <v>6.8000000000000005E-2</v>
      </c>
    </row>
    <row r="184" spans="1:52">
      <c r="A184">
        <v>182</v>
      </c>
      <c r="D184">
        <v>2019</v>
      </c>
      <c r="E184" t="s">
        <v>46</v>
      </c>
      <c r="F184">
        <v>2</v>
      </c>
      <c r="G184" s="28">
        <v>20.426724137931032</v>
      </c>
      <c r="H184" s="28">
        <v>13.422500000000001</v>
      </c>
      <c r="I184" s="28">
        <v>0.25</v>
      </c>
      <c r="J184" s="28">
        <v>0.435</v>
      </c>
      <c r="K184" s="28">
        <v>0.24264705882352944</v>
      </c>
      <c r="L184" s="28">
        <v>0.315</v>
      </c>
      <c r="M184" s="28">
        <v>1.5808823529411764</v>
      </c>
      <c r="N184" s="28">
        <v>2.4924999999999997</v>
      </c>
      <c r="O184" s="28">
        <v>2.3088235294117645</v>
      </c>
      <c r="P184" s="28">
        <v>5.7649999999999997</v>
      </c>
      <c r="Q184" s="28">
        <v>0.55882352941176472</v>
      </c>
      <c r="R184" s="28">
        <v>0.28250000000000003</v>
      </c>
      <c r="S184" s="28">
        <v>0.33823529411764702</v>
      </c>
      <c r="T184" s="28">
        <v>0.12</v>
      </c>
      <c r="U184" s="28">
        <v>1.4779411764705883</v>
      </c>
      <c r="V184" s="28">
        <v>0.55749999999999988</v>
      </c>
      <c r="W184" s="28">
        <v>0.33088235294117652</v>
      </c>
      <c r="X184" s="28">
        <v>0.315</v>
      </c>
      <c r="Y184" s="28" t="s">
        <v>30</v>
      </c>
      <c r="Z184" s="28" t="s">
        <v>30</v>
      </c>
      <c r="AA184" s="28" t="s">
        <v>30</v>
      </c>
      <c r="AB184" s="28" t="s">
        <v>30</v>
      </c>
      <c r="AC184" s="28">
        <v>4.4117647058823532E-2</v>
      </c>
      <c r="AD184" s="28">
        <v>1.7500000000000002E-2</v>
      </c>
      <c r="AE184" s="28" t="s">
        <v>30</v>
      </c>
      <c r="AF184" s="28" t="s">
        <v>30</v>
      </c>
      <c r="AG184" s="28">
        <v>8.0882352941176475E-2</v>
      </c>
      <c r="AH184" s="28">
        <v>8.4999999999999992E-2</v>
      </c>
      <c r="AI184" s="28">
        <v>0</v>
      </c>
      <c r="AJ184" s="28">
        <v>1.2500000000000001E-2</v>
      </c>
      <c r="AK184" s="28">
        <v>0.88888888888888884</v>
      </c>
      <c r="AL184" s="28">
        <v>0.55249999999999999</v>
      </c>
      <c r="AM184" s="28" t="s">
        <v>30</v>
      </c>
      <c r="AN184" s="28" t="s">
        <v>30</v>
      </c>
      <c r="AO184" s="28">
        <v>0.10714285714285714</v>
      </c>
      <c r="AP184" s="28">
        <v>2.2499999999999999E-2</v>
      </c>
      <c r="AQ184" s="28">
        <v>0.17857142857142855</v>
      </c>
      <c r="AR184" s="28">
        <v>2.5000000000000001E-2</v>
      </c>
      <c r="AS184" s="28">
        <v>7.1428571428571425E-2</v>
      </c>
      <c r="AT184" s="28">
        <v>0.16250000000000001</v>
      </c>
      <c r="AU184" s="28">
        <v>0</v>
      </c>
      <c r="AV184" s="28">
        <v>0</v>
      </c>
      <c r="AW184" s="28" t="s">
        <v>30</v>
      </c>
      <c r="AX184" s="28" t="s">
        <v>30</v>
      </c>
      <c r="AY184" s="28">
        <v>0.14285714285714285</v>
      </c>
      <c r="AZ184" s="28">
        <v>0.17249999999999999</v>
      </c>
    </row>
    <row r="185" spans="1:52">
      <c r="A185">
        <v>183</v>
      </c>
      <c r="C185">
        <v>3</v>
      </c>
      <c r="D185">
        <v>2019</v>
      </c>
      <c r="E185" t="s">
        <v>46</v>
      </c>
      <c r="F185">
        <v>3</v>
      </c>
      <c r="G185" s="28">
        <v>5.0862068965517242</v>
      </c>
      <c r="H185" s="28">
        <v>2.5440000000000005</v>
      </c>
      <c r="I185" s="28">
        <v>0.35294117647058826</v>
      </c>
      <c r="J185" s="28">
        <v>0.47599999999999998</v>
      </c>
      <c r="K185" s="28">
        <v>0.29411764705882348</v>
      </c>
      <c r="L185" s="28">
        <v>0.33</v>
      </c>
      <c r="M185" s="28">
        <v>1.5294117647058822</v>
      </c>
      <c r="N185" s="28">
        <v>2.4400000000000004</v>
      </c>
      <c r="O185" s="28">
        <v>2.7058823529411766</v>
      </c>
      <c r="P185" s="28">
        <v>5.6280000000000001</v>
      </c>
      <c r="Q185" s="28">
        <v>0.31764705882352945</v>
      </c>
      <c r="R185" s="28">
        <v>0.33400000000000002</v>
      </c>
      <c r="S185" s="28">
        <v>0.35882352941176465</v>
      </c>
      <c r="T185" s="28">
        <v>0.16200000000000003</v>
      </c>
      <c r="U185" s="28">
        <v>1.0647058823529414</v>
      </c>
      <c r="V185" s="28">
        <v>0.54800000000000004</v>
      </c>
      <c r="W185" s="28">
        <v>0.41764705882352943</v>
      </c>
      <c r="X185" s="28">
        <v>0.37600000000000006</v>
      </c>
      <c r="Y185" s="28" t="s">
        <v>30</v>
      </c>
      <c r="Z185" s="28" t="s">
        <v>30</v>
      </c>
      <c r="AA185" s="28" t="s">
        <v>30</v>
      </c>
      <c r="AB185" s="28" t="s">
        <v>30</v>
      </c>
      <c r="AC185" s="28">
        <v>3.5294117647058823E-2</v>
      </c>
      <c r="AD185" s="28">
        <v>2.8000000000000004E-2</v>
      </c>
      <c r="AE185" s="28" t="s">
        <v>30</v>
      </c>
      <c r="AF185" s="28" t="s">
        <v>30</v>
      </c>
      <c r="AG185" s="28">
        <v>0.1</v>
      </c>
      <c r="AH185" s="28">
        <v>9.4E-2</v>
      </c>
      <c r="AI185" s="28">
        <v>0</v>
      </c>
      <c r="AJ185" s="28">
        <v>0.01</v>
      </c>
      <c r="AK185" s="28">
        <v>1.1777777777777778</v>
      </c>
      <c r="AL185" s="28">
        <v>0.53600000000000003</v>
      </c>
      <c r="AM185" s="28" t="s">
        <v>30</v>
      </c>
      <c r="AN185" s="28" t="s">
        <v>30</v>
      </c>
      <c r="AO185" s="28">
        <v>2.8571428571428571E-2</v>
      </c>
      <c r="AP185" s="28">
        <v>0.02</v>
      </c>
      <c r="AQ185" s="28">
        <v>2.8571428571428571E-2</v>
      </c>
      <c r="AR185" s="28">
        <v>0.02</v>
      </c>
      <c r="AS185" s="28">
        <v>0.37142857142857144</v>
      </c>
      <c r="AT185" s="28">
        <v>0.12</v>
      </c>
      <c r="AU185" s="28">
        <v>0</v>
      </c>
      <c r="AV185" s="28">
        <v>6.0000000000000001E-3</v>
      </c>
      <c r="AW185" s="28" t="s">
        <v>30</v>
      </c>
      <c r="AX185" s="28" t="s">
        <v>30</v>
      </c>
      <c r="AY185" s="28">
        <v>8.5714285714285715E-2</v>
      </c>
      <c r="AZ185" s="28">
        <v>0.40199999999999997</v>
      </c>
    </row>
    <row r="186" spans="1:52">
      <c r="A186">
        <v>184</v>
      </c>
      <c r="D186">
        <v>2019</v>
      </c>
      <c r="E186" t="s">
        <v>46</v>
      </c>
      <c r="F186">
        <v>4</v>
      </c>
      <c r="G186" s="28">
        <v>5.0178448275862069</v>
      </c>
      <c r="H186" s="28">
        <v>1.85</v>
      </c>
      <c r="I186" s="28">
        <v>0.57352941176470584</v>
      </c>
      <c r="J186" s="28">
        <v>0.47500000000000003</v>
      </c>
      <c r="K186" s="28">
        <v>0.55882352941176472</v>
      </c>
      <c r="L186" s="28">
        <v>0.34499999999999997</v>
      </c>
      <c r="M186" s="28">
        <v>1.6764705882352942</v>
      </c>
      <c r="N186" s="28">
        <v>2.1624999999999996</v>
      </c>
      <c r="O186" s="28">
        <v>3.8602941176470589</v>
      </c>
      <c r="P186" s="28">
        <v>6.18</v>
      </c>
      <c r="Q186" s="28">
        <v>0.35294117647058826</v>
      </c>
      <c r="R186" s="28">
        <v>0.29499999999999998</v>
      </c>
      <c r="S186" s="28">
        <v>1.4264705882352944</v>
      </c>
      <c r="T186" s="28">
        <v>0.39250000000000002</v>
      </c>
      <c r="U186" s="28">
        <v>0.77205882352941169</v>
      </c>
      <c r="V186" s="28">
        <v>0.60750000000000004</v>
      </c>
      <c r="W186" s="28">
        <v>0.55882352941176472</v>
      </c>
      <c r="X186" s="28">
        <v>0.42</v>
      </c>
      <c r="Y186" s="28" t="s">
        <v>30</v>
      </c>
      <c r="Z186" s="28" t="s">
        <v>30</v>
      </c>
      <c r="AA186" s="28" t="s">
        <v>30</v>
      </c>
      <c r="AB186" s="28" t="s">
        <v>30</v>
      </c>
      <c r="AC186" s="28">
        <v>0.1764705882352941</v>
      </c>
      <c r="AD186" s="28">
        <v>0.06</v>
      </c>
      <c r="AE186" s="28" t="s">
        <v>30</v>
      </c>
      <c r="AF186" s="28" t="s">
        <v>30</v>
      </c>
      <c r="AG186" s="28">
        <v>6.6176470588235295E-2</v>
      </c>
      <c r="AH186" s="28">
        <v>0.08</v>
      </c>
      <c r="AI186" s="28">
        <v>5.5555555555555552E-2</v>
      </c>
      <c r="AJ186" s="28">
        <v>0.01</v>
      </c>
      <c r="AK186" s="28">
        <v>1.5555555555555554</v>
      </c>
      <c r="AL186" s="28">
        <v>0.51249999999999996</v>
      </c>
      <c r="AM186" s="28" t="s">
        <v>30</v>
      </c>
      <c r="AN186" s="28" t="s">
        <v>30</v>
      </c>
      <c r="AO186" s="28">
        <v>0</v>
      </c>
      <c r="AP186" s="28">
        <v>0.02</v>
      </c>
      <c r="AQ186" s="28">
        <v>0</v>
      </c>
      <c r="AR186" s="28">
        <v>2.5000000000000001E-2</v>
      </c>
      <c r="AS186" s="28">
        <v>0.17857142857142855</v>
      </c>
      <c r="AT186" s="28">
        <v>0.125</v>
      </c>
      <c r="AU186" s="28">
        <v>7.1428571428571425E-2</v>
      </c>
      <c r="AV186" s="28">
        <v>2.5000000000000001E-3</v>
      </c>
      <c r="AW186" s="28" t="s">
        <v>30</v>
      </c>
      <c r="AX186" s="28" t="s">
        <v>30</v>
      </c>
      <c r="AY186" s="28">
        <v>0.25</v>
      </c>
      <c r="AZ186" s="28">
        <v>0.78</v>
      </c>
    </row>
    <row r="187" spans="1:52">
      <c r="A187">
        <v>185</v>
      </c>
      <c r="C187">
        <v>5</v>
      </c>
      <c r="D187">
        <v>2019</v>
      </c>
      <c r="E187" t="s">
        <v>46</v>
      </c>
      <c r="F187">
        <v>5</v>
      </c>
      <c r="G187" s="28">
        <v>4.8318965517241379</v>
      </c>
      <c r="H187" s="28">
        <v>0.69250000000000012</v>
      </c>
      <c r="I187" s="28">
        <v>1</v>
      </c>
      <c r="J187" s="28">
        <v>0.27</v>
      </c>
      <c r="K187" s="28">
        <v>0.76470588235294124</v>
      </c>
      <c r="L187" s="28">
        <v>0.54499999999999993</v>
      </c>
      <c r="M187" s="28">
        <v>1.2720588235294117</v>
      </c>
      <c r="N187" s="28">
        <v>2.5625</v>
      </c>
      <c r="O187" s="28">
        <v>5.6838235294117645</v>
      </c>
      <c r="P187" s="28">
        <v>6.3475000000000001</v>
      </c>
      <c r="Q187" s="28">
        <v>0.34558823529411764</v>
      </c>
      <c r="R187" s="28">
        <v>0.39749999999999996</v>
      </c>
      <c r="S187" s="28">
        <v>1.9264705882352942</v>
      </c>
      <c r="T187" s="28">
        <v>1.2150000000000001</v>
      </c>
      <c r="U187" s="28">
        <v>0.7720588235294118</v>
      </c>
      <c r="V187" s="28">
        <v>0.77750000000000008</v>
      </c>
      <c r="W187" s="28">
        <v>0.49264705882352944</v>
      </c>
      <c r="X187" s="28">
        <v>0.50249999999999995</v>
      </c>
      <c r="Y187" s="28" t="s">
        <v>30</v>
      </c>
      <c r="Z187" s="28" t="s">
        <v>30</v>
      </c>
      <c r="AA187" s="28" t="s">
        <v>30</v>
      </c>
      <c r="AB187" s="28" t="s">
        <v>30</v>
      </c>
      <c r="AC187" s="28">
        <v>0.3970588235294118</v>
      </c>
      <c r="AD187" s="28">
        <v>0.24000000000000002</v>
      </c>
      <c r="AE187" s="28" t="s">
        <v>30</v>
      </c>
      <c r="AF187" s="28" t="s">
        <v>30</v>
      </c>
      <c r="AG187" s="28">
        <v>6.6176470588235295E-2</v>
      </c>
      <c r="AH187" s="28">
        <v>0.115</v>
      </c>
      <c r="AI187" s="28">
        <v>0</v>
      </c>
      <c r="AJ187" s="28">
        <v>0.01</v>
      </c>
      <c r="AK187" s="28">
        <v>1.3055555555555554</v>
      </c>
      <c r="AL187" s="28">
        <v>0.61749999999999994</v>
      </c>
      <c r="AM187" s="28" t="s">
        <v>30</v>
      </c>
      <c r="AN187" s="28" t="s">
        <v>30</v>
      </c>
      <c r="AO187" s="28">
        <v>0</v>
      </c>
      <c r="AP187" s="28">
        <v>0.02</v>
      </c>
      <c r="AQ187" s="28">
        <v>0.14285714285714285</v>
      </c>
      <c r="AR187" s="28">
        <v>2.2499999999999999E-2</v>
      </c>
      <c r="AS187" s="28">
        <v>0.10714285714285714</v>
      </c>
      <c r="AT187" s="28">
        <v>0.12</v>
      </c>
      <c r="AU187" s="28">
        <v>7.1428571428571425E-2</v>
      </c>
      <c r="AV187" s="28">
        <v>0</v>
      </c>
      <c r="AW187" s="28" t="s">
        <v>30</v>
      </c>
      <c r="AX187" s="28" t="s">
        <v>30</v>
      </c>
      <c r="AY187" s="28">
        <v>0.21428571428571425</v>
      </c>
      <c r="AZ187" s="28">
        <v>0.52500000000000002</v>
      </c>
    </row>
    <row r="188" spans="1:52">
      <c r="A188">
        <v>186</v>
      </c>
      <c r="D188">
        <v>2019</v>
      </c>
      <c r="E188" t="s">
        <v>46</v>
      </c>
      <c r="F188">
        <v>6</v>
      </c>
      <c r="G188" s="28">
        <v>7.179310344827587</v>
      </c>
      <c r="H188" s="28">
        <v>0.22999999999999998</v>
      </c>
      <c r="I188" s="28">
        <v>4.9705882352941178</v>
      </c>
      <c r="J188" s="28">
        <v>0.29599999999999999</v>
      </c>
      <c r="K188" s="28">
        <v>1.2294117647058822</v>
      </c>
      <c r="L188" s="28">
        <v>0.66400000000000003</v>
      </c>
      <c r="M188" s="28">
        <v>0.9647058823529413</v>
      </c>
      <c r="N188" s="28">
        <v>2.4279999999999999</v>
      </c>
      <c r="O188" s="28">
        <v>4.7941176470588234</v>
      </c>
      <c r="P188" s="28">
        <v>5.2919999999999998</v>
      </c>
      <c r="Q188" s="28">
        <v>0.20588235294117646</v>
      </c>
      <c r="R188" s="28">
        <v>0.40199999999999997</v>
      </c>
      <c r="S188" s="28">
        <v>1.5823529411764707</v>
      </c>
      <c r="T188" s="28">
        <v>5.6959999999999997</v>
      </c>
      <c r="U188" s="28">
        <v>0.5</v>
      </c>
      <c r="V188" s="28">
        <v>0.82799999999999996</v>
      </c>
      <c r="W188" s="28">
        <v>0.37647058823529411</v>
      </c>
      <c r="X188" s="28">
        <v>0.50400000000000011</v>
      </c>
      <c r="Y188" s="28" t="s">
        <v>30</v>
      </c>
      <c r="Z188" s="28" t="s">
        <v>30</v>
      </c>
      <c r="AA188" s="28" t="s">
        <v>30</v>
      </c>
      <c r="AB188" s="28" t="s">
        <v>30</v>
      </c>
      <c r="AC188" s="28">
        <v>0.73529411764705876</v>
      </c>
      <c r="AD188" s="28">
        <v>1.244</v>
      </c>
      <c r="AE188" s="28" t="s">
        <v>30</v>
      </c>
      <c r="AF188" s="28" t="s">
        <v>30</v>
      </c>
      <c r="AG188" s="28">
        <v>0.12352941176470589</v>
      </c>
      <c r="AH188" s="28">
        <v>0.13800000000000001</v>
      </c>
      <c r="AI188" s="28">
        <v>0</v>
      </c>
      <c r="AJ188" s="28">
        <v>1.4000000000000002E-2</v>
      </c>
      <c r="AK188" s="28">
        <v>1.7111111111111115</v>
      </c>
      <c r="AL188" s="28">
        <v>0.65800000000000003</v>
      </c>
      <c r="AM188" s="28" t="s">
        <v>30</v>
      </c>
      <c r="AN188" s="28" t="s">
        <v>30</v>
      </c>
      <c r="AO188" s="28">
        <v>0</v>
      </c>
      <c r="AP188" s="28">
        <v>1.6E-2</v>
      </c>
      <c r="AQ188" s="28">
        <v>0.2857142857142857</v>
      </c>
      <c r="AR188" s="28">
        <v>2.6000000000000002E-2</v>
      </c>
      <c r="AS188" s="28">
        <v>0.22857142857142856</v>
      </c>
      <c r="AT188" s="28">
        <v>0.15400000000000003</v>
      </c>
      <c r="AU188" s="28">
        <v>5.7142857142857141E-2</v>
      </c>
      <c r="AV188" s="28">
        <v>0</v>
      </c>
      <c r="AW188" s="28" t="s">
        <v>30</v>
      </c>
      <c r="AX188" s="28" t="s">
        <v>30</v>
      </c>
      <c r="AY188" s="28">
        <v>5.7142857142857141E-2</v>
      </c>
      <c r="AZ188" s="28">
        <v>0.21400000000000002</v>
      </c>
    </row>
    <row r="189" spans="1:52">
      <c r="A189">
        <v>187</v>
      </c>
      <c r="C189">
        <v>7</v>
      </c>
      <c r="D189">
        <v>2019</v>
      </c>
      <c r="E189" t="s">
        <v>46</v>
      </c>
      <c r="F189">
        <v>7</v>
      </c>
      <c r="G189" s="28">
        <v>8.5431034482758612</v>
      </c>
      <c r="H189" s="28">
        <v>0.1825</v>
      </c>
      <c r="I189" s="28">
        <v>7.8161764705882355</v>
      </c>
      <c r="J189" s="28">
        <v>0.92249999999999999</v>
      </c>
      <c r="K189" s="28">
        <v>1.7352941176470589</v>
      </c>
      <c r="L189" s="28">
        <v>0.51500000000000001</v>
      </c>
      <c r="M189" s="28">
        <v>1.0147058823529411</v>
      </c>
      <c r="N189" s="28">
        <v>1.5574999999999999</v>
      </c>
      <c r="O189" s="28">
        <v>2.5441176470588234</v>
      </c>
      <c r="P189" s="28">
        <v>3.5775000000000001</v>
      </c>
      <c r="Q189" s="28">
        <v>0.51470588235294124</v>
      </c>
      <c r="R189" s="28">
        <v>0.3125</v>
      </c>
      <c r="S189" s="28">
        <v>3.2720588235294121</v>
      </c>
      <c r="T189" s="28">
        <v>12.1525</v>
      </c>
      <c r="U189" s="28">
        <v>0.29411764705882354</v>
      </c>
      <c r="V189" s="28">
        <v>0.86250000000000004</v>
      </c>
      <c r="W189" s="28">
        <v>0.33088235294117652</v>
      </c>
      <c r="X189" s="28">
        <v>0.43999999999999995</v>
      </c>
      <c r="Y189" s="28" t="s">
        <v>30</v>
      </c>
      <c r="Z189" s="28" t="s">
        <v>30</v>
      </c>
      <c r="AA189" s="28" t="s">
        <v>30</v>
      </c>
      <c r="AB189" s="28" t="s">
        <v>30</v>
      </c>
      <c r="AC189" s="28">
        <v>0.75</v>
      </c>
      <c r="AD189" s="28">
        <v>2.71</v>
      </c>
      <c r="AE189" s="28" t="s">
        <v>30</v>
      </c>
      <c r="AF189" s="28" t="s">
        <v>30</v>
      </c>
      <c r="AG189" s="28">
        <v>8.8235294117647051E-2</v>
      </c>
      <c r="AH189" s="28">
        <v>0.1075</v>
      </c>
      <c r="AI189" s="28">
        <v>0</v>
      </c>
      <c r="AJ189" s="28">
        <v>0.01</v>
      </c>
      <c r="AK189" s="28">
        <v>2.8333333333333335</v>
      </c>
      <c r="AL189" s="28">
        <v>0.71000000000000008</v>
      </c>
      <c r="AM189" s="28" t="s">
        <v>30</v>
      </c>
      <c r="AN189" s="28" t="s">
        <v>30</v>
      </c>
      <c r="AO189" s="28">
        <v>3.5714285714285712E-2</v>
      </c>
      <c r="AP189" s="28">
        <v>1.7500000000000002E-2</v>
      </c>
      <c r="AQ189" s="28">
        <v>0.2857142857142857</v>
      </c>
      <c r="AR189" s="28">
        <v>4.2500000000000003E-2</v>
      </c>
      <c r="AS189" s="28">
        <v>0.21428571428571425</v>
      </c>
      <c r="AT189" s="28">
        <v>0.16500000000000001</v>
      </c>
      <c r="AU189" s="28">
        <v>3.5714285714285712E-2</v>
      </c>
      <c r="AV189" s="28">
        <v>5.0000000000000001E-3</v>
      </c>
      <c r="AW189" s="28" t="s">
        <v>30</v>
      </c>
      <c r="AX189" s="28" t="s">
        <v>30</v>
      </c>
      <c r="AY189" s="28">
        <v>3.5714285714285712E-2</v>
      </c>
      <c r="AZ189" s="28">
        <v>0.04</v>
      </c>
    </row>
    <row r="190" spans="1:52">
      <c r="A190">
        <v>188</v>
      </c>
      <c r="D190">
        <v>2019</v>
      </c>
      <c r="E190" t="s">
        <v>46</v>
      </c>
      <c r="F190">
        <v>8</v>
      </c>
      <c r="G190" s="28">
        <v>18.140774349667272</v>
      </c>
      <c r="H190" s="28">
        <v>0.37</v>
      </c>
      <c r="I190" s="28">
        <v>1.4294117647058824</v>
      </c>
      <c r="J190" s="28">
        <v>1.982</v>
      </c>
      <c r="K190" s="28">
        <v>1.9647058823529413</v>
      </c>
      <c r="L190" s="28">
        <v>0.42000000000000004</v>
      </c>
      <c r="M190" s="28">
        <v>0.65294117647058825</v>
      </c>
      <c r="N190" s="28">
        <v>1.1400000000000001</v>
      </c>
      <c r="O190" s="28">
        <v>2.5117647058823529</v>
      </c>
      <c r="P190" s="28">
        <v>2.8679999999999999</v>
      </c>
      <c r="Q190" s="28">
        <v>0.25294117647058822</v>
      </c>
      <c r="R190" s="28">
        <v>0.21200000000000002</v>
      </c>
      <c r="S190" s="28">
        <v>4.1764705882352935</v>
      </c>
      <c r="T190" s="28">
        <v>3.7659999999999996</v>
      </c>
      <c r="U190" s="28">
        <v>0.32941176470588235</v>
      </c>
      <c r="V190" s="28">
        <v>0.60199999999999998</v>
      </c>
      <c r="W190" s="28">
        <v>0.47058823529411764</v>
      </c>
      <c r="X190" s="28">
        <v>0.39199999999999996</v>
      </c>
      <c r="Y190" s="28" t="s">
        <v>30</v>
      </c>
      <c r="Z190" s="28" t="s">
        <v>30</v>
      </c>
      <c r="AA190" s="28" t="s">
        <v>30</v>
      </c>
      <c r="AB190" s="28" t="s">
        <v>30</v>
      </c>
      <c r="AC190" s="28">
        <v>0.50588235294117645</v>
      </c>
      <c r="AD190" s="28">
        <v>1.264</v>
      </c>
      <c r="AE190" s="28" t="s">
        <v>30</v>
      </c>
      <c r="AF190" s="28" t="s">
        <v>30</v>
      </c>
      <c r="AG190" s="28">
        <v>7.6470588235294124E-2</v>
      </c>
      <c r="AH190" s="28">
        <v>8.2000000000000003E-2</v>
      </c>
      <c r="AI190" s="28">
        <v>0</v>
      </c>
      <c r="AJ190" s="28">
        <v>8.0000000000000002E-3</v>
      </c>
      <c r="AK190" s="28">
        <v>2.2444444444444445</v>
      </c>
      <c r="AL190" s="28">
        <v>0.73399999999999999</v>
      </c>
      <c r="AM190" s="28" t="s">
        <v>30</v>
      </c>
      <c r="AN190" s="28" t="s">
        <v>30</v>
      </c>
      <c r="AO190" s="28">
        <v>0</v>
      </c>
      <c r="AP190" s="28">
        <v>1.7999999999999999E-2</v>
      </c>
      <c r="AQ190" s="28">
        <v>8.5714285714285715E-2</v>
      </c>
      <c r="AR190" s="28">
        <v>4.8000000000000001E-2</v>
      </c>
      <c r="AS190" s="28">
        <v>0.2</v>
      </c>
      <c r="AT190" s="28">
        <v>0.22599999999999998</v>
      </c>
      <c r="AU190" s="28">
        <v>0</v>
      </c>
      <c r="AV190" s="28">
        <v>0</v>
      </c>
      <c r="AW190" s="28" t="s">
        <v>30</v>
      </c>
      <c r="AX190" s="28" t="s">
        <v>30</v>
      </c>
      <c r="AY190" s="28">
        <v>0</v>
      </c>
      <c r="AZ190" s="28">
        <v>1.2E-2</v>
      </c>
    </row>
    <row r="191" spans="1:52">
      <c r="A191">
        <v>189</v>
      </c>
      <c r="C191">
        <v>9</v>
      </c>
      <c r="D191">
        <v>2019</v>
      </c>
      <c r="E191" t="s">
        <v>46</v>
      </c>
      <c r="F191">
        <v>9</v>
      </c>
      <c r="G191" s="28">
        <v>41.033575317604353</v>
      </c>
      <c r="H191" s="28">
        <v>1.06</v>
      </c>
      <c r="I191" s="28">
        <v>0.41176470588235292</v>
      </c>
      <c r="J191" s="28">
        <v>2.6975000000000002</v>
      </c>
      <c r="K191" s="28">
        <v>1.3529411764705883</v>
      </c>
      <c r="L191" s="28">
        <v>0.41000000000000003</v>
      </c>
      <c r="M191" s="28">
        <v>0.69117647058823528</v>
      </c>
      <c r="N191" s="28">
        <v>1.52</v>
      </c>
      <c r="O191" s="28">
        <v>1.875</v>
      </c>
      <c r="P191" s="28">
        <v>3</v>
      </c>
      <c r="Q191" s="28">
        <v>0.26470588235294118</v>
      </c>
      <c r="R191" s="28">
        <v>0.2225</v>
      </c>
      <c r="S191" s="28">
        <v>1.463235294117647</v>
      </c>
      <c r="T191" s="28">
        <v>2.1575000000000002</v>
      </c>
      <c r="U191" s="28">
        <v>0.27941176470588236</v>
      </c>
      <c r="V191" s="28">
        <v>0.58250000000000002</v>
      </c>
      <c r="W191" s="28">
        <v>0.2720588235294118</v>
      </c>
      <c r="X191" s="28">
        <v>0.38500000000000001</v>
      </c>
      <c r="Y191" s="28" t="s">
        <v>30</v>
      </c>
      <c r="Z191" s="28" t="s">
        <v>30</v>
      </c>
      <c r="AA191" s="28" t="s">
        <v>30</v>
      </c>
      <c r="AB191" s="28" t="s">
        <v>30</v>
      </c>
      <c r="AC191" s="28">
        <v>0.14705882352941177</v>
      </c>
      <c r="AD191" s="28">
        <v>0.79999999999999993</v>
      </c>
      <c r="AE191" s="28" t="s">
        <v>30</v>
      </c>
      <c r="AF191" s="28" t="s">
        <v>30</v>
      </c>
      <c r="AG191" s="28">
        <v>5.8823529411764705E-2</v>
      </c>
      <c r="AH191" s="28">
        <v>9.7500000000000003E-2</v>
      </c>
      <c r="AI191" s="28">
        <v>2.7777777777777776E-2</v>
      </c>
      <c r="AJ191" s="28">
        <v>5.0000000000000001E-3</v>
      </c>
      <c r="AK191" s="28">
        <v>2.2500000000000004</v>
      </c>
      <c r="AL191" s="28">
        <v>0.77249999999999996</v>
      </c>
      <c r="AM191" s="28" t="s">
        <v>30</v>
      </c>
      <c r="AN191" s="28" t="s">
        <v>30</v>
      </c>
      <c r="AO191" s="28">
        <v>0</v>
      </c>
      <c r="AP191" s="28">
        <v>1.2500000000000001E-2</v>
      </c>
      <c r="AQ191" s="28">
        <v>0.17857142857142855</v>
      </c>
      <c r="AR191" s="28">
        <v>4.5000000000000005E-2</v>
      </c>
      <c r="AS191" s="28">
        <v>0.5714285714285714</v>
      </c>
      <c r="AT191" s="28">
        <v>0.3175</v>
      </c>
      <c r="AU191" s="28">
        <v>3.5714285714285712E-2</v>
      </c>
      <c r="AV191" s="28">
        <v>2.5000000000000001E-3</v>
      </c>
      <c r="AW191" s="28" t="s">
        <v>30</v>
      </c>
      <c r="AX191" s="28" t="s">
        <v>30</v>
      </c>
      <c r="AY191" s="28">
        <v>0</v>
      </c>
      <c r="AZ191" s="28">
        <v>7.4999999999999997E-3</v>
      </c>
    </row>
    <row r="192" spans="1:52">
      <c r="A192">
        <v>190</v>
      </c>
      <c r="D192">
        <v>2019</v>
      </c>
      <c r="E192" t="s">
        <v>46</v>
      </c>
      <c r="F192">
        <v>10</v>
      </c>
      <c r="G192" s="28">
        <v>11.814655172413794</v>
      </c>
      <c r="H192" s="28">
        <v>0.84250000000000003</v>
      </c>
      <c r="I192" s="28">
        <v>0.20588235294117646</v>
      </c>
      <c r="J192" s="28">
        <v>1.2375</v>
      </c>
      <c r="K192" s="28">
        <v>0.875</v>
      </c>
      <c r="L192" s="28">
        <v>0.38</v>
      </c>
      <c r="M192" s="28">
        <v>0.94852941176470584</v>
      </c>
      <c r="N192" s="28">
        <v>1.7349999999999999</v>
      </c>
      <c r="O192" s="28">
        <v>1.838235294117647</v>
      </c>
      <c r="P192" s="28">
        <v>3.0100000000000002</v>
      </c>
      <c r="Q192" s="28">
        <v>0.34558823529411764</v>
      </c>
      <c r="R192" s="28">
        <v>0.26250000000000001</v>
      </c>
      <c r="S192" s="28">
        <v>0.55147058823529416</v>
      </c>
      <c r="T192" s="28">
        <v>1.5125</v>
      </c>
      <c r="U192" s="28">
        <v>0.15441176470588236</v>
      </c>
      <c r="V192" s="28">
        <v>0.53500000000000003</v>
      </c>
      <c r="W192" s="28">
        <v>0.30147058823529416</v>
      </c>
      <c r="X192" s="28">
        <v>0.36250000000000004</v>
      </c>
      <c r="Y192" s="28" t="s">
        <v>30</v>
      </c>
      <c r="Z192" s="28" t="s">
        <v>30</v>
      </c>
      <c r="AA192" s="28" t="s">
        <v>30</v>
      </c>
      <c r="AB192" s="28" t="s">
        <v>30</v>
      </c>
      <c r="AC192" s="28">
        <v>0.21323529411764708</v>
      </c>
      <c r="AD192" s="28">
        <v>0.38</v>
      </c>
      <c r="AE192" s="28" t="s">
        <v>30</v>
      </c>
      <c r="AF192" s="28" t="s">
        <v>30</v>
      </c>
      <c r="AG192" s="28">
        <v>0.11029411764705882</v>
      </c>
      <c r="AH192" s="28">
        <v>7.7499999999999999E-2</v>
      </c>
      <c r="AI192" s="28">
        <v>0</v>
      </c>
      <c r="AJ192" s="28">
        <v>0</v>
      </c>
      <c r="AK192" s="28">
        <v>1.3333333333333335</v>
      </c>
      <c r="AL192" s="28">
        <v>0.63249999999999995</v>
      </c>
      <c r="AM192" s="28" t="s">
        <v>30</v>
      </c>
      <c r="AN192" s="28" t="s">
        <v>30</v>
      </c>
      <c r="AO192" s="28">
        <v>7.1428571428571425E-2</v>
      </c>
      <c r="AP192" s="28">
        <v>1.7500000000000002E-2</v>
      </c>
      <c r="AQ192" s="28">
        <v>0.10714285714285714</v>
      </c>
      <c r="AR192" s="28">
        <v>4.2500000000000003E-2</v>
      </c>
      <c r="AS192" s="28">
        <v>0.2857142857142857</v>
      </c>
      <c r="AT192" s="28">
        <v>0.38749999999999996</v>
      </c>
      <c r="AU192" s="28">
        <v>0</v>
      </c>
      <c r="AV192" s="28">
        <v>5.0000000000000001E-3</v>
      </c>
      <c r="AW192" s="28" t="s">
        <v>30</v>
      </c>
      <c r="AX192" s="28" t="s">
        <v>30</v>
      </c>
      <c r="AY192" s="28">
        <v>0</v>
      </c>
      <c r="AZ192" s="28">
        <v>7.4999999999999997E-3</v>
      </c>
    </row>
    <row r="193" spans="1:52">
      <c r="A193">
        <v>191</v>
      </c>
      <c r="C193">
        <v>11</v>
      </c>
      <c r="D193">
        <v>2019</v>
      </c>
      <c r="E193" t="s">
        <v>46</v>
      </c>
      <c r="F193">
        <v>11</v>
      </c>
      <c r="G193" s="28">
        <v>3.703448275862069</v>
      </c>
      <c r="H193" s="28">
        <v>4.2039999999999997</v>
      </c>
      <c r="I193" s="28">
        <v>1.7647058823529412E-2</v>
      </c>
      <c r="J193" s="28">
        <v>0.55400000000000005</v>
      </c>
      <c r="K193" s="28">
        <v>0.68823529411764706</v>
      </c>
      <c r="L193" s="28">
        <v>0.55999999999999994</v>
      </c>
      <c r="M193" s="28">
        <v>1.3470588235294119</v>
      </c>
      <c r="N193" s="28">
        <v>2.6559999999999997</v>
      </c>
      <c r="O193" s="28">
        <v>1.8470588235294116</v>
      </c>
      <c r="P193" s="28">
        <v>4.5620000000000003</v>
      </c>
      <c r="Q193" s="28">
        <v>0.39411764705882357</v>
      </c>
      <c r="R193" s="28">
        <v>0.46600000000000003</v>
      </c>
      <c r="S193" s="28">
        <v>0.30000000000000004</v>
      </c>
      <c r="T193" s="28">
        <v>1.1259999999999999</v>
      </c>
      <c r="U193" s="28">
        <v>8.8235294117647051E-2</v>
      </c>
      <c r="V193" s="28">
        <v>0.56799999999999995</v>
      </c>
      <c r="W193" s="28">
        <v>0.31176470588235294</v>
      </c>
      <c r="X193" s="28">
        <v>0.36199999999999999</v>
      </c>
      <c r="Y193" s="28" t="s">
        <v>30</v>
      </c>
      <c r="Z193" s="28" t="s">
        <v>30</v>
      </c>
      <c r="AA193" s="28" t="s">
        <v>30</v>
      </c>
      <c r="AB193" s="28" t="s">
        <v>30</v>
      </c>
      <c r="AC193" s="28">
        <v>0.22352941176470584</v>
      </c>
      <c r="AD193" s="28">
        <v>0.15</v>
      </c>
      <c r="AE193" s="28" t="s">
        <v>30</v>
      </c>
      <c r="AF193" s="28" t="s">
        <v>30</v>
      </c>
      <c r="AG193" s="28">
        <v>0.1</v>
      </c>
      <c r="AH193" s="28">
        <v>6.8000000000000005E-2</v>
      </c>
      <c r="AI193" s="28">
        <v>0</v>
      </c>
      <c r="AJ193" s="28">
        <v>8.0000000000000002E-3</v>
      </c>
      <c r="AK193" s="28">
        <v>1.2666666666666668</v>
      </c>
      <c r="AL193" s="28">
        <v>0.57800000000000007</v>
      </c>
      <c r="AM193" s="28" t="s">
        <v>30</v>
      </c>
      <c r="AN193" s="28" t="s">
        <v>30</v>
      </c>
      <c r="AO193" s="28">
        <v>8.5714285714285715E-2</v>
      </c>
      <c r="AP193" s="28">
        <v>0.02</v>
      </c>
      <c r="AQ193" s="28">
        <v>8.5714285714285715E-2</v>
      </c>
      <c r="AR193" s="28">
        <v>3.6000000000000004E-2</v>
      </c>
      <c r="AS193" s="28">
        <v>0.4</v>
      </c>
      <c r="AT193" s="28">
        <v>0.46199999999999991</v>
      </c>
      <c r="AU193" s="28">
        <v>0</v>
      </c>
      <c r="AV193" s="28">
        <v>2E-3</v>
      </c>
      <c r="AW193" s="28" t="s">
        <v>30</v>
      </c>
      <c r="AX193" s="28" t="s">
        <v>30</v>
      </c>
      <c r="AY193" s="28">
        <v>0</v>
      </c>
      <c r="AZ193" s="28">
        <v>1.2E-2</v>
      </c>
    </row>
    <row r="194" spans="1:52">
      <c r="A194">
        <v>192</v>
      </c>
      <c r="D194">
        <v>2019</v>
      </c>
      <c r="E194" t="s">
        <v>46</v>
      </c>
      <c r="F194">
        <v>12</v>
      </c>
      <c r="G194" s="28">
        <v>8.0804597701149419</v>
      </c>
      <c r="H194" s="28">
        <v>20.026666666666667</v>
      </c>
      <c r="I194" s="28">
        <v>1.9607843137254902E-2</v>
      </c>
      <c r="J194" s="28">
        <v>0.53666666666666674</v>
      </c>
      <c r="K194" s="28">
        <v>0.70588235294117652</v>
      </c>
      <c r="L194" s="28">
        <v>0.78333333333333333</v>
      </c>
      <c r="M194" s="28">
        <v>2.3627450980392157</v>
      </c>
      <c r="N194" s="28">
        <v>3.5166666666666662</v>
      </c>
      <c r="O194" s="28">
        <v>2.5294117647058822</v>
      </c>
      <c r="P194" s="28">
        <v>7.1033333333333326</v>
      </c>
      <c r="Q194" s="28">
        <v>0.68627450980392146</v>
      </c>
      <c r="R194" s="28">
        <v>0.64333333333333342</v>
      </c>
      <c r="S194" s="28">
        <v>0.25490196078431371</v>
      </c>
      <c r="T194" s="28">
        <v>0.69999999999999984</v>
      </c>
      <c r="U194" s="28">
        <v>0.1372549019607843</v>
      </c>
      <c r="V194" s="28">
        <v>0.60666666666666658</v>
      </c>
      <c r="W194" s="28">
        <v>0.31372549019607843</v>
      </c>
      <c r="X194" s="28">
        <v>0.34333333333333332</v>
      </c>
      <c r="Y194" s="28" t="s">
        <v>30</v>
      </c>
      <c r="Z194" s="28" t="s">
        <v>30</v>
      </c>
      <c r="AA194" s="28" t="s">
        <v>30</v>
      </c>
      <c r="AB194" s="28" t="s">
        <v>30</v>
      </c>
      <c r="AC194" s="28">
        <v>0.19607843137254902</v>
      </c>
      <c r="AD194" s="28">
        <v>7.3333333333333348E-2</v>
      </c>
      <c r="AE194" s="28" t="s">
        <v>30</v>
      </c>
      <c r="AF194" s="28" t="s">
        <v>30</v>
      </c>
      <c r="AG194" s="28">
        <v>5.8823529411764698E-2</v>
      </c>
      <c r="AH194" s="28">
        <v>7.0000000000000007E-2</v>
      </c>
      <c r="AI194" s="28">
        <v>0</v>
      </c>
      <c r="AJ194" s="28">
        <v>1.3333333333333334E-2</v>
      </c>
      <c r="AK194" s="28">
        <v>0.99999999999999989</v>
      </c>
      <c r="AL194" s="28">
        <v>0.61333333333333329</v>
      </c>
      <c r="AM194" s="28" t="s">
        <v>30</v>
      </c>
      <c r="AN194" s="28" t="s">
        <v>30</v>
      </c>
      <c r="AO194" s="28">
        <v>4.7619047619047616E-2</v>
      </c>
      <c r="AP194" s="28">
        <v>2.6666666666666668E-2</v>
      </c>
      <c r="AQ194" s="28">
        <v>0.2857142857142857</v>
      </c>
      <c r="AR194" s="28">
        <v>3.6666666666666667E-2</v>
      </c>
      <c r="AS194" s="28">
        <v>0.2857142857142857</v>
      </c>
      <c r="AT194" s="28">
        <v>0.42333333333333334</v>
      </c>
      <c r="AU194" s="28">
        <v>0</v>
      </c>
      <c r="AV194" s="28">
        <v>6.6666666666666671E-3</v>
      </c>
      <c r="AW194" s="28" t="s">
        <v>30</v>
      </c>
      <c r="AX194" s="28" t="s">
        <v>30</v>
      </c>
      <c r="AY194" s="28">
        <v>0</v>
      </c>
      <c r="AZ194" s="28">
        <v>1.3333333333333334E-2</v>
      </c>
    </row>
    <row r="195" spans="1:52">
      <c r="A195">
        <v>193</v>
      </c>
      <c r="B195">
        <v>2020</v>
      </c>
      <c r="C195">
        <v>1</v>
      </c>
      <c r="D195">
        <v>2020</v>
      </c>
      <c r="E195" t="s">
        <v>47</v>
      </c>
      <c r="F195">
        <v>1</v>
      </c>
      <c r="G195" s="28">
        <v>19.368000000000002</v>
      </c>
      <c r="H195" s="28">
        <v>16.22</v>
      </c>
      <c r="I195" s="28">
        <v>6.0000000000000001E-3</v>
      </c>
      <c r="J195" s="28">
        <v>0.29800000000000004</v>
      </c>
      <c r="K195" s="28">
        <v>0.36399999999999999</v>
      </c>
      <c r="L195" s="28">
        <v>0.376</v>
      </c>
      <c r="M195" s="28">
        <v>2.5739999999999998</v>
      </c>
      <c r="N195" s="28">
        <v>2.4579999999999997</v>
      </c>
      <c r="O195" s="28">
        <v>2.7240000000000002</v>
      </c>
      <c r="P195" s="28">
        <v>5.5879999999999992</v>
      </c>
      <c r="Q195" s="28">
        <v>0.68599999999999994</v>
      </c>
      <c r="R195" s="28">
        <v>0.4</v>
      </c>
      <c r="S195" s="28">
        <v>0.17200000000000001</v>
      </c>
      <c r="T195" s="28">
        <v>0.158</v>
      </c>
      <c r="U195" s="28">
        <v>7.8E-2</v>
      </c>
      <c r="V195" s="28">
        <v>0.46200000000000002</v>
      </c>
      <c r="W195" s="28">
        <v>0.27</v>
      </c>
      <c r="X195" s="28">
        <v>0.26600000000000001</v>
      </c>
      <c r="Y195" s="28" t="s">
        <v>30</v>
      </c>
      <c r="Z195" s="28" t="s">
        <v>30</v>
      </c>
      <c r="AA195" s="28" t="s">
        <v>30</v>
      </c>
      <c r="AB195" s="28" t="s">
        <v>30</v>
      </c>
      <c r="AC195" s="28">
        <v>6.0000000000000012E-2</v>
      </c>
      <c r="AD195" s="28">
        <v>2.1999999999999999E-2</v>
      </c>
      <c r="AE195" s="28" t="s">
        <v>30</v>
      </c>
      <c r="AF195" s="28" t="s">
        <v>30</v>
      </c>
      <c r="AG195" s="28">
        <v>9.6000000000000002E-2</v>
      </c>
      <c r="AH195" s="28">
        <v>4.8000000000000001E-2</v>
      </c>
      <c r="AI195" s="28">
        <v>0</v>
      </c>
      <c r="AJ195" s="28">
        <v>8.0000000000000002E-3</v>
      </c>
      <c r="AK195" s="28">
        <v>0.86799999999999999</v>
      </c>
      <c r="AL195" s="28">
        <v>0.43400000000000005</v>
      </c>
      <c r="AM195" s="28" t="s">
        <v>30</v>
      </c>
      <c r="AN195" s="28" t="s">
        <v>30</v>
      </c>
      <c r="AO195" s="28">
        <v>2.8000000000000004E-2</v>
      </c>
      <c r="AP195" s="28">
        <v>1.8000000000000002E-2</v>
      </c>
      <c r="AQ195" s="28">
        <v>5.7999999999999996E-2</v>
      </c>
      <c r="AR195" s="28">
        <v>1.8000000000000002E-2</v>
      </c>
      <c r="AS195" s="28">
        <v>0.59800000000000009</v>
      </c>
      <c r="AT195" s="28">
        <v>0.31</v>
      </c>
      <c r="AU195" s="28">
        <v>0</v>
      </c>
      <c r="AV195" s="28">
        <v>0</v>
      </c>
      <c r="AW195" s="28" t="s">
        <v>30</v>
      </c>
      <c r="AX195" s="28" t="s">
        <v>30</v>
      </c>
      <c r="AY195" s="28">
        <v>0.54400000000000004</v>
      </c>
      <c r="AZ195" s="28">
        <v>2.8000000000000004E-2</v>
      </c>
    </row>
    <row r="196" spans="1:52">
      <c r="A196">
        <v>194</v>
      </c>
      <c r="D196">
        <v>2020</v>
      </c>
      <c r="E196" t="s">
        <v>47</v>
      </c>
      <c r="F196">
        <v>2</v>
      </c>
      <c r="G196" s="28">
        <v>9.129999999999999</v>
      </c>
      <c r="H196" s="28">
        <v>6.8550000000000004</v>
      </c>
      <c r="I196" s="28">
        <v>7.4999999999999997E-2</v>
      </c>
      <c r="J196" s="28">
        <v>0.29000000000000004</v>
      </c>
      <c r="K196" s="28">
        <v>0.37249999999999994</v>
      </c>
      <c r="L196" s="28">
        <v>0.38750000000000007</v>
      </c>
      <c r="M196" s="28">
        <v>2.7199999999999998</v>
      </c>
      <c r="N196" s="28">
        <v>3.3675000000000002</v>
      </c>
      <c r="O196" s="28">
        <v>3.2874999999999996</v>
      </c>
      <c r="P196" s="28">
        <v>5.4449999999999994</v>
      </c>
      <c r="Q196" s="28">
        <v>0.87750000000000006</v>
      </c>
      <c r="R196" s="28">
        <v>0.38500000000000001</v>
      </c>
      <c r="S196" s="28">
        <v>9.7500000000000003E-2</v>
      </c>
      <c r="T196" s="28">
        <v>0.11749999999999999</v>
      </c>
      <c r="U196" s="28">
        <v>7.4999999999999997E-2</v>
      </c>
      <c r="V196" s="28">
        <v>0.315</v>
      </c>
      <c r="W196" s="28">
        <v>0.24249999999999999</v>
      </c>
      <c r="X196" s="28">
        <v>0.28249999999999997</v>
      </c>
      <c r="Y196" s="28" t="s">
        <v>30</v>
      </c>
      <c r="Z196" s="28" t="s">
        <v>30</v>
      </c>
      <c r="AA196" s="28" t="s">
        <v>30</v>
      </c>
      <c r="AB196" s="28" t="s">
        <v>30</v>
      </c>
      <c r="AC196" s="28">
        <v>0.14749999999999999</v>
      </c>
      <c r="AD196" s="28">
        <v>0.02</v>
      </c>
      <c r="AE196" s="28" t="s">
        <v>30</v>
      </c>
      <c r="AF196" s="28" t="s">
        <v>30</v>
      </c>
      <c r="AG196" s="28">
        <v>7.4999999999999997E-2</v>
      </c>
      <c r="AH196" s="28">
        <v>0.05</v>
      </c>
      <c r="AI196" s="28">
        <v>0</v>
      </c>
      <c r="AJ196" s="28">
        <v>2.5000000000000001E-3</v>
      </c>
      <c r="AK196" s="28">
        <v>1.0249999999999999</v>
      </c>
      <c r="AL196" s="28">
        <v>0.42</v>
      </c>
      <c r="AM196" s="28" t="s">
        <v>30</v>
      </c>
      <c r="AN196" s="28" t="s">
        <v>30</v>
      </c>
      <c r="AO196" s="28">
        <v>0.14250000000000002</v>
      </c>
      <c r="AP196" s="28">
        <v>1.7500000000000002E-2</v>
      </c>
      <c r="AQ196" s="28">
        <v>0.17750000000000002</v>
      </c>
      <c r="AR196" s="28">
        <v>0.02</v>
      </c>
      <c r="AS196" s="28">
        <v>0.28500000000000003</v>
      </c>
      <c r="AT196" s="28">
        <v>0.32999999999999996</v>
      </c>
      <c r="AU196" s="28">
        <v>0</v>
      </c>
      <c r="AV196" s="28">
        <v>2.5000000000000001E-3</v>
      </c>
      <c r="AW196" s="28" t="s">
        <v>30</v>
      </c>
      <c r="AX196" s="28" t="s">
        <v>30</v>
      </c>
      <c r="AY196" s="28">
        <v>0.53499999999999992</v>
      </c>
      <c r="AZ196" s="28">
        <v>3.2500000000000001E-2</v>
      </c>
    </row>
    <row r="197" spans="1:52">
      <c r="A197">
        <v>195</v>
      </c>
      <c r="C197">
        <v>3</v>
      </c>
      <c r="D197">
        <v>2020</v>
      </c>
      <c r="E197" t="s">
        <v>47</v>
      </c>
      <c r="F197">
        <v>3</v>
      </c>
      <c r="G197" s="28">
        <v>1.3939999999999999</v>
      </c>
      <c r="H197" s="28">
        <v>1.0760000000000001</v>
      </c>
      <c r="I197" s="28">
        <v>3.5999999999999997E-2</v>
      </c>
      <c r="J197" s="28">
        <v>0.17799999999999999</v>
      </c>
      <c r="K197" s="28">
        <v>0.32999999999999996</v>
      </c>
      <c r="L197" s="28">
        <v>0.248</v>
      </c>
      <c r="M197" s="28">
        <v>2.4180000000000001</v>
      </c>
      <c r="N197" s="28">
        <v>2.0020000000000002</v>
      </c>
      <c r="O197" s="28">
        <v>1.8640000000000001</v>
      </c>
      <c r="P197" s="28">
        <v>2.5219999999999998</v>
      </c>
      <c r="Q197" s="28">
        <v>0.52400000000000002</v>
      </c>
      <c r="R197" s="28">
        <v>0.28399999999999997</v>
      </c>
      <c r="S197" s="28">
        <v>0.10200000000000001</v>
      </c>
      <c r="T197" s="28">
        <v>7.5999999999999998E-2</v>
      </c>
      <c r="U197" s="28">
        <v>3.5999999999999997E-2</v>
      </c>
      <c r="V197" s="28">
        <v>0.22199999999999998</v>
      </c>
      <c r="W197" s="28">
        <v>0.21400000000000002</v>
      </c>
      <c r="X197" s="28">
        <v>0.28600000000000003</v>
      </c>
      <c r="Y197" s="28" t="s">
        <v>30</v>
      </c>
      <c r="Z197" s="28" t="s">
        <v>30</v>
      </c>
      <c r="AA197" s="28" t="s">
        <v>30</v>
      </c>
      <c r="AB197" s="28" t="s">
        <v>30</v>
      </c>
      <c r="AC197" s="28">
        <v>0.186</v>
      </c>
      <c r="AD197" s="28">
        <v>1.6E-2</v>
      </c>
      <c r="AE197" s="28" t="s">
        <v>30</v>
      </c>
      <c r="AF197" s="28" t="s">
        <v>30</v>
      </c>
      <c r="AG197" s="28">
        <v>0.03</v>
      </c>
      <c r="AH197" s="28">
        <v>4.8000000000000001E-2</v>
      </c>
      <c r="AI197" s="28">
        <v>0</v>
      </c>
      <c r="AJ197" s="28">
        <v>8.0000000000000002E-3</v>
      </c>
      <c r="AK197" s="28">
        <v>0.82599999999999996</v>
      </c>
      <c r="AL197" s="28">
        <v>0.30399999999999999</v>
      </c>
      <c r="AM197" s="28" t="s">
        <v>30</v>
      </c>
      <c r="AN197" s="28" t="s">
        <v>30</v>
      </c>
      <c r="AO197" s="28">
        <v>2.8000000000000004E-2</v>
      </c>
      <c r="AP197" s="28">
        <v>2.1999999999999999E-2</v>
      </c>
      <c r="AQ197" s="28">
        <v>8.4000000000000005E-2</v>
      </c>
      <c r="AR197" s="28">
        <v>1.4000000000000002E-2</v>
      </c>
      <c r="AS197" s="28">
        <v>0.23000000000000004</v>
      </c>
      <c r="AT197" s="28">
        <v>0.28999999999999998</v>
      </c>
      <c r="AU197" s="28">
        <v>5.7999999999999996E-2</v>
      </c>
      <c r="AV197" s="28">
        <v>4.0000000000000001E-3</v>
      </c>
      <c r="AW197" s="28" t="s">
        <v>30</v>
      </c>
      <c r="AX197" s="28" t="s">
        <v>30</v>
      </c>
      <c r="AY197" s="28">
        <v>0.25800000000000001</v>
      </c>
      <c r="AZ197" s="28">
        <v>1.6E-2</v>
      </c>
    </row>
    <row r="198" spans="1:52">
      <c r="A198">
        <v>196</v>
      </c>
      <c r="D198">
        <v>2020</v>
      </c>
      <c r="E198" t="s">
        <v>47</v>
      </c>
      <c r="F198">
        <v>4</v>
      </c>
      <c r="G198" s="28">
        <v>0.14750000000000002</v>
      </c>
      <c r="H198" s="28">
        <v>4.2500000000000003E-2</v>
      </c>
      <c r="I198" s="28">
        <v>5.2499999999999998E-2</v>
      </c>
      <c r="J198" s="28">
        <v>5.7499999999999996E-2</v>
      </c>
      <c r="K198" s="28">
        <v>0.12</v>
      </c>
      <c r="L198" s="28">
        <v>0.13500000000000001</v>
      </c>
      <c r="M198" s="28">
        <v>0.79500000000000004</v>
      </c>
      <c r="N198" s="28">
        <v>0.95250000000000001</v>
      </c>
      <c r="O198" s="28">
        <v>0.72750000000000004</v>
      </c>
      <c r="P198" s="28">
        <v>1.33</v>
      </c>
      <c r="Q198" s="28">
        <v>0.15</v>
      </c>
      <c r="R198" s="28">
        <v>0.13500000000000001</v>
      </c>
      <c r="S198" s="28">
        <v>7.4999999999999997E-3</v>
      </c>
      <c r="T198" s="28">
        <v>4.2500000000000003E-2</v>
      </c>
      <c r="U198" s="28">
        <v>7.4999999999999997E-3</v>
      </c>
      <c r="V198" s="28">
        <v>0.11250000000000002</v>
      </c>
      <c r="W198" s="28">
        <v>0.185</v>
      </c>
      <c r="X198" s="28">
        <v>0.33500000000000002</v>
      </c>
      <c r="Y198" s="28" t="s">
        <v>30</v>
      </c>
      <c r="Z198" s="28" t="s">
        <v>30</v>
      </c>
      <c r="AA198" s="28" t="s">
        <v>30</v>
      </c>
      <c r="AB198" s="28" t="s">
        <v>30</v>
      </c>
      <c r="AC198" s="28">
        <v>0.10500000000000001</v>
      </c>
      <c r="AD198" s="28">
        <v>2.2500000000000003E-2</v>
      </c>
      <c r="AE198" s="28" t="s">
        <v>30</v>
      </c>
      <c r="AF198" s="28" t="s">
        <v>30</v>
      </c>
      <c r="AG198" s="28">
        <v>1.4999999999999999E-2</v>
      </c>
      <c r="AH198" s="28">
        <v>4.2500000000000003E-2</v>
      </c>
      <c r="AI198" s="28">
        <v>0</v>
      </c>
      <c r="AJ198" s="28">
        <v>5.0000000000000001E-3</v>
      </c>
      <c r="AK198" s="28">
        <v>0.2475</v>
      </c>
      <c r="AL198" s="28">
        <v>0.17750000000000002</v>
      </c>
      <c r="AM198" s="28" t="s">
        <v>30</v>
      </c>
      <c r="AN198" s="28" t="s">
        <v>30</v>
      </c>
      <c r="AO198" s="28">
        <v>7.0000000000000007E-2</v>
      </c>
      <c r="AP198" s="28">
        <v>1.7499999999999998E-2</v>
      </c>
      <c r="AQ198" s="28">
        <v>0</v>
      </c>
      <c r="AR198" s="28">
        <v>1.5000000000000001E-2</v>
      </c>
      <c r="AS198" s="28">
        <v>0.10500000000000001</v>
      </c>
      <c r="AT198" s="28">
        <v>0.1875</v>
      </c>
      <c r="AU198" s="28">
        <v>0</v>
      </c>
      <c r="AV198" s="28">
        <v>2.5000000000000001E-3</v>
      </c>
      <c r="AW198" s="28" t="s">
        <v>30</v>
      </c>
      <c r="AX198" s="28" t="s">
        <v>30</v>
      </c>
      <c r="AY198" s="28">
        <v>3.5000000000000003E-2</v>
      </c>
      <c r="AZ198" s="28">
        <v>0.01</v>
      </c>
    </row>
    <row r="199" spans="1:52">
      <c r="A199">
        <v>197</v>
      </c>
      <c r="C199">
        <v>5</v>
      </c>
      <c r="D199">
        <v>2020</v>
      </c>
      <c r="E199" t="s">
        <v>47</v>
      </c>
      <c r="F199">
        <v>5</v>
      </c>
      <c r="G199" s="28">
        <v>5.0000000000000001E-3</v>
      </c>
      <c r="H199" s="28">
        <v>0</v>
      </c>
      <c r="I199" s="28">
        <v>0</v>
      </c>
      <c r="J199" s="28">
        <v>7.4999999999999997E-3</v>
      </c>
      <c r="K199" s="28">
        <v>0.06</v>
      </c>
      <c r="L199" s="28">
        <v>8.2500000000000004E-2</v>
      </c>
      <c r="M199" s="28">
        <v>0.58000000000000007</v>
      </c>
      <c r="N199" s="28">
        <v>0.52249999999999996</v>
      </c>
      <c r="O199" s="28">
        <v>0.71250000000000002</v>
      </c>
      <c r="P199" s="28">
        <v>1.0674999999999999</v>
      </c>
      <c r="Q199" s="28">
        <v>0.2225</v>
      </c>
      <c r="R199" s="28">
        <v>8.2500000000000004E-2</v>
      </c>
      <c r="S199" s="28">
        <v>0.10500000000000001</v>
      </c>
      <c r="T199" s="28">
        <v>5.5000000000000007E-2</v>
      </c>
      <c r="U199" s="28">
        <v>0</v>
      </c>
      <c r="V199" s="28">
        <v>0.05</v>
      </c>
      <c r="W199" s="28">
        <v>0.25</v>
      </c>
      <c r="X199" s="28">
        <v>0.35249999999999998</v>
      </c>
      <c r="Y199" s="28" t="s">
        <v>30</v>
      </c>
      <c r="Z199" s="28" t="s">
        <v>30</v>
      </c>
      <c r="AA199" s="28" t="s">
        <v>30</v>
      </c>
      <c r="AB199" s="28" t="s">
        <v>30</v>
      </c>
      <c r="AC199" s="28">
        <v>6.7500000000000004E-2</v>
      </c>
      <c r="AD199" s="28">
        <v>1.7500000000000002E-2</v>
      </c>
      <c r="AE199" s="28" t="s">
        <v>30</v>
      </c>
      <c r="AF199" s="28" t="s">
        <v>30</v>
      </c>
      <c r="AG199" s="28">
        <v>0.03</v>
      </c>
      <c r="AH199" s="28">
        <v>0.04</v>
      </c>
      <c r="AI199" s="28">
        <v>0</v>
      </c>
      <c r="AJ199" s="28">
        <v>2.5000000000000001E-3</v>
      </c>
      <c r="AK199" s="28">
        <v>0.1925</v>
      </c>
      <c r="AL199" s="28">
        <v>0.13250000000000001</v>
      </c>
      <c r="AM199" s="28" t="s">
        <v>30</v>
      </c>
      <c r="AN199" s="28" t="s">
        <v>30</v>
      </c>
      <c r="AO199" s="28">
        <v>0.14250000000000002</v>
      </c>
      <c r="AP199" s="28">
        <v>1.5000000000000001E-2</v>
      </c>
      <c r="AQ199" s="28">
        <v>0.10500000000000001</v>
      </c>
      <c r="AR199" s="28">
        <v>1.2500000000000001E-2</v>
      </c>
      <c r="AS199" s="28">
        <v>0</v>
      </c>
      <c r="AT199" s="28">
        <v>7.7499999999999999E-2</v>
      </c>
      <c r="AU199" s="28">
        <v>0</v>
      </c>
      <c r="AV199" s="28">
        <v>0</v>
      </c>
      <c r="AW199" s="28" t="s">
        <v>30</v>
      </c>
      <c r="AX199" s="28" t="s">
        <v>30</v>
      </c>
      <c r="AY199" s="28">
        <v>0</v>
      </c>
      <c r="AZ199" s="28">
        <v>5.0000000000000001E-3</v>
      </c>
    </row>
    <row r="200" spans="1:52">
      <c r="A200">
        <v>198</v>
      </c>
      <c r="D200">
        <v>2020</v>
      </c>
      <c r="E200" t="s">
        <v>47</v>
      </c>
      <c r="F200">
        <v>6</v>
      </c>
      <c r="G200" s="28">
        <v>3.3999999999999996E-2</v>
      </c>
      <c r="H200" s="28">
        <v>0</v>
      </c>
      <c r="I200" s="28">
        <v>2.4E-2</v>
      </c>
      <c r="J200" s="28">
        <v>0.01</v>
      </c>
      <c r="K200" s="28">
        <v>0.51600000000000001</v>
      </c>
      <c r="L200" s="28">
        <v>0.13200000000000001</v>
      </c>
      <c r="M200" s="28">
        <v>1.036</v>
      </c>
      <c r="N200" s="28">
        <v>0.78400000000000003</v>
      </c>
      <c r="O200" s="28">
        <v>1.1800000000000002</v>
      </c>
      <c r="P200" s="28">
        <v>1.8320000000000001</v>
      </c>
      <c r="Q200" s="28">
        <v>0.06</v>
      </c>
      <c r="R200" s="28">
        <v>9.6000000000000016E-2</v>
      </c>
      <c r="S200" s="28">
        <v>0.10800000000000001</v>
      </c>
      <c r="T200" s="28">
        <v>0.12</v>
      </c>
      <c r="U200" s="28">
        <v>2.4E-2</v>
      </c>
      <c r="V200" s="28">
        <v>2.4E-2</v>
      </c>
      <c r="W200" s="28">
        <v>0.58399999999999996</v>
      </c>
      <c r="X200" s="28">
        <v>0.55799999999999994</v>
      </c>
      <c r="Y200" s="28" t="s">
        <v>30</v>
      </c>
      <c r="Z200" s="28" t="s">
        <v>30</v>
      </c>
      <c r="AA200" s="28" t="s">
        <v>30</v>
      </c>
      <c r="AB200" s="28" t="s">
        <v>30</v>
      </c>
      <c r="AC200" s="28">
        <v>0.49800000000000005</v>
      </c>
      <c r="AD200" s="28">
        <v>0.10400000000000001</v>
      </c>
      <c r="AE200" s="28" t="s">
        <v>30</v>
      </c>
      <c r="AF200" s="28" t="s">
        <v>30</v>
      </c>
      <c r="AG200" s="28">
        <v>7.1999999999999995E-2</v>
      </c>
      <c r="AH200" s="28">
        <v>5.7999999999999996E-2</v>
      </c>
      <c r="AI200" s="28">
        <v>0</v>
      </c>
      <c r="AJ200" s="28">
        <v>4.0000000000000001E-3</v>
      </c>
      <c r="AK200" s="28">
        <v>0.19800000000000001</v>
      </c>
      <c r="AL200" s="28">
        <v>0.17599999999999999</v>
      </c>
      <c r="AM200" s="28" t="s">
        <v>30</v>
      </c>
      <c r="AN200" s="28" t="s">
        <v>30</v>
      </c>
      <c r="AO200" s="28">
        <v>0.11400000000000002</v>
      </c>
      <c r="AP200" s="28">
        <v>2.1999999999999999E-2</v>
      </c>
      <c r="AQ200" s="28">
        <v>0.17200000000000001</v>
      </c>
      <c r="AR200" s="28">
        <v>2.4E-2</v>
      </c>
      <c r="AS200" s="28">
        <v>0</v>
      </c>
      <c r="AT200" s="28">
        <v>6.3999999999999987E-2</v>
      </c>
      <c r="AU200" s="28">
        <v>0</v>
      </c>
      <c r="AV200" s="28">
        <v>2E-3</v>
      </c>
      <c r="AW200" s="28" t="s">
        <v>30</v>
      </c>
      <c r="AX200" s="28" t="s">
        <v>30</v>
      </c>
      <c r="AY200" s="28">
        <v>0</v>
      </c>
      <c r="AZ200" s="28">
        <v>2E-3</v>
      </c>
    </row>
    <row r="201" spans="1:52">
      <c r="A201">
        <v>199</v>
      </c>
      <c r="C201">
        <v>7</v>
      </c>
      <c r="D201">
        <v>2020</v>
      </c>
      <c r="E201" t="s">
        <v>47</v>
      </c>
      <c r="F201">
        <v>7</v>
      </c>
      <c r="G201" s="28">
        <v>3.5000000000000003E-2</v>
      </c>
      <c r="H201" s="28">
        <v>0</v>
      </c>
      <c r="I201" s="28">
        <v>0.17749999999999999</v>
      </c>
      <c r="J201" s="28">
        <v>1.4999999999999999E-2</v>
      </c>
      <c r="K201" s="28">
        <v>1.075</v>
      </c>
      <c r="L201" s="28">
        <v>0.17499999999999999</v>
      </c>
      <c r="M201" s="28">
        <v>1.3125</v>
      </c>
      <c r="N201" s="28">
        <v>0.83749999999999991</v>
      </c>
      <c r="O201" s="28">
        <v>1.1924999999999999</v>
      </c>
      <c r="P201" s="28">
        <v>2.0700000000000003</v>
      </c>
      <c r="Q201" s="28">
        <v>0.15</v>
      </c>
      <c r="R201" s="28">
        <v>0.11</v>
      </c>
      <c r="S201" s="28">
        <v>0.20250000000000001</v>
      </c>
      <c r="T201" s="28">
        <v>0.13250000000000001</v>
      </c>
      <c r="U201" s="28">
        <v>1.4999999999999999E-2</v>
      </c>
      <c r="V201" s="28">
        <v>0.02</v>
      </c>
      <c r="W201" s="28">
        <v>0.49249999999999999</v>
      </c>
      <c r="X201" s="28">
        <v>0.53249999999999997</v>
      </c>
      <c r="Y201" s="28" t="s">
        <v>30</v>
      </c>
      <c r="Z201" s="28" t="s">
        <v>30</v>
      </c>
      <c r="AA201" s="28" t="s">
        <v>30</v>
      </c>
      <c r="AB201" s="28" t="s">
        <v>30</v>
      </c>
      <c r="AC201" s="28">
        <v>0.59000000000000008</v>
      </c>
      <c r="AD201" s="28">
        <v>0.36</v>
      </c>
      <c r="AE201" s="28" t="s">
        <v>30</v>
      </c>
      <c r="AF201" s="28" t="s">
        <v>30</v>
      </c>
      <c r="AG201" s="28">
        <v>8.249999999999999E-2</v>
      </c>
      <c r="AH201" s="28">
        <v>5.5E-2</v>
      </c>
      <c r="AI201" s="28">
        <v>0</v>
      </c>
      <c r="AJ201" s="28">
        <v>7.4999999999999997E-3</v>
      </c>
      <c r="AK201" s="28">
        <v>0.4425</v>
      </c>
      <c r="AL201" s="28">
        <v>0.19500000000000001</v>
      </c>
      <c r="AM201" s="28" t="s">
        <v>30</v>
      </c>
      <c r="AN201" s="28" t="s">
        <v>30</v>
      </c>
      <c r="AO201" s="28">
        <v>0</v>
      </c>
      <c r="AP201" s="28">
        <v>1.2500000000000001E-2</v>
      </c>
      <c r="AQ201" s="28">
        <v>7.0000000000000007E-2</v>
      </c>
      <c r="AR201" s="28">
        <v>1.7499999999999998E-2</v>
      </c>
      <c r="AS201" s="28">
        <v>3.5000000000000003E-2</v>
      </c>
      <c r="AT201" s="28">
        <v>0.06</v>
      </c>
      <c r="AU201" s="28">
        <v>0</v>
      </c>
      <c r="AV201" s="28">
        <v>0</v>
      </c>
      <c r="AW201" s="28" t="s">
        <v>30</v>
      </c>
      <c r="AX201" s="28" t="s">
        <v>30</v>
      </c>
      <c r="AY201" s="28">
        <v>0</v>
      </c>
      <c r="AZ201" s="28">
        <v>0</v>
      </c>
    </row>
    <row r="202" spans="1:52">
      <c r="A202">
        <v>200</v>
      </c>
      <c r="D202">
        <v>2020</v>
      </c>
      <c r="E202" t="s">
        <v>47</v>
      </c>
      <c r="F202">
        <v>8</v>
      </c>
      <c r="G202" s="28">
        <v>4.0000000000000001E-3</v>
      </c>
      <c r="H202" s="28">
        <v>0</v>
      </c>
      <c r="I202" s="28">
        <v>0.42800000000000005</v>
      </c>
      <c r="J202" s="28">
        <v>3.3999999999999996E-2</v>
      </c>
      <c r="K202" s="28">
        <v>0.68</v>
      </c>
      <c r="L202" s="28">
        <v>0.16</v>
      </c>
      <c r="M202" s="28">
        <v>0.72199999999999998</v>
      </c>
      <c r="N202" s="28">
        <v>0.52200000000000002</v>
      </c>
      <c r="O202" s="28">
        <v>0.74599999999999989</v>
      </c>
      <c r="P202" s="28">
        <v>1.6819999999999999</v>
      </c>
      <c r="Q202" s="28">
        <v>0.09</v>
      </c>
      <c r="R202" s="28">
        <v>0.10599999999999998</v>
      </c>
      <c r="S202" s="28">
        <v>0.32800000000000001</v>
      </c>
      <c r="T202" s="28">
        <v>0.15</v>
      </c>
      <c r="U202" s="28">
        <v>2.4E-2</v>
      </c>
      <c r="V202" s="28">
        <v>1.2E-2</v>
      </c>
      <c r="W202" s="28">
        <v>0.23599999999999999</v>
      </c>
      <c r="X202" s="28">
        <v>0.46400000000000008</v>
      </c>
      <c r="Y202" s="28" t="s">
        <v>30</v>
      </c>
      <c r="Z202" s="28" t="s">
        <v>30</v>
      </c>
      <c r="AA202" s="28" t="s">
        <v>30</v>
      </c>
      <c r="AB202" s="28" t="s">
        <v>30</v>
      </c>
      <c r="AC202" s="28">
        <v>0.21999999999999997</v>
      </c>
      <c r="AD202" s="28">
        <v>0.49000000000000005</v>
      </c>
      <c r="AE202" s="28" t="s">
        <v>30</v>
      </c>
      <c r="AF202" s="28" t="s">
        <v>30</v>
      </c>
      <c r="AG202" s="28">
        <v>0.13200000000000001</v>
      </c>
      <c r="AH202" s="28">
        <v>4.5999999999999999E-2</v>
      </c>
      <c r="AI202" s="28">
        <v>0</v>
      </c>
      <c r="AJ202" s="28">
        <v>4.0000000000000001E-3</v>
      </c>
      <c r="AK202" s="28">
        <v>0.154</v>
      </c>
      <c r="AL202" s="28">
        <v>0.22199999999999998</v>
      </c>
      <c r="AM202" s="28" t="s">
        <v>30</v>
      </c>
      <c r="AN202" s="28" t="s">
        <v>30</v>
      </c>
      <c r="AO202" s="28">
        <v>2.8000000000000004E-2</v>
      </c>
      <c r="AP202" s="28">
        <v>1.4000000000000002E-2</v>
      </c>
      <c r="AQ202" s="28">
        <v>2.8000000000000004E-2</v>
      </c>
      <c r="AR202" s="28">
        <v>0.02</v>
      </c>
      <c r="AS202" s="28">
        <v>2.8000000000000004E-2</v>
      </c>
      <c r="AT202" s="28">
        <v>6.8000000000000005E-2</v>
      </c>
      <c r="AU202" s="28">
        <v>0</v>
      </c>
      <c r="AV202" s="28">
        <v>2.5000000000000001E-3</v>
      </c>
      <c r="AW202" s="28" t="s">
        <v>30</v>
      </c>
      <c r="AX202" s="28" t="s">
        <v>30</v>
      </c>
      <c r="AY202" s="28">
        <v>0</v>
      </c>
      <c r="AZ202" s="28">
        <v>2E-3</v>
      </c>
    </row>
    <row r="203" spans="1:52">
      <c r="A203">
        <v>201</v>
      </c>
      <c r="C203">
        <v>9</v>
      </c>
      <c r="D203">
        <v>2020</v>
      </c>
      <c r="E203" t="s">
        <v>47</v>
      </c>
      <c r="F203">
        <v>9</v>
      </c>
      <c r="G203" s="28">
        <v>1.4999999999999999E-2</v>
      </c>
      <c r="H203" s="28">
        <v>0</v>
      </c>
      <c r="I203" s="28">
        <v>1.0725</v>
      </c>
      <c r="J203" s="28">
        <v>6.5000000000000002E-2</v>
      </c>
      <c r="K203" s="28">
        <v>0.35749999999999998</v>
      </c>
      <c r="L203" s="28">
        <v>0.155</v>
      </c>
      <c r="M203" s="28">
        <v>0.83</v>
      </c>
      <c r="N203" s="28">
        <v>0.59250000000000003</v>
      </c>
      <c r="O203" s="28">
        <v>0.71250000000000002</v>
      </c>
      <c r="P203" s="28">
        <v>1.7174999999999998</v>
      </c>
      <c r="Q203" s="28">
        <v>0.13500000000000001</v>
      </c>
      <c r="R203" s="28">
        <v>0.11499999999999999</v>
      </c>
      <c r="S203" s="28">
        <v>0.97</v>
      </c>
      <c r="T203" s="28">
        <v>0.12</v>
      </c>
      <c r="U203" s="28">
        <v>7.4999999999999997E-3</v>
      </c>
      <c r="V203" s="28">
        <v>1.2500000000000001E-2</v>
      </c>
      <c r="W203" s="28">
        <v>0.3</v>
      </c>
      <c r="X203" s="28">
        <v>0.45</v>
      </c>
      <c r="Y203" s="28" t="s">
        <v>30</v>
      </c>
      <c r="Z203" s="28" t="s">
        <v>30</v>
      </c>
      <c r="AA203" s="28" t="s">
        <v>30</v>
      </c>
      <c r="AB203" s="28" t="s">
        <v>30</v>
      </c>
      <c r="AC203" s="28">
        <v>0.33750000000000002</v>
      </c>
      <c r="AD203" s="28">
        <v>0.28999999999999998</v>
      </c>
      <c r="AE203" s="28" t="s">
        <v>30</v>
      </c>
      <c r="AF203" s="28" t="s">
        <v>30</v>
      </c>
      <c r="AG203" s="28">
        <v>0.12</v>
      </c>
      <c r="AH203" s="28">
        <v>5.2500000000000005E-2</v>
      </c>
      <c r="AI203" s="28">
        <v>0</v>
      </c>
      <c r="AJ203" s="28">
        <v>0</v>
      </c>
      <c r="AK203" s="28">
        <v>0.33</v>
      </c>
      <c r="AL203" s="28">
        <v>0.21249999999999999</v>
      </c>
      <c r="AM203" s="28" t="s">
        <v>30</v>
      </c>
      <c r="AN203" s="28" t="s">
        <v>30</v>
      </c>
      <c r="AO203" s="28">
        <v>3.5000000000000003E-2</v>
      </c>
      <c r="AP203" s="28">
        <v>1.2500000000000001E-2</v>
      </c>
      <c r="AQ203" s="28">
        <v>0.1075</v>
      </c>
      <c r="AR203" s="28">
        <v>1.7500000000000002E-2</v>
      </c>
      <c r="AS203" s="28">
        <v>0</v>
      </c>
      <c r="AT203" s="28">
        <v>5.2499999999999998E-2</v>
      </c>
      <c r="AU203" s="28">
        <v>3.5000000000000003E-2</v>
      </c>
      <c r="AV203" s="28">
        <v>0</v>
      </c>
      <c r="AW203" s="28" t="s">
        <v>30</v>
      </c>
      <c r="AX203" s="28" t="s">
        <v>30</v>
      </c>
      <c r="AY203" s="28">
        <v>3.5000000000000003E-2</v>
      </c>
      <c r="AZ203" s="28">
        <v>0</v>
      </c>
    </row>
    <row r="204" spans="1:52">
      <c r="A204">
        <v>202</v>
      </c>
      <c r="D204">
        <v>2020</v>
      </c>
      <c r="E204" t="s">
        <v>47</v>
      </c>
      <c r="F204">
        <v>10</v>
      </c>
      <c r="G204" s="28">
        <v>3.7500000000000006E-2</v>
      </c>
      <c r="H204" s="28">
        <v>5.0000000000000001E-3</v>
      </c>
      <c r="I204" s="28">
        <v>3.4399999999999995</v>
      </c>
      <c r="J204" s="28">
        <v>0.10250000000000001</v>
      </c>
      <c r="K204" s="28">
        <v>0.28500000000000003</v>
      </c>
      <c r="L204" s="28">
        <v>0.13500000000000001</v>
      </c>
      <c r="M204" s="28">
        <v>0.88250000000000006</v>
      </c>
      <c r="N204" s="28">
        <v>0.77500000000000013</v>
      </c>
      <c r="O204" s="28">
        <v>0.77</v>
      </c>
      <c r="P204" s="28">
        <v>1.7275</v>
      </c>
      <c r="Q204" s="28">
        <v>0.16999999999999998</v>
      </c>
      <c r="R204" s="28">
        <v>0.14750000000000002</v>
      </c>
      <c r="S204" s="28">
        <v>1.7849999999999999</v>
      </c>
      <c r="T204" s="28">
        <v>0.125</v>
      </c>
      <c r="U204" s="28">
        <v>0.03</v>
      </c>
      <c r="V204" s="28">
        <v>1.5000000000000001E-2</v>
      </c>
      <c r="W204" s="28">
        <v>0.32750000000000001</v>
      </c>
      <c r="X204" s="28">
        <v>0.4325</v>
      </c>
      <c r="Y204" s="28" t="s">
        <v>30</v>
      </c>
      <c r="Z204" s="28" t="s">
        <v>30</v>
      </c>
      <c r="AA204" s="28" t="s">
        <v>30</v>
      </c>
      <c r="AB204" s="28" t="s">
        <v>30</v>
      </c>
      <c r="AC204" s="28">
        <v>0.46250000000000002</v>
      </c>
      <c r="AD204" s="28">
        <v>0.24249999999999999</v>
      </c>
      <c r="AE204" s="28" t="s">
        <v>30</v>
      </c>
      <c r="AF204" s="28" t="s">
        <v>30</v>
      </c>
      <c r="AG204" s="28">
        <v>0.06</v>
      </c>
      <c r="AH204" s="28">
        <v>4.7500000000000007E-2</v>
      </c>
      <c r="AI204" s="28">
        <v>0</v>
      </c>
      <c r="AJ204" s="28">
        <v>2.5000000000000001E-3</v>
      </c>
      <c r="AK204" s="28">
        <v>0.2475</v>
      </c>
      <c r="AL204" s="28">
        <v>0.23249999999999998</v>
      </c>
      <c r="AM204" s="28" t="s">
        <v>30</v>
      </c>
      <c r="AN204" s="28" t="s">
        <v>30</v>
      </c>
      <c r="AO204" s="28">
        <v>3.5000000000000003E-2</v>
      </c>
      <c r="AP204" s="28">
        <v>0.01</v>
      </c>
      <c r="AQ204" s="28">
        <v>0.215</v>
      </c>
      <c r="AR204" s="28">
        <v>1.7500000000000002E-2</v>
      </c>
      <c r="AS204" s="28">
        <v>0</v>
      </c>
      <c r="AT204" s="28">
        <v>6.7500000000000004E-2</v>
      </c>
      <c r="AU204" s="28">
        <v>0</v>
      </c>
      <c r="AV204" s="28">
        <v>0</v>
      </c>
      <c r="AW204" s="28" t="s">
        <v>30</v>
      </c>
      <c r="AX204" s="28" t="s">
        <v>30</v>
      </c>
      <c r="AY204" s="28">
        <v>0</v>
      </c>
      <c r="AZ204" s="28">
        <v>0</v>
      </c>
    </row>
    <row r="205" spans="1:52">
      <c r="A205">
        <v>203</v>
      </c>
      <c r="C205">
        <v>11</v>
      </c>
      <c r="D205">
        <v>2020</v>
      </c>
      <c r="E205" t="s">
        <v>47</v>
      </c>
      <c r="F205">
        <v>11</v>
      </c>
      <c r="G205" s="28">
        <v>0.02</v>
      </c>
      <c r="H205" s="28">
        <v>6.0000000000000001E-3</v>
      </c>
      <c r="I205" s="28">
        <v>3.7519999999999998</v>
      </c>
      <c r="J205" s="28">
        <v>0.10200000000000001</v>
      </c>
      <c r="K205" s="28">
        <v>0.17799999999999999</v>
      </c>
      <c r="L205" s="28">
        <v>0.22999999999999998</v>
      </c>
      <c r="M205" s="28">
        <v>0.65399999999999991</v>
      </c>
      <c r="N205" s="28">
        <v>0.71799999999999997</v>
      </c>
      <c r="O205" s="28">
        <v>0.70799999999999996</v>
      </c>
      <c r="P205" s="28">
        <v>2.1539999999999999</v>
      </c>
      <c r="Q205" s="28">
        <v>0.124</v>
      </c>
      <c r="R205" s="28">
        <v>0.20800000000000002</v>
      </c>
      <c r="S205" s="28">
        <v>1.046</v>
      </c>
      <c r="T205" s="28">
        <v>0.11200000000000002</v>
      </c>
      <c r="U205" s="28">
        <v>6.0000000000000001E-3</v>
      </c>
      <c r="V205" s="28">
        <v>0.01</v>
      </c>
      <c r="W205" s="28">
        <v>0.254</v>
      </c>
      <c r="X205" s="28">
        <v>0.40599999999999997</v>
      </c>
      <c r="Y205" s="28" t="s">
        <v>30</v>
      </c>
      <c r="Z205" s="28" t="s">
        <v>30</v>
      </c>
      <c r="AA205" s="28" t="s">
        <v>30</v>
      </c>
      <c r="AB205" s="28" t="s">
        <v>30</v>
      </c>
      <c r="AC205" s="28">
        <v>0.33999999999999997</v>
      </c>
      <c r="AD205" s="28">
        <v>0.14000000000000001</v>
      </c>
      <c r="AE205" s="28" t="s">
        <v>30</v>
      </c>
      <c r="AF205" s="28" t="s">
        <v>30</v>
      </c>
      <c r="AG205" s="28">
        <v>7.1999999999999995E-2</v>
      </c>
      <c r="AH205" s="28">
        <v>4.5999999999999999E-2</v>
      </c>
      <c r="AI205" s="28">
        <v>0</v>
      </c>
      <c r="AJ205" s="28">
        <v>4.0000000000000001E-3</v>
      </c>
      <c r="AK205" s="28">
        <v>0.28800000000000003</v>
      </c>
      <c r="AL205" s="28">
        <v>0.22599999999999998</v>
      </c>
      <c r="AM205" s="28" t="s">
        <v>30</v>
      </c>
      <c r="AN205" s="28" t="s">
        <v>30</v>
      </c>
      <c r="AO205" s="28">
        <v>2.8000000000000004E-2</v>
      </c>
      <c r="AP205" s="28">
        <v>1.4000000000000002E-2</v>
      </c>
      <c r="AQ205" s="28">
        <v>8.5999999999999993E-2</v>
      </c>
      <c r="AR205" s="28">
        <v>0.02</v>
      </c>
      <c r="AS205" s="28">
        <v>2.8000000000000004E-2</v>
      </c>
      <c r="AT205" s="28">
        <v>5.4000000000000006E-2</v>
      </c>
      <c r="AU205" s="28">
        <v>0</v>
      </c>
      <c r="AV205" s="28">
        <v>0</v>
      </c>
      <c r="AW205" s="28" t="s">
        <v>30</v>
      </c>
      <c r="AX205" s="28" t="s">
        <v>30</v>
      </c>
      <c r="AY205" s="28">
        <v>5.6000000000000008E-2</v>
      </c>
      <c r="AZ205" s="28">
        <v>0</v>
      </c>
    </row>
    <row r="206" spans="1:52">
      <c r="A206">
        <v>204</v>
      </c>
      <c r="D206">
        <v>2020</v>
      </c>
      <c r="E206" t="s">
        <v>47</v>
      </c>
      <c r="F206">
        <v>12</v>
      </c>
      <c r="G206" s="28">
        <v>3.5000000000000003E-2</v>
      </c>
      <c r="H206" s="28">
        <v>0.01</v>
      </c>
      <c r="I206" s="28">
        <v>1.5074999999999998</v>
      </c>
      <c r="J206" s="28">
        <v>0.12</v>
      </c>
      <c r="K206" s="28">
        <v>0.41749999999999998</v>
      </c>
      <c r="L206" s="28">
        <v>0.26749999999999996</v>
      </c>
      <c r="M206" s="28">
        <v>0.5</v>
      </c>
      <c r="N206" s="28">
        <v>0.6775000000000001</v>
      </c>
      <c r="O206" s="28">
        <v>0.75</v>
      </c>
      <c r="P206" s="28">
        <v>2.5825</v>
      </c>
      <c r="Q206" s="28">
        <v>0.20750000000000002</v>
      </c>
      <c r="R206" s="28">
        <v>0.17250000000000001</v>
      </c>
      <c r="S206" s="28">
        <v>0.59750000000000003</v>
      </c>
      <c r="T206" s="28">
        <v>8.7499999999999994E-2</v>
      </c>
      <c r="U206" s="28">
        <v>2.2499999999999999E-2</v>
      </c>
      <c r="V206" s="28">
        <v>1.2500000000000001E-2</v>
      </c>
      <c r="W206" s="28">
        <v>0.19500000000000001</v>
      </c>
      <c r="X206" s="28">
        <v>0.32500000000000001</v>
      </c>
      <c r="Y206" s="28" t="s">
        <v>30</v>
      </c>
      <c r="Z206" s="28" t="s">
        <v>30</v>
      </c>
      <c r="AA206" s="28" t="s">
        <v>30</v>
      </c>
      <c r="AB206" s="28" t="s">
        <v>30</v>
      </c>
      <c r="AC206" s="28">
        <v>0.215</v>
      </c>
      <c r="AD206" s="28">
        <v>7.7499999999999999E-2</v>
      </c>
      <c r="AE206" s="28" t="s">
        <v>30</v>
      </c>
      <c r="AF206" s="28" t="s">
        <v>30</v>
      </c>
      <c r="AG206" s="28">
        <v>0.06</v>
      </c>
      <c r="AH206" s="28">
        <v>3.2500000000000001E-2</v>
      </c>
      <c r="AI206" s="28">
        <v>0</v>
      </c>
      <c r="AJ206" s="28">
        <v>2.5000000000000001E-3</v>
      </c>
      <c r="AK206" s="28">
        <v>0.30249999999999999</v>
      </c>
      <c r="AL206" s="28">
        <v>0.17749999999999999</v>
      </c>
      <c r="AM206" s="28" t="s">
        <v>30</v>
      </c>
      <c r="AN206" s="28" t="s">
        <v>30</v>
      </c>
      <c r="AO206" s="28">
        <v>0.18</v>
      </c>
      <c r="AP206" s="28">
        <v>0.02</v>
      </c>
      <c r="AQ206" s="28">
        <v>0</v>
      </c>
      <c r="AR206" s="28">
        <v>0.01</v>
      </c>
      <c r="AS206" s="28">
        <v>0</v>
      </c>
      <c r="AT206" s="28">
        <v>0.04</v>
      </c>
      <c r="AU206" s="28">
        <v>0</v>
      </c>
      <c r="AV206" s="28">
        <v>0</v>
      </c>
      <c r="AW206" s="28" t="s">
        <v>30</v>
      </c>
      <c r="AX206" s="28" t="s">
        <v>30</v>
      </c>
      <c r="AY206" s="28">
        <v>0</v>
      </c>
      <c r="AZ206" s="28">
        <v>5.0000000000000001E-3</v>
      </c>
    </row>
    <row r="207" spans="1:52">
      <c r="A207">
        <v>205</v>
      </c>
      <c r="B207">
        <v>2021</v>
      </c>
      <c r="C207">
        <v>1</v>
      </c>
      <c r="D207">
        <v>2021</v>
      </c>
      <c r="E207" t="s">
        <v>176</v>
      </c>
      <c r="F207">
        <v>1</v>
      </c>
      <c r="G207" s="28">
        <v>1.2500000000000001E-2</v>
      </c>
      <c r="H207" s="28">
        <v>0.01</v>
      </c>
      <c r="I207" s="28">
        <v>0.9325</v>
      </c>
      <c r="J207" s="28">
        <v>0.1575</v>
      </c>
      <c r="K207" s="28">
        <v>0.45499999999999996</v>
      </c>
      <c r="L207" s="28">
        <v>0.2175</v>
      </c>
      <c r="M207" s="28">
        <v>0.46250000000000002</v>
      </c>
      <c r="N207" s="28">
        <v>0.64</v>
      </c>
      <c r="O207" s="28">
        <v>1.02</v>
      </c>
      <c r="P207" s="28">
        <v>2.6225000000000001</v>
      </c>
      <c r="Q207" s="28">
        <v>0.26500000000000001</v>
      </c>
      <c r="R207" s="28">
        <v>0.13500000000000001</v>
      </c>
      <c r="S207" s="28">
        <v>0.30249999999999999</v>
      </c>
      <c r="T207" s="28">
        <v>4.5000000000000005E-2</v>
      </c>
      <c r="U207" s="28">
        <v>0</v>
      </c>
      <c r="V207" s="28">
        <v>1.2500000000000001E-2</v>
      </c>
      <c r="W207" s="28">
        <v>0.16499999999999998</v>
      </c>
      <c r="X207" s="28">
        <v>0.37250000000000005</v>
      </c>
      <c r="Y207" s="28" t="s">
        <v>30</v>
      </c>
      <c r="Z207" s="28" t="s">
        <v>30</v>
      </c>
      <c r="AA207" s="28" t="s">
        <v>30</v>
      </c>
      <c r="AB207" s="28" t="s">
        <v>30</v>
      </c>
      <c r="AC207" s="28">
        <v>0.1125</v>
      </c>
      <c r="AD207" s="28">
        <v>2.5000000000000001E-2</v>
      </c>
      <c r="AE207" s="28" t="s">
        <v>30</v>
      </c>
      <c r="AF207" s="28" t="s">
        <v>30</v>
      </c>
      <c r="AG207" s="28">
        <v>2.2499999999999999E-2</v>
      </c>
      <c r="AH207" s="28">
        <v>3.7500000000000006E-2</v>
      </c>
      <c r="AI207" s="28">
        <v>0</v>
      </c>
      <c r="AJ207" s="28">
        <v>0</v>
      </c>
      <c r="AK207" s="28">
        <v>0.4975</v>
      </c>
      <c r="AL207" s="28">
        <v>0.19750000000000001</v>
      </c>
      <c r="AM207" s="28" t="s">
        <v>30</v>
      </c>
      <c r="AN207" s="28" t="s">
        <v>30</v>
      </c>
      <c r="AO207" s="28">
        <v>0.14499999999999999</v>
      </c>
      <c r="AP207" s="28">
        <v>1.2500000000000001E-2</v>
      </c>
      <c r="AQ207" s="28">
        <v>3.5000000000000003E-2</v>
      </c>
      <c r="AR207" s="28">
        <v>1.5000000000000001E-2</v>
      </c>
      <c r="AS207" s="28">
        <v>0</v>
      </c>
      <c r="AT207" s="28">
        <v>4.5000000000000005E-2</v>
      </c>
      <c r="AU207" s="28">
        <v>0</v>
      </c>
      <c r="AV207" s="28">
        <v>0</v>
      </c>
      <c r="AW207" s="28" t="s">
        <v>30</v>
      </c>
      <c r="AX207" s="28" t="s">
        <v>30</v>
      </c>
      <c r="AY207" s="28">
        <v>0</v>
      </c>
      <c r="AZ207" s="28">
        <v>5.0000000000000001E-3</v>
      </c>
    </row>
    <row r="208" spans="1:52">
      <c r="A208">
        <v>206</v>
      </c>
      <c r="D208">
        <v>2021</v>
      </c>
      <c r="E208" t="s">
        <v>176</v>
      </c>
      <c r="F208">
        <v>2</v>
      </c>
      <c r="G208" s="28">
        <v>1.2500000000000001E-2</v>
      </c>
      <c r="H208" s="28">
        <v>1.2500000000000001E-2</v>
      </c>
      <c r="I208" s="28">
        <v>0.47500000000000003</v>
      </c>
      <c r="J208" s="28">
        <v>0.315</v>
      </c>
      <c r="K208" s="28">
        <v>0.5</v>
      </c>
      <c r="L208" s="28">
        <v>0.2</v>
      </c>
      <c r="M208" s="28">
        <v>0.75</v>
      </c>
      <c r="N208" s="28">
        <v>0.73</v>
      </c>
      <c r="O208" s="28">
        <v>1.2075</v>
      </c>
      <c r="P208" s="28">
        <v>2.6974999999999998</v>
      </c>
      <c r="Q208" s="28">
        <v>0.33749999999999997</v>
      </c>
      <c r="R208" s="28">
        <v>0.11249999999999999</v>
      </c>
      <c r="S208" s="28">
        <v>0.10499999999999998</v>
      </c>
      <c r="T208" s="28">
        <v>3.2500000000000001E-2</v>
      </c>
      <c r="U208" s="28">
        <v>0</v>
      </c>
      <c r="V208" s="28">
        <v>1.5000000000000001E-2</v>
      </c>
      <c r="W208" s="28">
        <v>0.255</v>
      </c>
      <c r="X208" s="28">
        <v>0.35249999999999998</v>
      </c>
      <c r="Y208" s="28" t="s">
        <v>30</v>
      </c>
      <c r="Z208" s="28" t="s">
        <v>30</v>
      </c>
      <c r="AA208" s="28" t="s">
        <v>30</v>
      </c>
      <c r="AB208" s="28" t="s">
        <v>30</v>
      </c>
      <c r="AC208" s="28">
        <v>0.03</v>
      </c>
      <c r="AD208" s="28">
        <v>2.5000000000000001E-2</v>
      </c>
      <c r="AE208" s="28" t="s">
        <v>30</v>
      </c>
      <c r="AF208" s="28" t="s">
        <v>30</v>
      </c>
      <c r="AG208" s="28">
        <v>5.2499999999999998E-2</v>
      </c>
      <c r="AH208" s="28">
        <v>3.2500000000000001E-2</v>
      </c>
      <c r="AI208" s="28">
        <v>0</v>
      </c>
      <c r="AJ208" s="28">
        <v>5.0000000000000001E-3</v>
      </c>
      <c r="AK208" s="28">
        <v>0.47250000000000003</v>
      </c>
      <c r="AL208" s="28">
        <v>0.16250000000000001</v>
      </c>
      <c r="AM208" s="28" t="s">
        <v>30</v>
      </c>
      <c r="AN208" s="28" t="s">
        <v>30</v>
      </c>
      <c r="AO208" s="28">
        <v>0</v>
      </c>
      <c r="AP208" s="28">
        <v>1.4999999999999999E-2</v>
      </c>
      <c r="AQ208" s="28">
        <v>0</v>
      </c>
      <c r="AR208" s="28">
        <v>2.2500000000000003E-2</v>
      </c>
      <c r="AS208" s="28">
        <v>0</v>
      </c>
      <c r="AT208" s="28">
        <v>0.03</v>
      </c>
      <c r="AU208" s="28">
        <v>0</v>
      </c>
      <c r="AV208" s="28">
        <v>0</v>
      </c>
      <c r="AW208" s="28" t="s">
        <v>30</v>
      </c>
      <c r="AX208" s="28" t="s">
        <v>30</v>
      </c>
      <c r="AY208" s="28">
        <v>0</v>
      </c>
      <c r="AZ208" s="28">
        <v>5.0000000000000001E-3</v>
      </c>
    </row>
    <row r="209" spans="1:52">
      <c r="A209">
        <v>207</v>
      </c>
      <c r="C209">
        <v>3</v>
      </c>
      <c r="D209">
        <v>2021</v>
      </c>
      <c r="E209" t="s">
        <v>176</v>
      </c>
      <c r="F209">
        <v>3</v>
      </c>
      <c r="G209" s="28">
        <v>1.2E-2</v>
      </c>
      <c r="H209" s="28">
        <v>6.0000000000000001E-3</v>
      </c>
      <c r="I209" s="28">
        <v>0.37</v>
      </c>
      <c r="J209" s="28">
        <v>0.60799999999999998</v>
      </c>
      <c r="K209" s="28">
        <v>0.34199999999999997</v>
      </c>
      <c r="L209" s="28">
        <v>0.16</v>
      </c>
      <c r="M209" s="28">
        <v>0.94800000000000006</v>
      </c>
      <c r="N209" s="28">
        <v>0.71399999999999997</v>
      </c>
      <c r="O209" s="28">
        <v>1.264</v>
      </c>
      <c r="P209" s="28">
        <v>2.6680000000000001</v>
      </c>
      <c r="Q209" s="28">
        <v>0.27999999999999997</v>
      </c>
      <c r="R209" s="28">
        <v>0.11599999999999999</v>
      </c>
      <c r="S209" s="28">
        <v>0.09</v>
      </c>
      <c r="T209" s="28">
        <v>1.6E-2</v>
      </c>
      <c r="U209" s="28">
        <v>0</v>
      </c>
      <c r="V209" s="28">
        <v>1.6E-2</v>
      </c>
      <c r="W209" s="28">
        <v>0.16799999999999998</v>
      </c>
      <c r="X209" s="28">
        <v>0.35399999999999998</v>
      </c>
      <c r="Y209" s="28" t="s">
        <v>30</v>
      </c>
      <c r="Z209" s="28" t="s">
        <v>30</v>
      </c>
      <c r="AA209" s="28" t="s">
        <v>30</v>
      </c>
      <c r="AB209" s="28" t="s">
        <v>30</v>
      </c>
      <c r="AC209" s="28">
        <v>6.0000000000000012E-2</v>
      </c>
      <c r="AD209" s="28">
        <v>2.8000000000000004E-2</v>
      </c>
      <c r="AE209" s="28" t="s">
        <v>30</v>
      </c>
      <c r="AF209" s="28" t="s">
        <v>30</v>
      </c>
      <c r="AG209" s="28">
        <v>4.1999999999999996E-2</v>
      </c>
      <c r="AH209" s="28">
        <v>3.5999999999999997E-2</v>
      </c>
      <c r="AI209" s="28">
        <v>2.1999999999999999E-2</v>
      </c>
      <c r="AJ209" s="28">
        <v>0</v>
      </c>
      <c r="AK209" s="28">
        <v>0.4880000000000001</v>
      </c>
      <c r="AL209" s="28">
        <v>0.152</v>
      </c>
      <c r="AM209" s="28" t="s">
        <v>30</v>
      </c>
      <c r="AN209" s="28" t="s">
        <v>30</v>
      </c>
      <c r="AO209" s="28">
        <v>2.8000000000000004E-2</v>
      </c>
      <c r="AP209" s="28">
        <v>1.4000000000000002E-2</v>
      </c>
      <c r="AQ209" s="28">
        <v>2.8000000000000004E-2</v>
      </c>
      <c r="AR209" s="28">
        <v>1.8000000000000002E-2</v>
      </c>
      <c r="AS209" s="28">
        <v>0</v>
      </c>
      <c r="AT209" s="28">
        <v>3.3999999999999996E-2</v>
      </c>
      <c r="AU209" s="28">
        <v>0</v>
      </c>
      <c r="AV209" s="28">
        <v>2E-3</v>
      </c>
      <c r="AW209" s="28" t="s">
        <v>30</v>
      </c>
      <c r="AX209" s="28" t="s">
        <v>30</v>
      </c>
      <c r="AY209" s="28">
        <v>0</v>
      </c>
      <c r="AZ209" s="28">
        <v>6.0000000000000001E-3</v>
      </c>
    </row>
    <row r="210" spans="1:52">
      <c r="A210">
        <v>208</v>
      </c>
      <c r="D210">
        <v>2021</v>
      </c>
      <c r="E210" t="s">
        <v>176</v>
      </c>
      <c r="F210">
        <v>4</v>
      </c>
      <c r="G210" s="28">
        <v>1.4999999999999999E-2</v>
      </c>
      <c r="H210" s="28">
        <v>0</v>
      </c>
      <c r="I210" s="28">
        <v>0.1875</v>
      </c>
      <c r="J210" s="28">
        <v>1.1300000000000001</v>
      </c>
      <c r="K210" s="28">
        <v>0.33749999999999997</v>
      </c>
      <c r="L210" s="28">
        <v>0.1825</v>
      </c>
      <c r="M210" s="28">
        <v>1.2124999999999999</v>
      </c>
      <c r="N210" s="28">
        <v>0.69</v>
      </c>
      <c r="O210" s="28">
        <v>1.4525000000000001</v>
      </c>
      <c r="P210" s="28">
        <v>3.4024999999999999</v>
      </c>
      <c r="Q210" s="28">
        <v>0.17</v>
      </c>
      <c r="R210" s="28">
        <v>0.10999999999999999</v>
      </c>
      <c r="S210" s="28">
        <v>2.2499999999999999E-2</v>
      </c>
      <c r="T210" s="28">
        <v>2.2499999999999999E-2</v>
      </c>
      <c r="U210" s="28">
        <v>0</v>
      </c>
      <c r="V210" s="28">
        <v>0.02</v>
      </c>
      <c r="W210" s="28">
        <v>0.38</v>
      </c>
      <c r="X210" s="28">
        <v>0.4375</v>
      </c>
      <c r="Y210" s="28" t="s">
        <v>30</v>
      </c>
      <c r="Z210" s="28" t="s">
        <v>30</v>
      </c>
      <c r="AA210" s="28" t="s">
        <v>30</v>
      </c>
      <c r="AB210" s="28" t="s">
        <v>30</v>
      </c>
      <c r="AC210" s="28">
        <v>0.06</v>
      </c>
      <c r="AD210" s="28">
        <v>3.2500000000000001E-2</v>
      </c>
      <c r="AE210" s="28" t="s">
        <v>30</v>
      </c>
      <c r="AF210" s="28" t="s">
        <v>30</v>
      </c>
      <c r="AG210" s="28">
        <v>7.4999999999999997E-2</v>
      </c>
      <c r="AH210" s="28">
        <v>0.04</v>
      </c>
      <c r="AI210" s="28">
        <v>0</v>
      </c>
      <c r="AJ210" s="28">
        <v>2.5000000000000001E-3</v>
      </c>
      <c r="AK210" s="28">
        <v>0.61250000000000004</v>
      </c>
      <c r="AL210" s="28">
        <v>0.17250000000000001</v>
      </c>
      <c r="AM210" s="28" t="s">
        <v>30</v>
      </c>
      <c r="AN210" s="28" t="s">
        <v>30</v>
      </c>
      <c r="AO210" s="28">
        <v>0.14250000000000002</v>
      </c>
      <c r="AP210" s="28">
        <v>1.5000000000000001E-2</v>
      </c>
      <c r="AQ210" s="28">
        <v>7.0000000000000007E-2</v>
      </c>
      <c r="AR210" s="28">
        <v>1.7500000000000002E-2</v>
      </c>
      <c r="AS210" s="28">
        <v>3.5000000000000003E-2</v>
      </c>
      <c r="AT210" s="28">
        <v>2.2499999999999999E-2</v>
      </c>
      <c r="AU210" s="28">
        <v>0</v>
      </c>
      <c r="AV210" s="28">
        <v>0</v>
      </c>
      <c r="AW210" s="28" t="s">
        <v>30</v>
      </c>
      <c r="AX210" s="28" t="s">
        <v>30</v>
      </c>
      <c r="AY210" s="28">
        <v>3.5000000000000003E-2</v>
      </c>
      <c r="AZ210" s="28">
        <v>2.5000000000000001E-3</v>
      </c>
    </row>
    <row r="211" spans="1:52">
      <c r="A211">
        <v>209</v>
      </c>
      <c r="C211">
        <v>5</v>
      </c>
      <c r="D211">
        <v>2021</v>
      </c>
      <c r="E211" t="s">
        <v>176</v>
      </c>
      <c r="F211">
        <v>5</v>
      </c>
      <c r="G211" s="28">
        <v>4.0000000000000001E-3</v>
      </c>
      <c r="H211" s="28">
        <v>0</v>
      </c>
      <c r="I211" s="28">
        <v>0.19</v>
      </c>
      <c r="J211" s="28">
        <v>1.746</v>
      </c>
      <c r="K211" s="28">
        <v>0.71399999999999997</v>
      </c>
      <c r="L211" s="28">
        <v>0.30999999999999994</v>
      </c>
      <c r="M211" s="28">
        <v>0.93</v>
      </c>
      <c r="N211" s="28">
        <v>0.59</v>
      </c>
      <c r="O211" s="28">
        <v>2.9659999999999997</v>
      </c>
      <c r="P211" s="28">
        <v>3.44</v>
      </c>
      <c r="Q211" s="28">
        <v>0.14399999999999999</v>
      </c>
      <c r="R211" s="28">
        <v>0.11799999999999999</v>
      </c>
      <c r="S211" s="28">
        <v>4.8000000000000001E-2</v>
      </c>
      <c r="T211" s="28">
        <v>6.0000000000000012E-2</v>
      </c>
      <c r="U211" s="28">
        <v>6.0000000000000001E-3</v>
      </c>
      <c r="V211" s="28">
        <v>0.02</v>
      </c>
      <c r="W211" s="28">
        <v>0.318</v>
      </c>
      <c r="X211" s="28">
        <v>0.41799999999999998</v>
      </c>
      <c r="Y211" s="28" t="s">
        <v>30</v>
      </c>
      <c r="Z211" s="28" t="s">
        <v>30</v>
      </c>
      <c r="AA211" s="28" t="s">
        <v>30</v>
      </c>
      <c r="AB211" s="28" t="s">
        <v>30</v>
      </c>
      <c r="AC211" s="28">
        <v>0.19</v>
      </c>
      <c r="AD211" s="28">
        <v>6.6000000000000003E-2</v>
      </c>
      <c r="AE211" s="28" t="s">
        <v>30</v>
      </c>
      <c r="AF211" s="28" t="s">
        <v>30</v>
      </c>
      <c r="AG211" s="28">
        <v>7.1999999999999995E-2</v>
      </c>
      <c r="AH211" s="28">
        <v>0.05</v>
      </c>
      <c r="AI211" s="28">
        <v>0</v>
      </c>
      <c r="AJ211" s="28">
        <v>2E-3</v>
      </c>
      <c r="AK211" s="28">
        <v>1.0660000000000001</v>
      </c>
      <c r="AL211" s="28">
        <v>0.19600000000000001</v>
      </c>
      <c r="AM211" s="28" t="s">
        <v>30</v>
      </c>
      <c r="AN211" s="28" t="s">
        <v>30</v>
      </c>
      <c r="AO211" s="28">
        <v>5.6000000000000008E-2</v>
      </c>
      <c r="AP211" s="28">
        <v>1.8000000000000002E-2</v>
      </c>
      <c r="AQ211" s="28">
        <v>0.14399999999999999</v>
      </c>
      <c r="AR211" s="28">
        <v>1.7999999999999999E-2</v>
      </c>
      <c r="AS211" s="28">
        <v>0</v>
      </c>
      <c r="AT211" s="28">
        <v>3.2000000000000001E-2</v>
      </c>
      <c r="AU211" s="28">
        <v>0</v>
      </c>
      <c r="AV211" s="28">
        <v>0</v>
      </c>
      <c r="AW211" s="28" t="s">
        <v>30</v>
      </c>
      <c r="AX211" s="28" t="s">
        <v>30</v>
      </c>
      <c r="AY211" s="28">
        <v>0</v>
      </c>
      <c r="AZ211" s="28">
        <v>2E-3</v>
      </c>
    </row>
    <row r="212" spans="1:52">
      <c r="A212">
        <v>210</v>
      </c>
      <c r="D212">
        <v>2021</v>
      </c>
      <c r="E212" t="s">
        <v>176</v>
      </c>
      <c r="F212">
        <v>6</v>
      </c>
      <c r="G212" s="28">
        <v>0</v>
      </c>
      <c r="H212" s="28">
        <v>0</v>
      </c>
      <c r="I212" s="28">
        <v>0.21499999999999997</v>
      </c>
      <c r="J212" s="28">
        <v>3.4174999999999995</v>
      </c>
      <c r="K212" s="28">
        <v>0.64</v>
      </c>
      <c r="L212" s="28">
        <v>0.39249999999999996</v>
      </c>
      <c r="M212" s="28">
        <v>0.81</v>
      </c>
      <c r="N212" s="28">
        <v>0.59</v>
      </c>
      <c r="O212" s="28">
        <v>2.17</v>
      </c>
      <c r="P212" s="28">
        <v>3.1975000000000002</v>
      </c>
      <c r="Q212" s="28">
        <v>0.16250000000000001</v>
      </c>
      <c r="R212" s="28">
        <v>0.10749999999999998</v>
      </c>
      <c r="S212" s="28">
        <v>0.03</v>
      </c>
      <c r="T212" s="28">
        <v>0.11749999999999999</v>
      </c>
      <c r="U212" s="28">
        <v>2.2499999999999999E-2</v>
      </c>
      <c r="V212" s="28">
        <v>1.2500000000000001E-2</v>
      </c>
      <c r="W212" s="28">
        <v>0.29249999999999998</v>
      </c>
      <c r="X212" s="28">
        <v>0.43</v>
      </c>
      <c r="Y212" s="28" t="s">
        <v>30</v>
      </c>
      <c r="Z212" s="28" t="s">
        <v>30</v>
      </c>
      <c r="AA212" s="28" t="s">
        <v>30</v>
      </c>
      <c r="AB212" s="28" t="s">
        <v>30</v>
      </c>
      <c r="AC212" s="28">
        <v>0.16499999999999998</v>
      </c>
      <c r="AD212" s="28">
        <v>0.13250000000000001</v>
      </c>
      <c r="AE212" s="28" t="s">
        <v>30</v>
      </c>
      <c r="AF212" s="28" t="s">
        <v>30</v>
      </c>
      <c r="AG212" s="28">
        <v>0.09</v>
      </c>
      <c r="AH212" s="28">
        <v>5.5E-2</v>
      </c>
      <c r="AI212" s="28">
        <v>0</v>
      </c>
      <c r="AJ212" s="28">
        <v>0</v>
      </c>
      <c r="AK212" s="28">
        <v>0.33</v>
      </c>
      <c r="AL212" s="28">
        <v>0.19750000000000001</v>
      </c>
      <c r="AM212" s="28" t="s">
        <v>30</v>
      </c>
      <c r="AN212" s="28" t="s">
        <v>30</v>
      </c>
      <c r="AO212" s="28">
        <v>0.17750000000000002</v>
      </c>
      <c r="AP212" s="28">
        <v>1.2500000000000001E-2</v>
      </c>
      <c r="AQ212" s="28">
        <v>7.0000000000000007E-2</v>
      </c>
      <c r="AR212" s="28">
        <v>1.7500000000000002E-2</v>
      </c>
      <c r="AS212" s="28">
        <v>7.0000000000000007E-2</v>
      </c>
      <c r="AT212" s="28">
        <v>3.2500000000000001E-2</v>
      </c>
      <c r="AU212" s="28">
        <v>0</v>
      </c>
      <c r="AV212" s="28">
        <v>0</v>
      </c>
      <c r="AW212" s="28" t="s">
        <v>30</v>
      </c>
      <c r="AX212" s="28" t="s">
        <v>30</v>
      </c>
      <c r="AY212" s="28">
        <v>0</v>
      </c>
      <c r="AZ212" s="28">
        <v>0</v>
      </c>
    </row>
    <row r="213" spans="1:52">
      <c r="A213">
        <v>211</v>
      </c>
      <c r="C213">
        <v>7</v>
      </c>
      <c r="D213">
        <v>2021</v>
      </c>
      <c r="E213" t="s">
        <v>176</v>
      </c>
      <c r="F213">
        <v>7</v>
      </c>
      <c r="G213" s="28">
        <v>5.0000000000000001E-3</v>
      </c>
      <c r="H213" s="28">
        <v>0</v>
      </c>
      <c r="I213" s="28">
        <v>0.37999999999999995</v>
      </c>
      <c r="J213" s="28">
        <v>4.9250000000000007</v>
      </c>
      <c r="K213" s="28">
        <v>0.38</v>
      </c>
      <c r="L213" s="28">
        <v>0.25750000000000001</v>
      </c>
      <c r="M213" s="28">
        <v>0.97750000000000004</v>
      </c>
      <c r="N213" s="28">
        <v>0.51500000000000001</v>
      </c>
      <c r="O213" s="28">
        <v>1.59</v>
      </c>
      <c r="P213" s="28">
        <v>2.6074999999999999</v>
      </c>
      <c r="Q213" s="28">
        <v>0.105</v>
      </c>
      <c r="R213" s="28">
        <v>0.09</v>
      </c>
      <c r="S213" s="28">
        <v>6.7500000000000004E-2</v>
      </c>
      <c r="T213" s="28">
        <v>0.16499999999999998</v>
      </c>
      <c r="U213" s="28">
        <v>7.4999999999999997E-3</v>
      </c>
      <c r="V213" s="28">
        <v>0.01</v>
      </c>
      <c r="W213" s="28">
        <v>0.48499999999999999</v>
      </c>
      <c r="X213" s="28">
        <v>0.38500000000000001</v>
      </c>
      <c r="Y213" s="28" t="s">
        <v>30</v>
      </c>
      <c r="Z213" s="28" t="s">
        <v>30</v>
      </c>
      <c r="AA213" s="28" t="s">
        <v>30</v>
      </c>
      <c r="AB213" s="28" t="s">
        <v>30</v>
      </c>
      <c r="AC213" s="28">
        <v>0.105</v>
      </c>
      <c r="AD213" s="28">
        <v>0.27</v>
      </c>
      <c r="AE213" s="28" t="s">
        <v>30</v>
      </c>
      <c r="AF213" s="28" t="s">
        <v>30</v>
      </c>
      <c r="AG213" s="28">
        <v>0.14250000000000002</v>
      </c>
      <c r="AH213" s="28">
        <v>7.5000000000000011E-2</v>
      </c>
      <c r="AI213" s="28">
        <v>0</v>
      </c>
      <c r="AJ213" s="28">
        <v>0.01</v>
      </c>
      <c r="AK213" s="28">
        <v>0.64000000000000012</v>
      </c>
      <c r="AL213" s="28">
        <v>0.19500000000000001</v>
      </c>
      <c r="AM213" s="28" t="s">
        <v>30</v>
      </c>
      <c r="AN213" s="28" t="s">
        <v>30</v>
      </c>
      <c r="AO213" s="28">
        <v>0</v>
      </c>
      <c r="AP213" s="28">
        <v>0.02</v>
      </c>
      <c r="AQ213" s="28">
        <v>3.5000000000000003E-2</v>
      </c>
      <c r="AR213" s="28">
        <v>1.7500000000000002E-2</v>
      </c>
      <c r="AS213" s="28">
        <v>0</v>
      </c>
      <c r="AT213" s="28">
        <v>0.02</v>
      </c>
      <c r="AU213" s="28">
        <v>0</v>
      </c>
      <c r="AV213" s="28">
        <v>0</v>
      </c>
      <c r="AW213" s="28" t="s">
        <v>30</v>
      </c>
      <c r="AX213" s="28" t="s">
        <v>30</v>
      </c>
      <c r="AY213" s="28">
        <v>0</v>
      </c>
      <c r="AZ213" s="28">
        <v>2.5000000000000001E-3</v>
      </c>
    </row>
    <row r="214" spans="1:52">
      <c r="A214">
        <v>212</v>
      </c>
      <c r="D214">
        <v>2021</v>
      </c>
      <c r="E214" t="s">
        <v>176</v>
      </c>
      <c r="F214">
        <v>8</v>
      </c>
      <c r="G214" s="28">
        <v>8.0000000000000002E-3</v>
      </c>
      <c r="H214" s="28">
        <v>0</v>
      </c>
      <c r="I214" s="28">
        <v>0.88400000000000001</v>
      </c>
      <c r="J214" s="28">
        <v>2.4079999999999999</v>
      </c>
      <c r="K214" s="28">
        <v>0.20600000000000002</v>
      </c>
      <c r="L214" s="28">
        <v>0.15</v>
      </c>
      <c r="M214" s="28">
        <v>0.94800000000000006</v>
      </c>
      <c r="N214" s="28">
        <v>0.378</v>
      </c>
      <c r="O214" s="28">
        <v>0.9</v>
      </c>
      <c r="P214" s="28">
        <v>2.0059999999999998</v>
      </c>
      <c r="Q214" s="28">
        <v>8.4000000000000005E-2</v>
      </c>
      <c r="R214" s="28">
        <v>0.08</v>
      </c>
      <c r="S214" s="28">
        <v>0.06</v>
      </c>
      <c r="T214" s="28">
        <v>0.35599999999999998</v>
      </c>
      <c r="U214" s="28">
        <v>0</v>
      </c>
      <c r="V214" s="28">
        <v>0.01</v>
      </c>
      <c r="W214" s="28">
        <v>0.26400000000000001</v>
      </c>
      <c r="X214" s="28">
        <v>0.31200000000000006</v>
      </c>
      <c r="Y214" s="28" t="s">
        <v>30</v>
      </c>
      <c r="Z214" s="28" t="s">
        <v>30</v>
      </c>
      <c r="AA214" s="28" t="s">
        <v>30</v>
      </c>
      <c r="AB214" s="28" t="s">
        <v>30</v>
      </c>
      <c r="AC214" s="28">
        <v>0.09</v>
      </c>
      <c r="AD214" s="28">
        <v>0.33999999999999997</v>
      </c>
      <c r="AE214" s="28" t="s">
        <v>30</v>
      </c>
      <c r="AF214" s="28" t="s">
        <v>30</v>
      </c>
      <c r="AG214" s="28">
        <v>4.8000000000000001E-2</v>
      </c>
      <c r="AH214" s="28">
        <v>5.7999999999999996E-2</v>
      </c>
      <c r="AI214" s="28">
        <v>0</v>
      </c>
      <c r="AJ214" s="28">
        <v>6.0000000000000001E-3</v>
      </c>
      <c r="AK214" s="28">
        <v>0.55400000000000005</v>
      </c>
      <c r="AL214" s="28">
        <v>0.21200000000000002</v>
      </c>
      <c r="AM214" s="28" t="s">
        <v>30</v>
      </c>
      <c r="AN214" s="28" t="s">
        <v>30</v>
      </c>
      <c r="AO214" s="28">
        <v>5.6000000000000008E-2</v>
      </c>
      <c r="AP214" s="28">
        <v>1.2E-2</v>
      </c>
      <c r="AQ214" s="28">
        <v>2.8000000000000004E-2</v>
      </c>
      <c r="AR214" s="28">
        <v>1.4000000000000002E-2</v>
      </c>
      <c r="AS214" s="28">
        <v>0</v>
      </c>
      <c r="AT214" s="28">
        <v>3.4000000000000002E-2</v>
      </c>
      <c r="AU214" s="28">
        <v>0</v>
      </c>
      <c r="AV214" s="28">
        <v>0</v>
      </c>
      <c r="AW214" s="28" t="s">
        <v>30</v>
      </c>
      <c r="AX214" s="28" t="s">
        <v>30</v>
      </c>
      <c r="AY214" s="28">
        <v>0</v>
      </c>
      <c r="AZ214" s="28">
        <v>0</v>
      </c>
    </row>
    <row r="215" spans="1:52">
      <c r="A215">
        <v>213</v>
      </c>
      <c r="C215">
        <v>9</v>
      </c>
      <c r="D215">
        <v>2021</v>
      </c>
      <c r="E215" t="s">
        <v>176</v>
      </c>
      <c r="F215">
        <v>9</v>
      </c>
      <c r="G215" s="28">
        <v>0</v>
      </c>
      <c r="H215" s="28">
        <v>0</v>
      </c>
      <c r="I215" s="28">
        <v>1.8674999999999997</v>
      </c>
      <c r="J215" s="28">
        <v>0.97</v>
      </c>
      <c r="K215" s="28">
        <v>0.1925</v>
      </c>
      <c r="L215" s="28">
        <v>0.10250000000000001</v>
      </c>
      <c r="M215" s="28">
        <v>0.48499999999999999</v>
      </c>
      <c r="N215" s="28">
        <v>0.375</v>
      </c>
      <c r="O215" s="28">
        <v>0.66249999999999998</v>
      </c>
      <c r="P215" s="28">
        <v>2.105</v>
      </c>
      <c r="Q215" s="28">
        <v>0.1575</v>
      </c>
      <c r="R215" s="28">
        <v>8.0000000000000016E-2</v>
      </c>
      <c r="S215" s="28">
        <v>0.03</v>
      </c>
      <c r="T215" s="28">
        <v>0.89749999999999996</v>
      </c>
      <c r="U215" s="28">
        <v>0</v>
      </c>
      <c r="V215" s="28">
        <v>0.01</v>
      </c>
      <c r="W215" s="28">
        <v>0.28500000000000003</v>
      </c>
      <c r="X215" s="28">
        <v>0.34</v>
      </c>
      <c r="Y215" s="28" t="s">
        <v>30</v>
      </c>
      <c r="Z215" s="28" t="s">
        <v>30</v>
      </c>
      <c r="AA215" s="28" t="s">
        <v>30</v>
      </c>
      <c r="AB215" s="28" t="s">
        <v>30</v>
      </c>
      <c r="AC215" s="28">
        <v>0.03</v>
      </c>
      <c r="AD215" s="28">
        <v>0.495</v>
      </c>
      <c r="AE215" s="28" t="s">
        <v>30</v>
      </c>
      <c r="AF215" s="28" t="s">
        <v>30</v>
      </c>
      <c r="AG215" s="28">
        <v>4.4999999999999998E-2</v>
      </c>
      <c r="AH215" s="28">
        <v>4.7500000000000001E-2</v>
      </c>
      <c r="AI215" s="28">
        <v>0</v>
      </c>
      <c r="AJ215" s="28">
        <v>5.0000000000000001E-3</v>
      </c>
      <c r="AK215" s="28">
        <v>0.61250000000000004</v>
      </c>
      <c r="AL215" s="28">
        <v>0.21499999999999997</v>
      </c>
      <c r="AM215" s="28" t="s">
        <v>30</v>
      </c>
      <c r="AN215" s="28" t="s">
        <v>30</v>
      </c>
      <c r="AO215" s="28">
        <v>7.0000000000000007E-2</v>
      </c>
      <c r="AP215" s="28">
        <v>1.2500000000000001E-2</v>
      </c>
      <c r="AQ215" s="28">
        <v>0</v>
      </c>
      <c r="AR215" s="28">
        <v>0.02</v>
      </c>
      <c r="AS215" s="28">
        <v>3.5000000000000003E-2</v>
      </c>
      <c r="AT215" s="28">
        <v>1.7500000000000002E-2</v>
      </c>
      <c r="AU215" s="28">
        <v>0</v>
      </c>
      <c r="AV215" s="28">
        <v>0</v>
      </c>
      <c r="AW215" s="28" t="s">
        <v>30</v>
      </c>
      <c r="AX215" s="28" t="s">
        <v>30</v>
      </c>
      <c r="AY215" s="28">
        <v>0</v>
      </c>
      <c r="AZ215" s="28">
        <v>0</v>
      </c>
    </row>
    <row r="216" spans="1:52">
      <c r="A216">
        <v>214</v>
      </c>
      <c r="D216">
        <v>2021</v>
      </c>
      <c r="E216" t="s">
        <v>176</v>
      </c>
      <c r="F216">
        <v>10</v>
      </c>
      <c r="G216" s="28">
        <v>0</v>
      </c>
      <c r="H216" s="28">
        <v>0</v>
      </c>
      <c r="I216" s="28">
        <v>3.4924999999999997</v>
      </c>
      <c r="J216" s="28">
        <v>0.39250000000000002</v>
      </c>
      <c r="K216" s="28">
        <v>0.20749999999999996</v>
      </c>
      <c r="L216" s="28">
        <v>9.2499999999999999E-2</v>
      </c>
      <c r="M216" s="28">
        <v>0.61250000000000004</v>
      </c>
      <c r="N216" s="28">
        <v>0.50249999999999995</v>
      </c>
      <c r="O216" s="28">
        <v>1</v>
      </c>
      <c r="P216" s="28">
        <v>2.3249999999999997</v>
      </c>
      <c r="Q216" s="28">
        <v>8.249999999999999E-2</v>
      </c>
      <c r="R216" s="28">
        <v>0.08</v>
      </c>
      <c r="S216" s="28">
        <v>0.33250000000000002</v>
      </c>
      <c r="T216" s="28">
        <v>1.5950000000000002</v>
      </c>
      <c r="U216" s="28">
        <v>0</v>
      </c>
      <c r="V216" s="28">
        <v>1.2500000000000001E-2</v>
      </c>
      <c r="W216" s="28">
        <v>0.26500000000000001</v>
      </c>
      <c r="X216" s="28">
        <v>0.35749999999999998</v>
      </c>
      <c r="Y216" s="28" t="s">
        <v>30</v>
      </c>
      <c r="Z216" s="28" t="s">
        <v>30</v>
      </c>
      <c r="AA216" s="28" t="s">
        <v>30</v>
      </c>
      <c r="AB216" s="28" t="s">
        <v>30</v>
      </c>
      <c r="AC216" s="28">
        <v>8.249999999999999E-2</v>
      </c>
      <c r="AD216" s="28">
        <v>0.65999999999999992</v>
      </c>
      <c r="AE216" s="28" t="s">
        <v>30</v>
      </c>
      <c r="AF216" s="28" t="s">
        <v>30</v>
      </c>
      <c r="AG216" s="28">
        <v>4.4999999999999998E-2</v>
      </c>
      <c r="AH216" s="28">
        <v>4.5000000000000005E-2</v>
      </c>
      <c r="AI216" s="28">
        <v>0</v>
      </c>
      <c r="AJ216" s="28">
        <v>5.0000000000000001E-3</v>
      </c>
      <c r="AK216" s="28">
        <v>0.2475</v>
      </c>
      <c r="AL216" s="28">
        <v>0.21000000000000002</v>
      </c>
      <c r="AM216" s="28" t="s">
        <v>30</v>
      </c>
      <c r="AN216" s="28" t="s">
        <v>30</v>
      </c>
      <c r="AO216" s="28">
        <v>0</v>
      </c>
      <c r="AP216" s="28">
        <v>1.2500000000000001E-2</v>
      </c>
      <c r="AQ216" s="28">
        <v>0</v>
      </c>
      <c r="AR216" s="28">
        <v>0.02</v>
      </c>
      <c r="AS216" s="28">
        <v>0</v>
      </c>
      <c r="AT216" s="28">
        <v>1.4999999999999999E-2</v>
      </c>
      <c r="AU216" s="28">
        <v>0</v>
      </c>
      <c r="AV216" s="28">
        <v>0</v>
      </c>
      <c r="AW216" s="28" t="s">
        <v>30</v>
      </c>
      <c r="AX216" s="28" t="s">
        <v>30</v>
      </c>
      <c r="AY216" s="28">
        <v>0</v>
      </c>
      <c r="AZ216" s="28">
        <v>0</v>
      </c>
    </row>
    <row r="217" spans="1:52">
      <c r="A217">
        <v>215</v>
      </c>
      <c r="C217">
        <v>11</v>
      </c>
      <c r="D217">
        <v>2021</v>
      </c>
      <c r="E217" t="s">
        <v>176</v>
      </c>
      <c r="F217">
        <v>11</v>
      </c>
      <c r="G217" s="28">
        <v>0.02</v>
      </c>
      <c r="H217" s="28">
        <v>6.0000000000000001E-3</v>
      </c>
      <c r="I217" s="28">
        <v>2.706</v>
      </c>
      <c r="J217" s="28">
        <v>0.25</v>
      </c>
      <c r="K217" s="28">
        <v>0.24</v>
      </c>
      <c r="L217" s="28">
        <v>0.17599999999999999</v>
      </c>
      <c r="M217" s="28">
        <v>0.68200000000000005</v>
      </c>
      <c r="N217" s="28">
        <v>0.54600000000000004</v>
      </c>
      <c r="O217" s="28">
        <v>1.1400000000000001</v>
      </c>
      <c r="P217" s="28">
        <v>3.8</v>
      </c>
      <c r="Q217" s="28">
        <v>0.13200000000000001</v>
      </c>
      <c r="R217" s="28">
        <v>0.13</v>
      </c>
      <c r="S217" s="28">
        <v>1.504</v>
      </c>
      <c r="T217" s="28">
        <v>1.448</v>
      </c>
      <c r="U217" s="28">
        <v>0</v>
      </c>
      <c r="V217" s="28">
        <v>0.01</v>
      </c>
      <c r="W217" s="28">
        <v>0.22999999999999998</v>
      </c>
      <c r="X217" s="28">
        <v>0.34600000000000003</v>
      </c>
      <c r="Y217" s="28" t="s">
        <v>30</v>
      </c>
      <c r="Z217" s="28" t="s">
        <v>30</v>
      </c>
      <c r="AA217" s="28" t="s">
        <v>30</v>
      </c>
      <c r="AB217" s="28" t="s">
        <v>30</v>
      </c>
      <c r="AC217" s="28">
        <v>0.502</v>
      </c>
      <c r="AD217" s="28">
        <v>0.44600000000000001</v>
      </c>
      <c r="AE217" s="28" t="s">
        <v>30</v>
      </c>
      <c r="AF217" s="28" t="s">
        <v>30</v>
      </c>
      <c r="AG217" s="28">
        <v>5.4000000000000006E-2</v>
      </c>
      <c r="AH217" s="28">
        <v>3.4000000000000002E-2</v>
      </c>
      <c r="AI217" s="28">
        <v>0</v>
      </c>
      <c r="AJ217" s="28">
        <v>4.0000000000000001E-3</v>
      </c>
      <c r="AK217" s="28">
        <v>0.22000000000000003</v>
      </c>
      <c r="AL217" s="28">
        <v>0.192</v>
      </c>
      <c r="AM217" s="28" t="s">
        <v>30</v>
      </c>
      <c r="AN217" s="28" t="s">
        <v>30</v>
      </c>
      <c r="AO217" s="28">
        <v>0</v>
      </c>
      <c r="AP217" s="28">
        <v>1.2E-2</v>
      </c>
      <c r="AQ217" s="28">
        <v>8.5999999999999993E-2</v>
      </c>
      <c r="AR217" s="28">
        <v>2.4E-2</v>
      </c>
      <c r="AS217" s="28">
        <v>2.8000000000000004E-2</v>
      </c>
      <c r="AT217" s="28">
        <v>1.6E-2</v>
      </c>
      <c r="AU217" s="28">
        <v>0</v>
      </c>
      <c r="AV217" s="28">
        <v>0</v>
      </c>
      <c r="AW217" s="28" t="s">
        <v>30</v>
      </c>
      <c r="AX217" s="28" t="s">
        <v>30</v>
      </c>
      <c r="AY217" s="28">
        <v>0</v>
      </c>
      <c r="AZ217" s="28">
        <v>2E-3</v>
      </c>
    </row>
    <row r="218" spans="1:52">
      <c r="A218">
        <v>216</v>
      </c>
      <c r="D218">
        <v>2021</v>
      </c>
      <c r="E218" t="s">
        <v>176</v>
      </c>
      <c r="F218">
        <v>12</v>
      </c>
      <c r="G218" s="28">
        <v>1.4999999999999999E-2</v>
      </c>
      <c r="H218" s="28">
        <v>0.01</v>
      </c>
      <c r="I218" s="28">
        <v>2.7425000000000002</v>
      </c>
      <c r="J218" s="28">
        <v>0.34500000000000003</v>
      </c>
      <c r="K218" s="28">
        <v>0.495</v>
      </c>
      <c r="L218" s="28">
        <v>0.26</v>
      </c>
      <c r="M218" s="28">
        <v>2.0225</v>
      </c>
      <c r="N218" s="28">
        <v>0.63250000000000006</v>
      </c>
      <c r="O218" s="28">
        <v>1.7750000000000001</v>
      </c>
      <c r="P218" s="28">
        <v>6.4975000000000005</v>
      </c>
      <c r="Q218" s="28">
        <v>0.16499999999999998</v>
      </c>
      <c r="R218" s="28">
        <v>0.14499999999999999</v>
      </c>
      <c r="S218" s="28">
        <v>2.3525</v>
      </c>
      <c r="T218" s="28">
        <v>0.86749999999999994</v>
      </c>
      <c r="U218" s="28">
        <v>7.4999999999999997E-3</v>
      </c>
      <c r="V218" s="28">
        <v>0.01</v>
      </c>
      <c r="W218" s="28">
        <v>0.23500000000000001</v>
      </c>
      <c r="X218" s="28">
        <v>0.28999999999999998</v>
      </c>
      <c r="Y218" s="28" t="s">
        <v>30</v>
      </c>
      <c r="Z218" s="28" t="s">
        <v>30</v>
      </c>
      <c r="AA218" s="28" t="s">
        <v>30</v>
      </c>
      <c r="AB218" s="28" t="s">
        <v>30</v>
      </c>
      <c r="AC218" s="28">
        <v>0.24250000000000002</v>
      </c>
      <c r="AD218" s="28">
        <v>0.2175</v>
      </c>
      <c r="AE218" s="28" t="s">
        <v>30</v>
      </c>
      <c r="AF218" s="28" t="s">
        <v>30</v>
      </c>
      <c r="AG218" s="28">
        <v>0.06</v>
      </c>
      <c r="AH218" s="28">
        <v>2.75E-2</v>
      </c>
      <c r="AI218" s="28">
        <v>0</v>
      </c>
      <c r="AJ218" s="28">
        <v>0</v>
      </c>
      <c r="AK218" s="28">
        <v>0.2475</v>
      </c>
      <c r="AL218" s="28">
        <v>0.16500000000000001</v>
      </c>
      <c r="AM218" s="28" t="s">
        <v>30</v>
      </c>
      <c r="AN218" s="28" t="s">
        <v>30</v>
      </c>
      <c r="AO218" s="28">
        <v>3.5000000000000003E-2</v>
      </c>
      <c r="AP218" s="28">
        <v>0.02</v>
      </c>
      <c r="AQ218" s="28">
        <v>0</v>
      </c>
      <c r="AR218" s="28">
        <v>7.4999999999999997E-3</v>
      </c>
      <c r="AS218" s="28">
        <v>0</v>
      </c>
      <c r="AT218" s="28">
        <v>0.01</v>
      </c>
      <c r="AU218" s="28">
        <v>0</v>
      </c>
      <c r="AV218" s="28">
        <v>0</v>
      </c>
      <c r="AW218" s="28" t="s">
        <v>30</v>
      </c>
      <c r="AX218" s="28" t="s">
        <v>30</v>
      </c>
      <c r="AY218" s="28">
        <v>0</v>
      </c>
      <c r="AZ218" s="28">
        <v>7.4999999999999997E-3</v>
      </c>
    </row>
    <row r="219" spans="1:52">
      <c r="A219">
        <v>217</v>
      </c>
      <c r="B219">
        <v>2022</v>
      </c>
      <c r="C219">
        <v>1</v>
      </c>
      <c r="D219">
        <v>2022</v>
      </c>
      <c r="E219" s="35" t="s">
        <v>194</v>
      </c>
      <c r="F219">
        <v>1</v>
      </c>
      <c r="G219" s="28">
        <v>8.0000000000000002E-3</v>
      </c>
      <c r="H219" s="28">
        <v>0.01</v>
      </c>
      <c r="I219" s="28">
        <v>0.87800000000000011</v>
      </c>
      <c r="J219" s="28">
        <v>0.38400000000000001</v>
      </c>
      <c r="K219" s="28">
        <v>0.24199999999999999</v>
      </c>
      <c r="L219" s="28">
        <v>0.19</v>
      </c>
      <c r="M219" s="28">
        <v>0.65999999999999992</v>
      </c>
      <c r="N219" s="28">
        <v>0.46399999999999997</v>
      </c>
      <c r="O219" s="28">
        <v>1.3959999999999999</v>
      </c>
      <c r="P219" s="28">
        <v>6.4380000000000006</v>
      </c>
      <c r="Q219" s="28">
        <v>0.12000000000000002</v>
      </c>
      <c r="R219" s="28">
        <v>9.4E-2</v>
      </c>
      <c r="S219" s="28">
        <v>1.1120000000000001</v>
      </c>
      <c r="T219" s="28">
        <v>0.29399999999999998</v>
      </c>
      <c r="U219" s="28">
        <v>0</v>
      </c>
      <c r="V219" s="28">
        <v>1.2E-2</v>
      </c>
      <c r="W219" s="28">
        <v>0.19600000000000001</v>
      </c>
      <c r="X219" s="28">
        <v>0.27400000000000002</v>
      </c>
      <c r="Y219" s="28" t="s">
        <v>30</v>
      </c>
      <c r="Z219" s="28" t="s">
        <v>30</v>
      </c>
      <c r="AA219" s="28" t="s">
        <v>30</v>
      </c>
      <c r="AB219" s="28" t="s">
        <v>30</v>
      </c>
      <c r="AC219" s="28">
        <v>0.13</v>
      </c>
      <c r="AD219" s="28">
        <v>5.800000000000001E-2</v>
      </c>
      <c r="AE219" s="28" t="s">
        <v>30</v>
      </c>
      <c r="AF219" s="28" t="s">
        <v>30</v>
      </c>
      <c r="AG219" s="28">
        <v>2.4E-2</v>
      </c>
      <c r="AH219" s="28">
        <v>2.4E-2</v>
      </c>
      <c r="AI219" s="28">
        <v>0</v>
      </c>
      <c r="AJ219" s="28">
        <v>2E-3</v>
      </c>
      <c r="AK219" s="28">
        <v>0.17599999999999999</v>
      </c>
      <c r="AL219" s="28">
        <v>0.17400000000000002</v>
      </c>
      <c r="AM219" s="28" t="s">
        <v>30</v>
      </c>
      <c r="AN219" s="28" t="s">
        <v>30</v>
      </c>
      <c r="AO219" s="28">
        <v>5.6000000000000008E-2</v>
      </c>
      <c r="AP219" s="28">
        <v>1.2E-2</v>
      </c>
      <c r="AQ219" s="28">
        <v>0</v>
      </c>
      <c r="AR219" s="28">
        <v>1.2E-2</v>
      </c>
      <c r="AS219" s="28">
        <v>2.8000000000000004E-2</v>
      </c>
      <c r="AT219" s="28">
        <v>0.01</v>
      </c>
      <c r="AU219" s="28">
        <v>0</v>
      </c>
      <c r="AV219" s="28">
        <v>0</v>
      </c>
      <c r="AW219" s="28" t="s">
        <v>30</v>
      </c>
      <c r="AX219" s="28" t="s">
        <v>30</v>
      </c>
      <c r="AY219" s="28">
        <v>0</v>
      </c>
      <c r="AZ219" s="28">
        <v>0.01</v>
      </c>
    </row>
    <row r="220" spans="1:52">
      <c r="A220">
        <v>218</v>
      </c>
      <c r="D220">
        <v>2022</v>
      </c>
      <c r="E220" s="35" t="s">
        <v>194</v>
      </c>
      <c r="F220">
        <v>2</v>
      </c>
      <c r="G220" s="28">
        <v>0.01</v>
      </c>
      <c r="H220" s="28">
        <v>7.4999999999999997E-3</v>
      </c>
      <c r="I220" s="28">
        <v>0.18</v>
      </c>
      <c r="J220" s="28">
        <v>0.21500000000000002</v>
      </c>
      <c r="K220" s="28">
        <v>9.7500000000000003E-2</v>
      </c>
      <c r="L220" s="28">
        <v>0.11499999999999999</v>
      </c>
      <c r="M220" s="28">
        <v>0.48749999999999999</v>
      </c>
      <c r="N220" s="28">
        <v>0.28749999999999998</v>
      </c>
      <c r="O220" s="28">
        <v>1.0425</v>
      </c>
      <c r="P220" s="28">
        <v>4.0925000000000002</v>
      </c>
      <c r="Q220" s="28">
        <v>6.7500000000000004E-2</v>
      </c>
      <c r="R220" s="28">
        <v>6.25E-2</v>
      </c>
      <c r="S220" s="28">
        <v>0.45250000000000001</v>
      </c>
      <c r="T220" s="28">
        <v>0.09</v>
      </c>
      <c r="U220" s="28">
        <v>7.4999999999999997E-3</v>
      </c>
      <c r="V220" s="28">
        <v>1.2500000000000001E-2</v>
      </c>
      <c r="W220" s="28">
        <v>0.18</v>
      </c>
      <c r="X220" s="28">
        <v>0.22749999999999998</v>
      </c>
      <c r="Y220" s="28" t="s">
        <v>30</v>
      </c>
      <c r="Z220" s="28" t="s">
        <v>30</v>
      </c>
      <c r="AA220" s="28" t="s">
        <v>30</v>
      </c>
      <c r="AB220" s="28" t="s">
        <v>30</v>
      </c>
      <c r="AC220" s="28">
        <v>7.4999999999999997E-3</v>
      </c>
      <c r="AD220" s="28">
        <v>0.02</v>
      </c>
      <c r="AE220" s="28" t="s">
        <v>30</v>
      </c>
      <c r="AF220" s="28" t="s">
        <v>30</v>
      </c>
      <c r="AG220" s="28">
        <v>2.2499999999999999E-2</v>
      </c>
      <c r="AH220" s="28">
        <v>0.02</v>
      </c>
      <c r="AI220" s="28">
        <v>5.5E-2</v>
      </c>
      <c r="AJ220" s="28">
        <v>2.5000000000000001E-3</v>
      </c>
      <c r="AK220" s="28">
        <v>0.47250000000000003</v>
      </c>
      <c r="AL220" s="28">
        <v>0.1275</v>
      </c>
      <c r="AM220" s="28" t="s">
        <v>30</v>
      </c>
      <c r="AN220" s="28" t="s">
        <v>30</v>
      </c>
      <c r="AO220" s="28">
        <v>3.5000000000000003E-2</v>
      </c>
      <c r="AP220" s="28">
        <v>0.01</v>
      </c>
      <c r="AQ220" s="28">
        <v>3.5000000000000003E-2</v>
      </c>
      <c r="AR220" s="28">
        <v>0.01</v>
      </c>
      <c r="AS220" s="28">
        <v>0</v>
      </c>
      <c r="AT220" s="28">
        <v>0.01</v>
      </c>
      <c r="AU220" s="28">
        <v>0</v>
      </c>
      <c r="AV220" s="28">
        <v>0</v>
      </c>
      <c r="AW220" s="28" t="s">
        <v>30</v>
      </c>
      <c r="AX220" s="28" t="s">
        <v>30</v>
      </c>
      <c r="AY220" s="28">
        <v>0</v>
      </c>
      <c r="AZ220" s="28">
        <v>7.4999999999999997E-3</v>
      </c>
    </row>
    <row r="221" spans="1:52">
      <c r="A221">
        <v>219</v>
      </c>
      <c r="C221">
        <v>3</v>
      </c>
      <c r="D221">
        <v>2022</v>
      </c>
      <c r="E221" s="35" t="s">
        <v>194</v>
      </c>
      <c r="F221">
        <v>3</v>
      </c>
      <c r="G221" s="28">
        <v>5.0000000000000001E-3</v>
      </c>
      <c r="H221" s="28">
        <v>0</v>
      </c>
      <c r="I221" s="28">
        <v>3.7499999999999999E-2</v>
      </c>
      <c r="J221" s="28">
        <v>0.1575</v>
      </c>
      <c r="K221" s="28">
        <v>0.13500000000000001</v>
      </c>
      <c r="L221" s="28">
        <v>8.5000000000000006E-2</v>
      </c>
      <c r="M221" s="28">
        <v>0.4975</v>
      </c>
      <c r="N221" s="28">
        <v>0.24</v>
      </c>
      <c r="O221" s="28">
        <v>1.3149999999999999</v>
      </c>
      <c r="P221" s="28">
        <v>3.23</v>
      </c>
      <c r="Q221" s="28">
        <v>0.13500000000000001</v>
      </c>
      <c r="R221" s="28">
        <v>0.06</v>
      </c>
      <c r="S221" s="28">
        <v>1.2575000000000001</v>
      </c>
      <c r="T221" s="28">
        <v>0.06</v>
      </c>
      <c r="U221" s="28">
        <v>7.4999999999999997E-3</v>
      </c>
      <c r="V221" s="28">
        <v>1.2500000000000001E-2</v>
      </c>
      <c r="W221" s="28">
        <v>0.27999999999999997</v>
      </c>
      <c r="X221" s="28">
        <v>0.26250000000000001</v>
      </c>
      <c r="Y221" s="28" t="s">
        <v>30</v>
      </c>
      <c r="Z221" s="28" t="s">
        <v>30</v>
      </c>
      <c r="AA221" s="28" t="s">
        <v>30</v>
      </c>
      <c r="AB221" s="28" t="s">
        <v>30</v>
      </c>
      <c r="AC221" s="28">
        <v>0.06</v>
      </c>
      <c r="AD221" s="28">
        <v>1.2500000000000001E-2</v>
      </c>
      <c r="AE221" s="28" t="s">
        <v>30</v>
      </c>
      <c r="AF221" s="28" t="s">
        <v>30</v>
      </c>
      <c r="AG221" s="28">
        <v>2.2499999999999999E-2</v>
      </c>
      <c r="AH221" s="28">
        <v>2.75E-2</v>
      </c>
      <c r="AI221" s="28">
        <v>0</v>
      </c>
      <c r="AJ221" s="28">
        <v>2.5000000000000001E-3</v>
      </c>
      <c r="AK221" s="28">
        <v>0.2475</v>
      </c>
      <c r="AL221" s="28">
        <v>0.1225</v>
      </c>
      <c r="AM221" s="28" t="s">
        <v>30</v>
      </c>
      <c r="AN221" s="28" t="s">
        <v>30</v>
      </c>
      <c r="AO221" s="28">
        <v>0.14250000000000002</v>
      </c>
      <c r="AP221" s="28">
        <v>0.01</v>
      </c>
      <c r="AQ221" s="28">
        <v>3.5000000000000003E-2</v>
      </c>
      <c r="AR221" s="28">
        <v>1.5000000000000001E-2</v>
      </c>
      <c r="AS221" s="28">
        <v>3.5000000000000003E-2</v>
      </c>
      <c r="AT221" s="28">
        <v>1.2500000000000001E-2</v>
      </c>
      <c r="AU221" s="28">
        <v>0</v>
      </c>
      <c r="AV221" s="28">
        <v>0</v>
      </c>
      <c r="AW221" s="28" t="s">
        <v>30</v>
      </c>
      <c r="AX221" s="28" t="s">
        <v>30</v>
      </c>
      <c r="AY221" s="28">
        <v>0</v>
      </c>
      <c r="AZ221" s="28">
        <v>7.4999999999999997E-3</v>
      </c>
    </row>
    <row r="222" spans="1:52">
      <c r="A222">
        <v>220</v>
      </c>
      <c r="D222">
        <v>2022</v>
      </c>
      <c r="E222" s="35" t="s">
        <v>194</v>
      </c>
      <c r="F222">
        <v>4</v>
      </c>
      <c r="G222" s="28">
        <v>5.0000000000000001E-3</v>
      </c>
      <c r="H222" s="28">
        <v>0</v>
      </c>
      <c r="I222" s="28">
        <v>1.4999999999999999E-2</v>
      </c>
      <c r="J222" s="28">
        <v>0.125</v>
      </c>
      <c r="K222" s="28">
        <v>0.12</v>
      </c>
      <c r="L222" s="28">
        <v>0.09</v>
      </c>
      <c r="M222" s="28">
        <v>0.36749999999999994</v>
      </c>
      <c r="N222" s="28">
        <v>0.2475</v>
      </c>
      <c r="O222" s="28">
        <v>1.7725</v>
      </c>
      <c r="P222" s="28">
        <v>3.5674999999999999</v>
      </c>
      <c r="Q222" s="28">
        <v>0.14249999999999999</v>
      </c>
      <c r="R222" s="28">
        <v>7.0000000000000007E-2</v>
      </c>
      <c r="S222" s="28">
        <v>2.0674999999999999</v>
      </c>
      <c r="T222" s="28">
        <v>0.10500000000000001</v>
      </c>
      <c r="U222" s="28">
        <v>2.2499999999999999E-2</v>
      </c>
      <c r="V222" s="28">
        <v>0.01</v>
      </c>
      <c r="W222" s="28">
        <v>0.27250000000000002</v>
      </c>
      <c r="X222" s="28">
        <v>0.34750000000000003</v>
      </c>
      <c r="Y222" s="28" t="s">
        <v>30</v>
      </c>
      <c r="Z222" s="28" t="s">
        <v>30</v>
      </c>
      <c r="AA222" s="28" t="s">
        <v>30</v>
      </c>
      <c r="AB222" s="28" t="s">
        <v>30</v>
      </c>
      <c r="AC222" s="28">
        <v>8.2500000000000004E-2</v>
      </c>
      <c r="AD222" s="28">
        <v>1.4999999999999999E-2</v>
      </c>
      <c r="AE222" s="28" t="s">
        <v>30</v>
      </c>
      <c r="AF222" s="28" t="s">
        <v>30</v>
      </c>
      <c r="AG222" s="28">
        <v>8.249999999999999E-2</v>
      </c>
      <c r="AH222" s="28">
        <v>0.03</v>
      </c>
      <c r="AI222" s="28">
        <v>2.75E-2</v>
      </c>
      <c r="AJ222" s="28">
        <v>5.0000000000000001E-3</v>
      </c>
      <c r="AK222" s="28">
        <v>0.27750000000000002</v>
      </c>
      <c r="AL222" s="28">
        <v>0.14500000000000002</v>
      </c>
      <c r="AM222" s="28" t="s">
        <v>30</v>
      </c>
      <c r="AN222" s="28" t="s">
        <v>30</v>
      </c>
      <c r="AO222" s="28">
        <v>0</v>
      </c>
      <c r="AP222" s="28">
        <v>7.4999999999999997E-3</v>
      </c>
      <c r="AQ222" s="28">
        <v>0</v>
      </c>
      <c r="AR222" s="28">
        <v>1.2500000000000001E-2</v>
      </c>
      <c r="AS222" s="28">
        <v>0</v>
      </c>
      <c r="AT222" s="28">
        <v>1.2500000000000001E-2</v>
      </c>
      <c r="AU222" s="28">
        <v>0</v>
      </c>
      <c r="AV222" s="28">
        <v>0</v>
      </c>
      <c r="AW222" s="28" t="s">
        <v>30</v>
      </c>
      <c r="AX222" s="28" t="s">
        <v>30</v>
      </c>
      <c r="AY222" s="28">
        <v>3.5000000000000003E-2</v>
      </c>
      <c r="AZ222" s="28">
        <v>5.0000000000000001E-3</v>
      </c>
    </row>
    <row r="223" spans="1:52">
      <c r="A223">
        <v>221</v>
      </c>
      <c r="C223">
        <v>5</v>
      </c>
      <c r="D223">
        <v>2022</v>
      </c>
      <c r="E223" s="35" t="s">
        <v>194</v>
      </c>
      <c r="F223">
        <v>5</v>
      </c>
      <c r="G223" s="28">
        <v>0</v>
      </c>
      <c r="H223" s="28">
        <v>0</v>
      </c>
      <c r="I223" s="28">
        <v>6.0000000000000001E-3</v>
      </c>
      <c r="J223" s="28">
        <v>0.156</v>
      </c>
      <c r="K223" s="28">
        <v>0.126</v>
      </c>
      <c r="L223" s="28">
        <v>0.22999999999999998</v>
      </c>
      <c r="M223" s="28">
        <v>0.46400000000000008</v>
      </c>
      <c r="N223" s="28">
        <v>0.28399999999999997</v>
      </c>
      <c r="O223" s="28">
        <v>1.948</v>
      </c>
      <c r="P223" s="28">
        <v>4.4720000000000004</v>
      </c>
      <c r="Q223" s="28">
        <v>6.6000000000000003E-2</v>
      </c>
      <c r="R223" s="28">
        <v>8.2000000000000003E-2</v>
      </c>
      <c r="S223" s="28">
        <v>3.5120000000000005</v>
      </c>
      <c r="T223" s="28">
        <v>0.17199999999999999</v>
      </c>
      <c r="U223" s="28">
        <v>6.0000000000000001E-3</v>
      </c>
      <c r="V223" s="28">
        <v>0.01</v>
      </c>
      <c r="W223" s="28">
        <v>0.22599999999999998</v>
      </c>
      <c r="X223" s="28">
        <v>0.378</v>
      </c>
      <c r="Y223" s="28" t="s">
        <v>30</v>
      </c>
      <c r="Z223" s="28" t="s">
        <v>30</v>
      </c>
      <c r="AA223" s="28" t="s">
        <v>30</v>
      </c>
      <c r="AB223" s="28" t="s">
        <v>30</v>
      </c>
      <c r="AC223" s="28">
        <v>7.8E-2</v>
      </c>
      <c r="AD223" s="28">
        <v>2.8000000000000004E-2</v>
      </c>
      <c r="AE223" s="28" t="s">
        <v>30</v>
      </c>
      <c r="AF223" s="28" t="s">
        <v>30</v>
      </c>
      <c r="AG223" s="28">
        <v>0.03</v>
      </c>
      <c r="AH223" s="28">
        <v>3.6000000000000004E-2</v>
      </c>
      <c r="AI223" s="28">
        <v>0</v>
      </c>
      <c r="AJ223" s="28">
        <v>2E-3</v>
      </c>
      <c r="AK223" s="28">
        <v>0.22000000000000003</v>
      </c>
      <c r="AL223" s="28">
        <v>0.17400000000000002</v>
      </c>
      <c r="AM223" s="28" t="s">
        <v>30</v>
      </c>
      <c r="AN223" s="28" t="s">
        <v>30</v>
      </c>
      <c r="AO223" s="28">
        <v>2.8000000000000004E-2</v>
      </c>
      <c r="AP223" s="28">
        <v>1.3999999999999999E-2</v>
      </c>
      <c r="AQ223" s="28">
        <v>8.5999999999999993E-2</v>
      </c>
      <c r="AR223" s="28">
        <v>1.6E-2</v>
      </c>
      <c r="AS223" s="28">
        <v>2.8000000000000004E-2</v>
      </c>
      <c r="AT223" s="28">
        <v>1.8000000000000002E-2</v>
      </c>
      <c r="AU223" s="28">
        <v>0</v>
      </c>
      <c r="AV223" s="28">
        <v>0</v>
      </c>
      <c r="AW223" s="28" t="s">
        <v>30</v>
      </c>
      <c r="AX223" s="28" t="s">
        <v>30</v>
      </c>
      <c r="AY223" s="28">
        <v>0</v>
      </c>
      <c r="AZ223" s="28">
        <v>0</v>
      </c>
    </row>
    <row r="224" spans="1:52">
      <c r="A224">
        <v>222</v>
      </c>
      <c r="D224">
        <v>2022</v>
      </c>
      <c r="E224" s="35" t="s">
        <v>194</v>
      </c>
      <c r="F224">
        <v>6</v>
      </c>
      <c r="G224" s="28">
        <v>0.01</v>
      </c>
      <c r="H224" s="28">
        <v>0</v>
      </c>
      <c r="I224" s="28">
        <v>2.2499999999999999E-2</v>
      </c>
      <c r="J224" s="28">
        <v>0.55249999999999999</v>
      </c>
      <c r="K224" s="28">
        <v>0.20500000000000002</v>
      </c>
      <c r="L224" s="28">
        <v>0.42249999999999999</v>
      </c>
      <c r="M224" s="28">
        <v>0.68500000000000005</v>
      </c>
      <c r="N224" s="28">
        <v>0.35</v>
      </c>
      <c r="O224" s="28">
        <v>2.2374999999999998</v>
      </c>
      <c r="P224" s="28">
        <v>5.3075000000000001</v>
      </c>
      <c r="Q224" s="28">
        <v>0.105</v>
      </c>
      <c r="R224" s="28">
        <v>8.249999999999999E-2</v>
      </c>
      <c r="S224" s="28">
        <v>3.1849999999999996</v>
      </c>
      <c r="T224" s="28">
        <v>0.54749999999999999</v>
      </c>
      <c r="U224" s="28">
        <v>0.03</v>
      </c>
      <c r="V224" s="28">
        <v>1.2500000000000001E-2</v>
      </c>
      <c r="W224" s="28">
        <v>0.21500000000000002</v>
      </c>
      <c r="X224" s="28">
        <v>0.39999999999999997</v>
      </c>
      <c r="Y224" s="28" t="s">
        <v>30</v>
      </c>
      <c r="Z224" s="28" t="s">
        <v>30</v>
      </c>
      <c r="AA224" s="28" t="s">
        <v>30</v>
      </c>
      <c r="AB224" s="28" t="s">
        <v>30</v>
      </c>
      <c r="AC224" s="28">
        <v>0.22999999999999998</v>
      </c>
      <c r="AD224" s="28">
        <v>0.1275</v>
      </c>
      <c r="AE224" s="28" t="s">
        <v>30</v>
      </c>
      <c r="AF224" s="28" t="s">
        <v>30</v>
      </c>
      <c r="AG224" s="28">
        <v>0.06</v>
      </c>
      <c r="AH224" s="28">
        <v>3.7500000000000006E-2</v>
      </c>
      <c r="AI224" s="28">
        <v>0</v>
      </c>
      <c r="AJ224" s="28">
        <v>7.4999999999999997E-3</v>
      </c>
      <c r="AK224" s="28">
        <v>0.33250000000000002</v>
      </c>
      <c r="AL224" s="28">
        <v>0.2</v>
      </c>
      <c r="AM224" s="28" t="s">
        <v>30</v>
      </c>
      <c r="AN224" s="28" t="s">
        <v>30</v>
      </c>
      <c r="AO224" s="28">
        <v>7.0000000000000007E-2</v>
      </c>
      <c r="AP224" s="28">
        <v>1.2500000000000001E-2</v>
      </c>
      <c r="AQ224" s="28">
        <v>0.46250000000000002</v>
      </c>
      <c r="AR224" s="28">
        <v>2.2500000000000003E-2</v>
      </c>
      <c r="AS224" s="28">
        <v>0</v>
      </c>
      <c r="AT224" s="28">
        <v>1.7500000000000002E-2</v>
      </c>
      <c r="AU224" s="28">
        <v>0</v>
      </c>
      <c r="AV224" s="28">
        <v>0</v>
      </c>
      <c r="AW224" s="28" t="s">
        <v>30</v>
      </c>
      <c r="AX224" s="28" t="s">
        <v>30</v>
      </c>
      <c r="AY224" s="28">
        <v>0</v>
      </c>
      <c r="AZ224" s="28">
        <v>2.5000000000000001E-3</v>
      </c>
    </row>
    <row r="225" spans="1:54">
      <c r="A225">
        <v>223</v>
      </c>
      <c r="C225">
        <v>7</v>
      </c>
      <c r="D225">
        <v>2022</v>
      </c>
      <c r="E225" s="35" t="s">
        <v>194</v>
      </c>
      <c r="F225">
        <v>7</v>
      </c>
      <c r="G225" s="28">
        <v>0.14749999999999999</v>
      </c>
      <c r="H225" s="28">
        <v>2.75E-2</v>
      </c>
      <c r="I225" s="28">
        <v>0.1575</v>
      </c>
      <c r="J225" s="28">
        <v>2.105</v>
      </c>
      <c r="K225" s="28">
        <v>0.11249999999999999</v>
      </c>
      <c r="L225" s="28">
        <v>0.27249999999999996</v>
      </c>
      <c r="M225" s="28">
        <v>0.47749999999999998</v>
      </c>
      <c r="N225" s="28">
        <v>0.34</v>
      </c>
      <c r="O225" s="28">
        <v>2.7850000000000001</v>
      </c>
      <c r="P225" s="28">
        <v>3.63</v>
      </c>
      <c r="Q225" s="28">
        <v>7.4999999999999997E-2</v>
      </c>
      <c r="R225" s="28">
        <v>7.2500000000000009E-2</v>
      </c>
      <c r="S225" s="28">
        <v>3.1625000000000001</v>
      </c>
      <c r="T225" s="28">
        <v>2.11</v>
      </c>
      <c r="U225" s="28">
        <v>0</v>
      </c>
      <c r="V225" s="28">
        <v>1.2500000000000001E-2</v>
      </c>
      <c r="W225" s="28">
        <v>0.2225</v>
      </c>
      <c r="X225" s="28">
        <v>0.33500000000000002</v>
      </c>
      <c r="Y225" s="28" t="s">
        <v>30</v>
      </c>
      <c r="Z225" s="28" t="s">
        <v>30</v>
      </c>
      <c r="AA225" s="28" t="s">
        <v>30</v>
      </c>
      <c r="AB225" s="28" t="s">
        <v>30</v>
      </c>
      <c r="AC225" s="28">
        <v>0.21250000000000002</v>
      </c>
      <c r="AD225" s="28">
        <v>0.53500000000000003</v>
      </c>
      <c r="AE225" s="28" t="s">
        <v>30</v>
      </c>
      <c r="AF225" s="28" t="s">
        <v>30</v>
      </c>
      <c r="AG225" s="28">
        <v>1.4999999999999999E-2</v>
      </c>
      <c r="AH225" s="28">
        <v>3.2500000000000001E-2</v>
      </c>
      <c r="AI225" s="28">
        <v>0</v>
      </c>
      <c r="AJ225" s="28">
        <v>5.0000000000000001E-3</v>
      </c>
      <c r="AK225" s="28">
        <v>0.25</v>
      </c>
      <c r="AL225" s="28">
        <v>0.215</v>
      </c>
      <c r="AM225" s="28" t="s">
        <v>30</v>
      </c>
      <c r="AN225" s="28" t="s">
        <v>30</v>
      </c>
      <c r="AO225" s="28">
        <v>3.5000000000000003E-2</v>
      </c>
      <c r="AP225" s="28">
        <v>0.01</v>
      </c>
      <c r="AQ225" s="28">
        <v>0.28749999999999998</v>
      </c>
      <c r="AR225" s="28">
        <v>2.75E-2</v>
      </c>
      <c r="AS225" s="28">
        <v>0</v>
      </c>
      <c r="AT225" s="28">
        <v>1.2500000000000001E-2</v>
      </c>
      <c r="AU225" s="28">
        <v>0</v>
      </c>
      <c r="AV225" s="28">
        <v>0</v>
      </c>
      <c r="AW225" s="28" t="s">
        <v>30</v>
      </c>
      <c r="AX225" s="28" t="s">
        <v>30</v>
      </c>
      <c r="AY225" s="28">
        <v>0</v>
      </c>
      <c r="AZ225" s="28">
        <v>0</v>
      </c>
    </row>
    <row r="226" spans="1:54">
      <c r="A226">
        <v>224</v>
      </c>
      <c r="D226">
        <v>2022</v>
      </c>
      <c r="E226" s="35" t="s">
        <v>194</v>
      </c>
      <c r="F226">
        <v>8</v>
      </c>
      <c r="G226" s="28">
        <v>0.47400000000000003</v>
      </c>
      <c r="H226" s="28">
        <v>2.8000000000000004E-2</v>
      </c>
      <c r="I226" s="28">
        <v>0.74199999999999999</v>
      </c>
      <c r="J226" s="28">
        <v>1.58</v>
      </c>
      <c r="K226" s="28">
        <v>0.10800000000000001</v>
      </c>
      <c r="L226" s="28">
        <v>8.4000000000000005E-2</v>
      </c>
      <c r="M226" s="28">
        <v>0.6</v>
      </c>
      <c r="N226" s="28">
        <v>0.22999999999999998</v>
      </c>
      <c r="O226" s="28">
        <v>1.9899999999999998</v>
      </c>
      <c r="P226" s="28">
        <v>1.9359999999999999</v>
      </c>
      <c r="Q226" s="28">
        <v>9.0000000000000011E-2</v>
      </c>
      <c r="R226" s="28">
        <v>5.3999999999999992E-2</v>
      </c>
      <c r="S226" s="28">
        <v>1.4179999999999999</v>
      </c>
      <c r="T226" s="28">
        <v>3.1459999999999999</v>
      </c>
      <c r="U226" s="28">
        <v>1.2E-2</v>
      </c>
      <c r="V226" s="28">
        <v>0.01</v>
      </c>
      <c r="W226" s="28">
        <v>0.17399999999999999</v>
      </c>
      <c r="X226" s="28">
        <v>0.24199999999999999</v>
      </c>
      <c r="Y226" s="28" t="s">
        <v>30</v>
      </c>
      <c r="Z226" s="28" t="s">
        <v>30</v>
      </c>
      <c r="AA226" s="28" t="s">
        <v>30</v>
      </c>
      <c r="AB226" s="28" t="s">
        <v>30</v>
      </c>
      <c r="AC226" s="28">
        <v>0.18</v>
      </c>
      <c r="AD226" s="28">
        <v>0.71199999999999997</v>
      </c>
      <c r="AE226" s="28" t="s">
        <v>30</v>
      </c>
      <c r="AF226" s="28" t="s">
        <v>30</v>
      </c>
      <c r="AG226" s="28">
        <v>3.5999999999999997E-2</v>
      </c>
      <c r="AH226" s="28">
        <v>2.4E-2</v>
      </c>
      <c r="AI226" s="28">
        <v>0</v>
      </c>
      <c r="AJ226" s="28">
        <v>2E-3</v>
      </c>
      <c r="AK226" s="28">
        <v>0.29000000000000004</v>
      </c>
      <c r="AL226" s="28">
        <v>0.182</v>
      </c>
      <c r="AM226" s="28" t="s">
        <v>30</v>
      </c>
      <c r="AN226" s="28" t="s">
        <v>30</v>
      </c>
      <c r="AO226" s="28">
        <v>5.6000000000000008E-2</v>
      </c>
      <c r="AP226" s="28">
        <v>1.4000000000000002E-2</v>
      </c>
      <c r="AQ226" s="28">
        <v>0.17200000000000001</v>
      </c>
      <c r="AR226" s="28">
        <v>1.2E-2</v>
      </c>
      <c r="AS226" s="28">
        <v>0</v>
      </c>
      <c r="AT226" s="28">
        <v>1.6E-2</v>
      </c>
      <c r="AU226" s="28">
        <v>0</v>
      </c>
      <c r="AV226" s="28">
        <v>0</v>
      </c>
      <c r="AW226" s="28" t="s">
        <v>30</v>
      </c>
      <c r="AX226" s="28" t="s">
        <v>30</v>
      </c>
      <c r="AY226" s="28">
        <v>0</v>
      </c>
      <c r="AZ226" s="28">
        <v>4.0000000000000001E-3</v>
      </c>
    </row>
    <row r="227" spans="1:54">
      <c r="A227">
        <v>225</v>
      </c>
      <c r="C227">
        <v>9</v>
      </c>
      <c r="D227">
        <v>2022</v>
      </c>
      <c r="E227" s="35" t="s">
        <v>194</v>
      </c>
      <c r="F227">
        <v>9</v>
      </c>
      <c r="G227" s="28">
        <v>0.46250000000000002</v>
      </c>
      <c r="H227" s="28">
        <v>0.02</v>
      </c>
      <c r="I227" s="28">
        <v>1.6349999999999998</v>
      </c>
      <c r="J227" s="28">
        <v>1.405</v>
      </c>
      <c r="K227" s="28">
        <v>0.20249999999999996</v>
      </c>
      <c r="L227" s="28">
        <v>5.5000000000000007E-2</v>
      </c>
      <c r="M227" s="28">
        <v>0.52249999999999996</v>
      </c>
      <c r="N227" s="28">
        <v>0.29499999999999998</v>
      </c>
      <c r="O227" s="28">
        <v>1.7525000000000002</v>
      </c>
      <c r="P227" s="28">
        <v>1.9849999999999999</v>
      </c>
      <c r="Q227" s="28">
        <v>7.4999999999999997E-2</v>
      </c>
      <c r="R227" s="28">
        <v>5.5E-2</v>
      </c>
      <c r="S227" s="28">
        <v>0.78499999999999992</v>
      </c>
      <c r="T227" s="28">
        <v>2.8574999999999999</v>
      </c>
      <c r="U227" s="28">
        <v>7.4999999999999997E-3</v>
      </c>
      <c r="V227" s="28">
        <v>1.5000000000000001E-2</v>
      </c>
      <c r="W227" s="28">
        <v>0.26500000000000001</v>
      </c>
      <c r="X227" s="28">
        <v>0.25750000000000001</v>
      </c>
      <c r="Y227" s="28" t="s">
        <v>30</v>
      </c>
      <c r="Z227" s="28" t="s">
        <v>30</v>
      </c>
      <c r="AA227" s="28" t="s">
        <v>30</v>
      </c>
      <c r="AB227" s="28" t="s">
        <v>30</v>
      </c>
      <c r="AC227" s="28">
        <v>0.14250000000000002</v>
      </c>
      <c r="AD227" s="28">
        <v>0.64000000000000012</v>
      </c>
      <c r="AE227" s="28" t="s">
        <v>30</v>
      </c>
      <c r="AF227" s="28" t="s">
        <v>30</v>
      </c>
      <c r="AG227" s="28">
        <v>7.4999999999999997E-3</v>
      </c>
      <c r="AH227" s="28">
        <v>3.7499999999999999E-2</v>
      </c>
      <c r="AI227" s="28">
        <v>2.75E-2</v>
      </c>
      <c r="AJ227" s="28">
        <v>0.01</v>
      </c>
      <c r="AK227" s="28">
        <v>0.55500000000000005</v>
      </c>
      <c r="AL227" s="28">
        <v>0.19500000000000003</v>
      </c>
      <c r="AM227" s="28" t="s">
        <v>30</v>
      </c>
      <c r="AN227" s="28" t="s">
        <v>30</v>
      </c>
      <c r="AO227" s="28">
        <v>3.5000000000000003E-2</v>
      </c>
      <c r="AP227" s="28">
        <v>0.01</v>
      </c>
      <c r="AQ227" s="28">
        <v>0.10500000000000001</v>
      </c>
      <c r="AR227" s="28">
        <v>1.7500000000000002E-2</v>
      </c>
      <c r="AS227" s="28">
        <v>0</v>
      </c>
      <c r="AT227" s="28">
        <v>1.2500000000000001E-2</v>
      </c>
      <c r="AU227" s="28">
        <v>0</v>
      </c>
      <c r="AV227" s="28">
        <v>2.5000000000000001E-3</v>
      </c>
      <c r="AW227" s="28" t="s">
        <v>30</v>
      </c>
      <c r="AX227" s="28" t="s">
        <v>30</v>
      </c>
      <c r="AY227" s="28">
        <v>0</v>
      </c>
      <c r="AZ227" s="28">
        <v>2.5000000000000001E-3</v>
      </c>
    </row>
    <row r="228" spans="1:54">
      <c r="A228">
        <v>226</v>
      </c>
      <c r="D228">
        <v>2022</v>
      </c>
      <c r="E228" s="35" t="s">
        <v>194</v>
      </c>
      <c r="F228">
        <v>10</v>
      </c>
      <c r="G228" s="28">
        <v>6.6000000000000003E-2</v>
      </c>
      <c r="H228" s="28">
        <v>0.03</v>
      </c>
      <c r="I228" s="28">
        <v>2.3940000000000001</v>
      </c>
      <c r="J228" s="28">
        <v>0.97399999999999987</v>
      </c>
      <c r="K228" s="28">
        <v>0.09</v>
      </c>
      <c r="L228" s="28">
        <v>6.2E-2</v>
      </c>
      <c r="M228" s="28">
        <v>0.378</v>
      </c>
      <c r="N228" s="28">
        <v>0.39200000000000002</v>
      </c>
      <c r="O228" s="28">
        <v>1.552</v>
      </c>
      <c r="P228" s="28">
        <v>2.1999999999999997</v>
      </c>
      <c r="Q228" s="28">
        <v>0.10200000000000001</v>
      </c>
      <c r="R228" s="28">
        <v>7.5999999999999998E-2</v>
      </c>
      <c r="S228" s="28">
        <v>0.79600000000000004</v>
      </c>
      <c r="T228" s="28">
        <v>1.1739999999999999</v>
      </c>
      <c r="U228" s="28">
        <v>0</v>
      </c>
      <c r="V228" s="28">
        <v>1.2E-2</v>
      </c>
      <c r="W228" s="28">
        <v>0.22199999999999998</v>
      </c>
      <c r="X228" s="28">
        <v>0.24399999999999999</v>
      </c>
      <c r="Y228" s="28" t="s">
        <v>30</v>
      </c>
      <c r="Z228" s="28" t="s">
        <v>30</v>
      </c>
      <c r="AA228" s="28" t="s">
        <v>30</v>
      </c>
      <c r="AB228" s="28" t="s">
        <v>30</v>
      </c>
      <c r="AC228" s="28">
        <v>0.27599999999999997</v>
      </c>
      <c r="AD228" s="28">
        <v>0.29199999999999998</v>
      </c>
      <c r="AE228" s="28" t="s">
        <v>30</v>
      </c>
      <c r="AF228" s="28" t="s">
        <v>30</v>
      </c>
      <c r="AG228" s="28">
        <v>0.06</v>
      </c>
      <c r="AH228" s="28">
        <v>0.03</v>
      </c>
      <c r="AI228" s="28">
        <v>0</v>
      </c>
      <c r="AJ228" s="28">
        <v>2E-3</v>
      </c>
      <c r="AK228" s="28">
        <v>0.51200000000000001</v>
      </c>
      <c r="AL228" s="28">
        <v>0.20200000000000001</v>
      </c>
      <c r="AM228" s="28" t="s">
        <v>30</v>
      </c>
      <c r="AN228" s="28" t="s">
        <v>30</v>
      </c>
      <c r="AO228" s="28">
        <v>0</v>
      </c>
      <c r="AP228" s="28">
        <v>1.6E-2</v>
      </c>
      <c r="AQ228" s="28">
        <v>0.11400000000000002</v>
      </c>
      <c r="AR228" s="28">
        <v>2.1999999999999999E-2</v>
      </c>
      <c r="AS228" s="28">
        <v>0</v>
      </c>
      <c r="AT228" s="28">
        <v>2.1999999999999999E-2</v>
      </c>
      <c r="AU228" s="28">
        <v>0</v>
      </c>
      <c r="AV228" s="28">
        <v>0</v>
      </c>
      <c r="AW228" s="28" t="s">
        <v>30</v>
      </c>
      <c r="AX228" s="28" t="s">
        <v>30</v>
      </c>
      <c r="AY228" s="28">
        <v>0</v>
      </c>
      <c r="AZ228" s="28">
        <v>0</v>
      </c>
    </row>
    <row r="229" spans="1:54">
      <c r="A229">
        <v>227</v>
      </c>
      <c r="C229">
        <v>11</v>
      </c>
      <c r="D229">
        <v>2022</v>
      </c>
      <c r="E229" s="35" t="s">
        <v>194</v>
      </c>
      <c r="F229">
        <v>11</v>
      </c>
      <c r="G229" s="28">
        <v>0.155</v>
      </c>
      <c r="H229" s="28">
        <v>0.1075</v>
      </c>
      <c r="I229" s="28">
        <v>1.9324999999999999</v>
      </c>
      <c r="J229" s="28">
        <v>0.65</v>
      </c>
      <c r="K229" s="28">
        <v>6.7500000000000004E-2</v>
      </c>
      <c r="L229" s="28">
        <v>0.10250000000000001</v>
      </c>
      <c r="M229" s="28">
        <v>0.36</v>
      </c>
      <c r="N229" s="28">
        <v>0.38500000000000001</v>
      </c>
      <c r="O229" s="28">
        <v>1.3325</v>
      </c>
      <c r="P229" s="28">
        <v>3.2500000000000004</v>
      </c>
      <c r="Q229" s="28">
        <v>0.22500000000000001</v>
      </c>
      <c r="R229" s="28">
        <v>0.11749999999999999</v>
      </c>
      <c r="S229" s="28">
        <v>1.2025000000000001</v>
      </c>
      <c r="T229" s="28">
        <v>0.52500000000000002</v>
      </c>
      <c r="U229" s="28">
        <v>7.4999999999999997E-3</v>
      </c>
      <c r="V229" s="28">
        <v>0.01</v>
      </c>
      <c r="W229" s="28">
        <v>0.255</v>
      </c>
      <c r="X229" s="28">
        <v>0.25750000000000001</v>
      </c>
      <c r="Y229" s="28" t="s">
        <v>30</v>
      </c>
      <c r="Z229" s="28" t="s">
        <v>30</v>
      </c>
      <c r="AA229" s="28" t="s">
        <v>30</v>
      </c>
      <c r="AB229" s="28" t="s">
        <v>30</v>
      </c>
      <c r="AC229" s="28">
        <v>0.40500000000000003</v>
      </c>
      <c r="AD229" s="28">
        <v>0.1825</v>
      </c>
      <c r="AE229" s="28" t="s">
        <v>30</v>
      </c>
      <c r="AF229" s="28" t="s">
        <v>30</v>
      </c>
      <c r="AG229" s="28">
        <v>6.7500000000000004E-2</v>
      </c>
      <c r="AH229" s="28">
        <v>3.5000000000000003E-2</v>
      </c>
      <c r="AI229" s="28">
        <v>0</v>
      </c>
      <c r="AJ229" s="28">
        <v>2.5000000000000001E-3</v>
      </c>
      <c r="AK229" s="28">
        <v>0.4425</v>
      </c>
      <c r="AL229" s="28">
        <v>0.20500000000000002</v>
      </c>
      <c r="AM229" s="28" t="s">
        <v>30</v>
      </c>
      <c r="AN229" s="28" t="s">
        <v>30</v>
      </c>
      <c r="AO229" s="28">
        <v>0</v>
      </c>
      <c r="AP229" s="28">
        <v>1.2500000000000001E-2</v>
      </c>
      <c r="AQ229" s="28">
        <v>0.10500000000000001</v>
      </c>
      <c r="AR229" s="28">
        <v>1.7500000000000002E-2</v>
      </c>
      <c r="AS229" s="28">
        <v>3.5000000000000003E-2</v>
      </c>
      <c r="AT229" s="28">
        <v>2.2499999999999999E-2</v>
      </c>
      <c r="AU229" s="28">
        <v>0</v>
      </c>
      <c r="AV229" s="28">
        <v>0</v>
      </c>
      <c r="AW229" s="28" t="s">
        <v>30</v>
      </c>
      <c r="AX229" s="28" t="s">
        <v>30</v>
      </c>
      <c r="AY229" s="28">
        <v>0</v>
      </c>
      <c r="AZ229" s="28">
        <v>0</v>
      </c>
    </row>
    <row r="230" spans="1:54">
      <c r="A230">
        <v>228</v>
      </c>
      <c r="D230">
        <v>2022</v>
      </c>
      <c r="E230" s="35" t="s">
        <v>194</v>
      </c>
      <c r="F230">
        <v>12</v>
      </c>
      <c r="G230" s="28">
        <v>3.4625000000000004</v>
      </c>
      <c r="H230" s="28">
        <v>1.0175000000000001</v>
      </c>
      <c r="I230" s="28">
        <v>0.57499999999999996</v>
      </c>
      <c r="J230" s="28">
        <v>0.42499999999999999</v>
      </c>
      <c r="K230" s="28">
        <v>0.18</v>
      </c>
      <c r="L230" s="28">
        <v>0.15250000000000002</v>
      </c>
      <c r="M230" s="28">
        <v>0.7975000000000001</v>
      </c>
      <c r="N230" s="28">
        <v>0.35250000000000004</v>
      </c>
      <c r="O230" s="28">
        <v>1.7350000000000001</v>
      </c>
      <c r="P230" s="28">
        <v>4.7549999999999999</v>
      </c>
      <c r="Q230" s="28">
        <v>0.13500000000000001</v>
      </c>
      <c r="R230" s="28">
        <v>9.7500000000000003E-2</v>
      </c>
      <c r="S230" s="28">
        <v>0.83499999999999996</v>
      </c>
      <c r="T230" s="28">
        <v>0.29749999999999999</v>
      </c>
      <c r="U230" s="28">
        <v>7.4999999999999997E-3</v>
      </c>
      <c r="V230" s="28">
        <v>0.01</v>
      </c>
      <c r="W230" s="28">
        <v>0.21</v>
      </c>
      <c r="X230" s="28">
        <v>0.215</v>
      </c>
      <c r="Y230" s="28" t="s">
        <v>30</v>
      </c>
      <c r="Z230" s="28" t="s">
        <v>30</v>
      </c>
      <c r="AA230" s="28" t="s">
        <v>30</v>
      </c>
      <c r="AB230" s="28" t="s">
        <v>30</v>
      </c>
      <c r="AC230" s="28">
        <v>0.46250000000000002</v>
      </c>
      <c r="AD230" s="28">
        <v>0.115</v>
      </c>
      <c r="AE230" s="28" t="s">
        <v>30</v>
      </c>
      <c r="AF230" s="28" t="s">
        <v>30</v>
      </c>
      <c r="AG230" s="28">
        <v>0.06</v>
      </c>
      <c r="AH230" s="28">
        <v>3.2500000000000001E-2</v>
      </c>
      <c r="AI230" s="28">
        <v>0.27750000000000002</v>
      </c>
      <c r="AJ230" s="28">
        <v>1.5000000000000001E-2</v>
      </c>
      <c r="AK230" s="28">
        <v>0.83500000000000008</v>
      </c>
      <c r="AL230" s="28">
        <v>0.2</v>
      </c>
      <c r="AM230" s="28" t="s">
        <v>30</v>
      </c>
      <c r="AN230" s="28" t="s">
        <v>30</v>
      </c>
      <c r="AO230" s="28">
        <v>7.0000000000000007E-2</v>
      </c>
      <c r="AP230" s="28">
        <v>7.4999999999999997E-3</v>
      </c>
      <c r="AQ230" s="28">
        <v>0.1075</v>
      </c>
      <c r="AR230" s="28">
        <v>1.5000000000000001E-2</v>
      </c>
      <c r="AS230" s="28">
        <v>0</v>
      </c>
      <c r="AT230" s="28">
        <v>2.5000000000000001E-2</v>
      </c>
      <c r="AU230" s="28">
        <v>0</v>
      </c>
      <c r="AV230" s="28">
        <v>0</v>
      </c>
      <c r="AW230" s="28" t="s">
        <v>30</v>
      </c>
      <c r="AX230" s="28" t="s">
        <v>30</v>
      </c>
      <c r="AY230" s="28">
        <v>0</v>
      </c>
      <c r="AZ230" s="28">
        <v>2.5000000000000001E-3</v>
      </c>
    </row>
    <row r="231" spans="1:54">
      <c r="A231">
        <v>229</v>
      </c>
      <c r="B231">
        <v>2023</v>
      </c>
      <c r="C231">
        <v>1</v>
      </c>
      <c r="D231">
        <v>2023</v>
      </c>
      <c r="E231" s="35" t="s">
        <v>252</v>
      </c>
      <c r="F231">
        <v>1</v>
      </c>
      <c r="G231" s="28">
        <v>35.768000000000001</v>
      </c>
      <c r="H231" s="28">
        <v>8.9419999999999984</v>
      </c>
      <c r="I231" s="28">
        <v>0.246</v>
      </c>
      <c r="J231" s="28">
        <v>0.25600000000000001</v>
      </c>
      <c r="K231" s="28">
        <v>0.156</v>
      </c>
      <c r="L231" s="28">
        <v>0.12</v>
      </c>
      <c r="M231" s="28">
        <v>0.59599999999999997</v>
      </c>
      <c r="N231" s="28">
        <v>0.34399999999999997</v>
      </c>
      <c r="O231" s="28">
        <v>1.5160000000000002</v>
      </c>
      <c r="P231" s="28">
        <v>6.4479999999999986</v>
      </c>
      <c r="Q231" s="28">
        <v>0.12000000000000002</v>
      </c>
      <c r="R231" s="28">
        <v>7.5999999999999998E-2</v>
      </c>
      <c r="S231" s="28">
        <v>0.78800000000000003</v>
      </c>
      <c r="T231" s="28">
        <v>9.8000000000000004E-2</v>
      </c>
      <c r="U231" s="28">
        <v>0</v>
      </c>
      <c r="V231" s="28">
        <v>0.01</v>
      </c>
      <c r="W231" s="28">
        <v>0.156</v>
      </c>
      <c r="X231" s="28">
        <v>0.21800000000000003</v>
      </c>
      <c r="Y231" s="28" t="s">
        <v>30</v>
      </c>
      <c r="Z231" s="28" t="s">
        <v>30</v>
      </c>
      <c r="AA231" s="28" t="s">
        <v>30</v>
      </c>
      <c r="AB231" s="28" t="s">
        <v>30</v>
      </c>
      <c r="AC231" s="28">
        <v>5.4000000000000006E-2</v>
      </c>
      <c r="AD231" s="28">
        <v>4.5999999999999999E-2</v>
      </c>
      <c r="AE231" s="28" t="s">
        <v>30</v>
      </c>
      <c r="AF231" s="28" t="s">
        <v>30</v>
      </c>
      <c r="AG231" s="28">
        <v>1.7999999999999999E-2</v>
      </c>
      <c r="AH231" s="28">
        <v>2.4E-2</v>
      </c>
      <c r="AI231" s="28">
        <v>8.7999999999999995E-2</v>
      </c>
      <c r="AJ231" s="28">
        <v>0.01</v>
      </c>
      <c r="AK231" s="28">
        <v>0.89</v>
      </c>
      <c r="AL231" s="28">
        <v>0.21399999999999997</v>
      </c>
      <c r="AM231" s="28" t="s">
        <v>30</v>
      </c>
      <c r="AN231" s="28" t="s">
        <v>30</v>
      </c>
      <c r="AO231" s="28">
        <v>2.8000000000000004E-2</v>
      </c>
      <c r="AP231" s="28">
        <v>1.2E-2</v>
      </c>
      <c r="AQ231" s="28">
        <v>0</v>
      </c>
      <c r="AR231" s="28">
        <v>1.4000000000000002E-2</v>
      </c>
      <c r="AS231" s="28">
        <v>0</v>
      </c>
      <c r="AT231" s="28">
        <v>0.02</v>
      </c>
      <c r="AU231" s="28">
        <v>2.8000000000000004E-2</v>
      </c>
      <c r="AV231" s="28">
        <v>0</v>
      </c>
      <c r="AW231" s="28" t="s">
        <v>30</v>
      </c>
      <c r="AX231" s="28" t="s">
        <v>30</v>
      </c>
      <c r="AY231" s="28">
        <v>0</v>
      </c>
      <c r="AZ231" s="28">
        <v>6.0000000000000001E-3</v>
      </c>
    </row>
    <row r="232" spans="1:54">
      <c r="A232">
        <v>230</v>
      </c>
      <c r="D232">
        <v>2023</v>
      </c>
      <c r="E232" s="35" t="s">
        <v>252</v>
      </c>
      <c r="F232">
        <v>2</v>
      </c>
      <c r="G232" s="28">
        <v>17.4025</v>
      </c>
      <c r="H232" s="28">
        <v>11.74</v>
      </c>
      <c r="I232" s="28">
        <v>0.1875</v>
      </c>
      <c r="J232" s="28">
        <v>0.3175</v>
      </c>
      <c r="K232" s="28">
        <v>0.17500000000000002</v>
      </c>
      <c r="L232" s="28">
        <v>0.1525</v>
      </c>
      <c r="M232" s="28">
        <v>0.99</v>
      </c>
      <c r="N232" s="28">
        <v>0.47499999999999998</v>
      </c>
      <c r="O232" s="28">
        <v>1.6025</v>
      </c>
      <c r="P232" s="28">
        <v>6.68</v>
      </c>
      <c r="Q232" s="28">
        <v>7.0000000000000007E-2</v>
      </c>
      <c r="R232" s="28">
        <v>6.7500000000000004E-2</v>
      </c>
      <c r="S232" s="28">
        <v>2.1574999999999998</v>
      </c>
      <c r="T232" s="28">
        <v>7.5000000000000011E-2</v>
      </c>
      <c r="U232" s="28">
        <v>2.2499999999999999E-2</v>
      </c>
      <c r="V232" s="28">
        <v>0.01</v>
      </c>
      <c r="W232" s="28">
        <v>0.19749999999999998</v>
      </c>
      <c r="X232" s="28">
        <v>0.20749999999999999</v>
      </c>
      <c r="Y232" s="28" t="s">
        <v>30</v>
      </c>
      <c r="Z232" s="28" t="s">
        <v>30</v>
      </c>
      <c r="AA232" s="28" t="s">
        <v>30</v>
      </c>
      <c r="AB232" s="28" t="s">
        <v>30</v>
      </c>
      <c r="AC232" s="28">
        <v>1.4999999999999999E-2</v>
      </c>
      <c r="AD232" s="28">
        <v>4.5000000000000005E-2</v>
      </c>
      <c r="AE232" s="28" t="s">
        <v>30</v>
      </c>
      <c r="AF232" s="28" t="s">
        <v>30</v>
      </c>
      <c r="AG232" s="28">
        <v>5.2499999999999998E-2</v>
      </c>
      <c r="AH232" s="28">
        <v>0.03</v>
      </c>
      <c r="AI232" s="28">
        <v>8.2500000000000004E-2</v>
      </c>
      <c r="AJ232" s="28">
        <v>0.01</v>
      </c>
      <c r="AK232" s="28">
        <v>0.38750000000000001</v>
      </c>
      <c r="AL232" s="28">
        <v>0.19</v>
      </c>
      <c r="AM232" s="28" t="s">
        <v>30</v>
      </c>
      <c r="AN232" s="28" t="s">
        <v>30</v>
      </c>
      <c r="AO232" s="28">
        <v>7.2499999999999995E-2</v>
      </c>
      <c r="AP232" s="28">
        <v>0.02</v>
      </c>
      <c r="AQ232" s="28">
        <v>3.5000000000000003E-2</v>
      </c>
      <c r="AR232" s="28">
        <v>0.02</v>
      </c>
      <c r="AS232" s="28">
        <v>0</v>
      </c>
      <c r="AT232" s="28">
        <v>1.2500000000000001E-2</v>
      </c>
      <c r="AU232" s="28">
        <v>0</v>
      </c>
      <c r="AV232" s="28">
        <v>0</v>
      </c>
      <c r="AW232" s="28" t="s">
        <v>30</v>
      </c>
      <c r="AX232" s="28" t="s">
        <v>30</v>
      </c>
      <c r="AY232" s="28">
        <v>0</v>
      </c>
      <c r="AZ232" s="28">
        <v>1.4999999999999999E-2</v>
      </c>
    </row>
    <row r="233" spans="1:54">
      <c r="A233">
        <v>231</v>
      </c>
      <c r="C233">
        <v>3</v>
      </c>
      <c r="D233">
        <v>2023</v>
      </c>
      <c r="E233" s="35" t="s">
        <v>252</v>
      </c>
      <c r="F233">
        <v>3</v>
      </c>
      <c r="G233" s="28">
        <v>8.0525000000000002</v>
      </c>
      <c r="H233" s="28">
        <v>7.5049999999999999</v>
      </c>
      <c r="I233" s="28">
        <v>0.20750000000000002</v>
      </c>
      <c r="J233" s="28">
        <v>0.41</v>
      </c>
      <c r="K233" s="28">
        <v>0.26250000000000001</v>
      </c>
      <c r="L233" s="28">
        <v>0.16999999999999998</v>
      </c>
      <c r="M233" s="28">
        <v>1.3499999999999999</v>
      </c>
      <c r="N233" s="28">
        <v>0.51</v>
      </c>
      <c r="O233" s="28">
        <v>1.9775</v>
      </c>
      <c r="P233" s="28">
        <v>4.7949999999999999</v>
      </c>
      <c r="Q233" s="28">
        <v>0.09</v>
      </c>
      <c r="R233" s="28">
        <v>7.2500000000000009E-2</v>
      </c>
      <c r="S233" s="28">
        <v>3.3049999999999997</v>
      </c>
      <c r="T233" s="28">
        <v>7.5000000000000011E-2</v>
      </c>
      <c r="U233" s="28">
        <v>1.4999999999999999E-2</v>
      </c>
      <c r="V233" s="28">
        <v>0.01</v>
      </c>
      <c r="W233" s="28">
        <v>0.1925</v>
      </c>
      <c r="X233" s="28">
        <v>0.22</v>
      </c>
      <c r="Y233" s="28" t="s">
        <v>30</v>
      </c>
      <c r="Z233" s="28" t="s">
        <v>30</v>
      </c>
      <c r="AA233" s="28" t="s">
        <v>30</v>
      </c>
      <c r="AB233" s="28" t="s">
        <v>30</v>
      </c>
      <c r="AC233" s="28">
        <v>4.4999999999999998E-2</v>
      </c>
      <c r="AD233" s="28">
        <v>6.7500000000000004E-2</v>
      </c>
      <c r="AE233" s="28" t="s">
        <v>30</v>
      </c>
      <c r="AF233" s="28" t="s">
        <v>30</v>
      </c>
      <c r="AG233" s="28">
        <v>2.2499999999999999E-2</v>
      </c>
      <c r="AH233" s="28">
        <v>0.03</v>
      </c>
      <c r="AI233" s="28">
        <v>8.2500000000000004E-2</v>
      </c>
      <c r="AJ233" s="28">
        <v>7.4999999999999997E-3</v>
      </c>
      <c r="AK233" s="28">
        <v>0.50250000000000006</v>
      </c>
      <c r="AL233" s="28">
        <v>0.19500000000000001</v>
      </c>
      <c r="AM233" s="28" t="s">
        <v>30</v>
      </c>
      <c r="AN233" s="28" t="s">
        <v>30</v>
      </c>
      <c r="AO233" s="28">
        <v>0.14499999999999999</v>
      </c>
      <c r="AP233" s="28">
        <v>1.2500000000000001E-2</v>
      </c>
      <c r="AQ233" s="28">
        <v>0.10500000000000001</v>
      </c>
      <c r="AR233" s="28">
        <v>0.02</v>
      </c>
      <c r="AS233" s="28">
        <v>3.5000000000000003E-2</v>
      </c>
      <c r="AT233" s="28">
        <v>2.5000000000000001E-2</v>
      </c>
      <c r="AU233" s="28">
        <v>0</v>
      </c>
      <c r="AV233" s="28">
        <v>0</v>
      </c>
      <c r="AW233" s="28" t="s">
        <v>30</v>
      </c>
      <c r="AX233" s="28" t="s">
        <v>30</v>
      </c>
      <c r="AY233" s="28">
        <v>0</v>
      </c>
      <c r="AZ233" s="28">
        <v>0.01</v>
      </c>
    </row>
    <row r="234" spans="1:54">
      <c r="A234">
        <v>232</v>
      </c>
      <c r="D234">
        <v>2023</v>
      </c>
      <c r="E234" s="35" t="s">
        <v>252</v>
      </c>
      <c r="F234">
        <v>4</v>
      </c>
      <c r="G234" s="28">
        <v>1.6575000000000002</v>
      </c>
      <c r="H234" s="28">
        <v>2.42</v>
      </c>
      <c r="I234" s="28">
        <v>0.60000000000000009</v>
      </c>
      <c r="J234" s="28">
        <v>0.9</v>
      </c>
      <c r="K234" s="28">
        <v>0.3075</v>
      </c>
      <c r="L234" s="28">
        <v>0.23749999999999999</v>
      </c>
      <c r="M234" s="28">
        <v>1.5575000000000001</v>
      </c>
      <c r="N234" s="28">
        <v>0.67749999999999999</v>
      </c>
      <c r="O234" s="28">
        <v>2.8149999999999999</v>
      </c>
      <c r="P234" s="28">
        <v>4.4575000000000005</v>
      </c>
      <c r="Q234" s="28">
        <v>9.2500000000000013E-2</v>
      </c>
      <c r="R234" s="28">
        <v>9.2499999999999999E-2</v>
      </c>
      <c r="S234" s="28">
        <v>5.0474999999999994</v>
      </c>
      <c r="T234" s="28">
        <v>0.15250000000000002</v>
      </c>
      <c r="U234" s="28">
        <v>1.4999999999999999E-2</v>
      </c>
      <c r="V234" s="28">
        <v>0.01</v>
      </c>
      <c r="W234" s="28">
        <v>0.25750000000000001</v>
      </c>
      <c r="X234" s="28">
        <v>0.28750000000000003</v>
      </c>
      <c r="Y234" s="28" t="s">
        <v>30</v>
      </c>
      <c r="Z234" s="28" t="s">
        <v>30</v>
      </c>
      <c r="AA234" s="28" t="s">
        <v>30</v>
      </c>
      <c r="AB234" s="28" t="s">
        <v>30</v>
      </c>
      <c r="AC234" s="28">
        <v>0.19</v>
      </c>
      <c r="AD234" s="28">
        <v>0.22250000000000003</v>
      </c>
      <c r="AE234" s="28" t="s">
        <v>30</v>
      </c>
      <c r="AF234" s="28" t="s">
        <v>30</v>
      </c>
      <c r="AG234" s="28">
        <v>5.2499999999999998E-2</v>
      </c>
      <c r="AH234" s="28">
        <v>3.2500000000000001E-2</v>
      </c>
      <c r="AI234" s="28">
        <v>0</v>
      </c>
      <c r="AJ234" s="28">
        <v>1.2500000000000001E-2</v>
      </c>
      <c r="AK234" s="28">
        <v>0.63</v>
      </c>
      <c r="AL234" s="28">
        <v>0.26250000000000001</v>
      </c>
      <c r="AM234" s="28" t="s">
        <v>30</v>
      </c>
      <c r="AN234" s="28" t="s">
        <v>30</v>
      </c>
      <c r="AO234" s="28">
        <v>3.5000000000000003E-2</v>
      </c>
      <c r="AP234" s="28">
        <v>7.4999999999999997E-3</v>
      </c>
      <c r="AQ234" s="28">
        <v>3.5000000000000003E-2</v>
      </c>
      <c r="AR234" s="28">
        <v>2.5000000000000001E-2</v>
      </c>
      <c r="AS234" s="28">
        <v>0</v>
      </c>
      <c r="AT234" s="28">
        <v>2.75E-2</v>
      </c>
      <c r="AU234" s="28">
        <v>0</v>
      </c>
      <c r="AV234" s="28">
        <v>2.5000000000000001E-3</v>
      </c>
      <c r="AW234" s="28" t="s">
        <v>30</v>
      </c>
      <c r="AX234" s="28" t="s">
        <v>30</v>
      </c>
      <c r="AY234" s="28">
        <v>0</v>
      </c>
      <c r="AZ234" s="28">
        <v>5.0000000000000001E-3</v>
      </c>
    </row>
    <row r="235" spans="1:54">
      <c r="A235">
        <v>233</v>
      </c>
      <c r="C235">
        <v>5</v>
      </c>
      <c r="D235">
        <v>2023</v>
      </c>
      <c r="E235" s="35" t="s">
        <v>252</v>
      </c>
      <c r="F235">
        <v>5</v>
      </c>
      <c r="G235" s="28">
        <v>0.79</v>
      </c>
      <c r="H235" s="28">
        <v>1.6179999999999999</v>
      </c>
      <c r="I235" s="28">
        <v>1.24</v>
      </c>
      <c r="J235" s="28">
        <v>1.532</v>
      </c>
      <c r="K235" s="28">
        <v>0.30400000000000005</v>
      </c>
      <c r="L235" s="28">
        <v>0.48799999999999999</v>
      </c>
      <c r="M235" s="28">
        <v>1.9219999999999999</v>
      </c>
      <c r="N235" s="28">
        <v>1.2020000000000002</v>
      </c>
      <c r="O235" s="28">
        <v>3.5539999999999998</v>
      </c>
      <c r="P235" s="28">
        <v>5.68</v>
      </c>
      <c r="Q235" s="28">
        <v>7.1999999999999995E-2</v>
      </c>
      <c r="R235" s="28">
        <v>0.10400000000000001</v>
      </c>
      <c r="S235" s="28">
        <v>1.986</v>
      </c>
      <c r="T235" s="28">
        <v>0.28599999999999998</v>
      </c>
      <c r="U235" s="28">
        <v>0</v>
      </c>
      <c r="V235" s="28">
        <v>1.4000000000000002E-2</v>
      </c>
      <c r="W235" s="28">
        <v>0.33599999999999997</v>
      </c>
      <c r="X235" s="28">
        <v>0.32600000000000001</v>
      </c>
      <c r="Y235" s="28" t="s">
        <v>30</v>
      </c>
      <c r="Z235" s="28" t="s">
        <v>30</v>
      </c>
      <c r="AA235" s="28" t="s">
        <v>30</v>
      </c>
      <c r="AB235" s="28" t="s">
        <v>30</v>
      </c>
      <c r="AC235" s="28">
        <v>0.27</v>
      </c>
      <c r="AD235" s="28">
        <v>0.90800000000000003</v>
      </c>
      <c r="AE235" s="28" t="s">
        <v>30</v>
      </c>
      <c r="AF235" s="28" t="s">
        <v>30</v>
      </c>
      <c r="AG235" s="28">
        <v>6.4000000000000001E-2</v>
      </c>
      <c r="AH235" s="28">
        <v>5.4000000000000006E-2</v>
      </c>
      <c r="AI235" s="28">
        <v>0</v>
      </c>
      <c r="AJ235" s="28">
        <v>1.3999999999999999E-2</v>
      </c>
      <c r="AK235" s="28">
        <v>0.57799999999999996</v>
      </c>
      <c r="AL235" s="28">
        <v>0.32400000000000001</v>
      </c>
      <c r="AM235" s="28" t="s">
        <v>30</v>
      </c>
      <c r="AN235" s="28" t="s">
        <v>30</v>
      </c>
      <c r="AO235" s="28">
        <v>0</v>
      </c>
      <c r="AP235" s="28">
        <v>1.3999999999999999E-2</v>
      </c>
      <c r="AQ235" s="28">
        <v>2.8000000000000004E-2</v>
      </c>
      <c r="AR235" s="28">
        <v>2.1999999999999999E-2</v>
      </c>
      <c r="AS235" s="28">
        <v>2.8000000000000004E-2</v>
      </c>
      <c r="AT235" s="28">
        <v>6.2000000000000013E-2</v>
      </c>
      <c r="AU235" s="28">
        <v>0</v>
      </c>
      <c r="AV235" s="28">
        <v>0</v>
      </c>
      <c r="AW235" s="28" t="s">
        <v>30</v>
      </c>
      <c r="AX235" s="28" t="s">
        <v>30</v>
      </c>
      <c r="AY235" s="28">
        <v>0</v>
      </c>
      <c r="AZ235" s="28">
        <v>0.01</v>
      </c>
      <c r="BA235" s="107">
        <v>10.754999999999999</v>
      </c>
      <c r="BB235" s="107">
        <v>3.5925000000000002</v>
      </c>
    </row>
    <row r="236" spans="1:54">
      <c r="A236">
        <v>234</v>
      </c>
      <c r="D236">
        <v>2023</v>
      </c>
      <c r="E236" s="35" t="s">
        <v>252</v>
      </c>
      <c r="F236">
        <v>6</v>
      </c>
      <c r="G236" s="28">
        <v>0.67249999999999999</v>
      </c>
      <c r="H236" s="28">
        <v>1.2775000000000001</v>
      </c>
      <c r="I236" s="28">
        <v>3.4750000000000001</v>
      </c>
      <c r="J236" s="28">
        <v>2.9674999999999998</v>
      </c>
      <c r="K236" s="28">
        <v>0.25750000000000001</v>
      </c>
      <c r="L236" s="28">
        <v>0.63249999999999995</v>
      </c>
      <c r="M236" s="28">
        <v>1.9175</v>
      </c>
      <c r="N236" s="28">
        <v>1.63</v>
      </c>
      <c r="O236" s="28">
        <v>2.7424999999999997</v>
      </c>
      <c r="P236" s="28">
        <v>5.4224999999999994</v>
      </c>
      <c r="Q236" s="28">
        <v>7.0000000000000007E-2</v>
      </c>
      <c r="R236" s="28">
        <v>0.1225</v>
      </c>
      <c r="S236" s="28">
        <v>0.54</v>
      </c>
      <c r="T236" s="28">
        <v>0.81</v>
      </c>
      <c r="U236" s="28">
        <v>0</v>
      </c>
      <c r="V236" s="28">
        <v>2.5000000000000001E-2</v>
      </c>
      <c r="W236" s="28">
        <v>0.21750000000000003</v>
      </c>
      <c r="X236" s="28">
        <v>0.3075</v>
      </c>
      <c r="Y236" s="28" t="s">
        <v>30</v>
      </c>
      <c r="Z236" s="28" t="s">
        <v>30</v>
      </c>
      <c r="AA236" s="28" t="s">
        <v>30</v>
      </c>
      <c r="AB236" s="28" t="s">
        <v>30</v>
      </c>
      <c r="AC236" s="28">
        <v>0.46750000000000003</v>
      </c>
      <c r="AD236" s="28">
        <v>4.9424999999999999</v>
      </c>
      <c r="AE236" s="28" t="s">
        <v>30</v>
      </c>
      <c r="AF236" s="28" t="s">
        <v>30</v>
      </c>
      <c r="AG236" s="28">
        <v>7.0000000000000007E-2</v>
      </c>
      <c r="AH236" s="28">
        <v>8.2500000000000004E-2</v>
      </c>
      <c r="AI236" s="28">
        <v>0</v>
      </c>
      <c r="AJ236" s="28">
        <v>1.2500000000000001E-2</v>
      </c>
      <c r="AK236" s="28">
        <v>1.0024999999999999</v>
      </c>
      <c r="AL236" s="28">
        <v>0.36</v>
      </c>
      <c r="AM236" s="28" t="s">
        <v>30</v>
      </c>
      <c r="AN236" s="28" t="s">
        <v>30</v>
      </c>
      <c r="AO236" s="28">
        <v>0.1075</v>
      </c>
      <c r="AP236" s="28">
        <v>1.5000000000000001E-2</v>
      </c>
      <c r="AQ236" s="28">
        <v>7.0000000000000007E-2</v>
      </c>
      <c r="AR236" s="28">
        <v>0.03</v>
      </c>
      <c r="AS236" s="28">
        <v>0</v>
      </c>
      <c r="AT236" s="28">
        <v>5.4999999999999993E-2</v>
      </c>
      <c r="AU236" s="28">
        <v>3.5000000000000003E-2</v>
      </c>
      <c r="AV236" s="28">
        <v>2.5000000000000001E-3</v>
      </c>
      <c r="AW236" s="28" t="s">
        <v>30</v>
      </c>
      <c r="AX236" s="28" t="s">
        <v>30</v>
      </c>
      <c r="AY236" s="28">
        <v>0</v>
      </c>
      <c r="AZ236" s="28">
        <v>2.5000000000000001E-3</v>
      </c>
      <c r="BA236" s="107">
        <v>33.754999999999995</v>
      </c>
      <c r="BB236" s="107">
        <v>6.02</v>
      </c>
    </row>
    <row r="237" spans="1:54">
      <c r="A237">
        <v>235</v>
      </c>
      <c r="C237">
        <v>7</v>
      </c>
      <c r="D237">
        <v>2023</v>
      </c>
      <c r="E237" s="35" t="s">
        <v>252</v>
      </c>
      <c r="F237">
        <v>7</v>
      </c>
      <c r="G237" s="28">
        <v>2.4180000000000001</v>
      </c>
      <c r="H237" s="28">
        <v>1.6179999999999999</v>
      </c>
      <c r="I237" s="28">
        <v>3.8839999999999995</v>
      </c>
      <c r="J237" s="28">
        <v>2.65</v>
      </c>
      <c r="K237" s="28">
        <v>0.52799999999999991</v>
      </c>
      <c r="L237" s="28">
        <v>0.55000000000000004</v>
      </c>
      <c r="M237" s="28">
        <v>1.9299999999999997</v>
      </c>
      <c r="N237" s="28">
        <v>1.3340000000000001</v>
      </c>
      <c r="O237" s="28">
        <v>2.3600000000000003</v>
      </c>
      <c r="P237" s="28">
        <v>3.496</v>
      </c>
      <c r="Q237" s="28">
        <v>4.1999999999999996E-2</v>
      </c>
      <c r="R237" s="28">
        <v>0.10600000000000001</v>
      </c>
      <c r="S237" s="28">
        <v>0.192</v>
      </c>
      <c r="T237" s="28">
        <v>1.2020000000000002</v>
      </c>
      <c r="U237" s="28">
        <v>5.2000000000000005E-2</v>
      </c>
      <c r="V237" s="28">
        <v>1.7999999999999999E-2</v>
      </c>
      <c r="W237" s="28">
        <v>0.17599999999999999</v>
      </c>
      <c r="X237" s="28">
        <v>0.26400000000000001</v>
      </c>
      <c r="Y237" s="28" t="s">
        <v>30</v>
      </c>
      <c r="Z237" s="28" t="s">
        <v>30</v>
      </c>
      <c r="AA237" s="28" t="s">
        <v>30</v>
      </c>
      <c r="AB237" s="28" t="s">
        <v>30</v>
      </c>
      <c r="AC237" s="28">
        <v>0.71000000000000008</v>
      </c>
      <c r="AD237" s="28">
        <v>5.258</v>
      </c>
      <c r="AE237" s="28" t="s">
        <v>30</v>
      </c>
      <c r="AF237" s="28" t="s">
        <v>30</v>
      </c>
      <c r="AG237" s="28">
        <v>9.4E-2</v>
      </c>
      <c r="AH237" s="28">
        <v>6.6000000000000003E-2</v>
      </c>
      <c r="AI237" s="28">
        <v>2.6000000000000002E-2</v>
      </c>
      <c r="AJ237" s="28">
        <v>0.01</v>
      </c>
      <c r="AK237" s="28">
        <v>0.95199999999999996</v>
      </c>
      <c r="AL237" s="28">
        <v>0.45400000000000001</v>
      </c>
      <c r="AM237" s="28" t="s">
        <v>30</v>
      </c>
      <c r="AN237" s="28" t="s">
        <v>30</v>
      </c>
      <c r="AO237" s="28">
        <v>5.6000000000000008E-2</v>
      </c>
      <c r="AP237" s="28">
        <v>1.7999999999999999E-2</v>
      </c>
      <c r="AQ237" s="28">
        <v>0</v>
      </c>
      <c r="AR237" s="28">
        <v>4.2000000000000003E-2</v>
      </c>
      <c r="AS237" s="28">
        <v>2.8000000000000004E-2</v>
      </c>
      <c r="AT237" s="28">
        <v>3.2000000000000001E-2</v>
      </c>
      <c r="AU237" s="28">
        <v>0</v>
      </c>
      <c r="AV237" s="28">
        <v>0</v>
      </c>
      <c r="AW237" s="28" t="s">
        <v>30</v>
      </c>
      <c r="AX237" s="28" t="s">
        <v>30</v>
      </c>
      <c r="AY237" s="28">
        <v>0</v>
      </c>
      <c r="AZ237" s="28">
        <v>4.0000000000000001E-3</v>
      </c>
      <c r="BA237" s="107">
        <v>24.812000000000001</v>
      </c>
      <c r="BB237" s="107">
        <v>13.162000000000001</v>
      </c>
    </row>
    <row r="238" spans="1:54">
      <c r="A238">
        <v>236</v>
      </c>
      <c r="D238">
        <v>2023</v>
      </c>
      <c r="E238" s="35" t="s">
        <v>252</v>
      </c>
      <c r="F238">
        <v>8</v>
      </c>
      <c r="G238" s="28">
        <v>5.45</v>
      </c>
      <c r="H238" s="28">
        <v>1.51</v>
      </c>
      <c r="I238" s="28">
        <v>0.71750000000000003</v>
      </c>
      <c r="J238" s="28">
        <v>0.83750000000000002</v>
      </c>
      <c r="K238" s="28">
        <v>1.2150000000000001</v>
      </c>
      <c r="L238" s="28">
        <v>0.71</v>
      </c>
      <c r="M238" s="28">
        <v>2.0875000000000004</v>
      </c>
      <c r="N238" s="28">
        <v>1.0699999999999998</v>
      </c>
      <c r="O238" s="28">
        <v>1.9500000000000002</v>
      </c>
      <c r="P238" s="28">
        <v>2.6399999999999997</v>
      </c>
      <c r="Q238" s="28">
        <v>5.2499999999999998E-2</v>
      </c>
      <c r="R238" s="28">
        <v>8.2500000000000004E-2</v>
      </c>
      <c r="S238" s="28">
        <v>0.16750000000000001</v>
      </c>
      <c r="T238" s="28">
        <v>0.9850000000000001</v>
      </c>
      <c r="U238" s="28">
        <v>0</v>
      </c>
      <c r="V238" s="28">
        <v>1.2500000000000001E-2</v>
      </c>
      <c r="W238" s="28">
        <v>0.2475</v>
      </c>
      <c r="X238" s="28">
        <v>0.245</v>
      </c>
      <c r="Y238" s="28" t="s">
        <v>30</v>
      </c>
      <c r="Z238" s="28" t="s">
        <v>30</v>
      </c>
      <c r="AA238" s="28" t="s">
        <v>30</v>
      </c>
      <c r="AB238" s="28" t="s">
        <v>30</v>
      </c>
      <c r="AC238" s="28">
        <v>0.68500000000000005</v>
      </c>
      <c r="AD238" s="28">
        <v>1.2250000000000001</v>
      </c>
      <c r="AE238" s="28" t="s">
        <v>30</v>
      </c>
      <c r="AF238" s="28" t="s">
        <v>30</v>
      </c>
      <c r="AG238" s="28">
        <v>5.5E-2</v>
      </c>
      <c r="AH238" s="28">
        <v>4.4999999999999998E-2</v>
      </c>
      <c r="AI238" s="28">
        <v>6.5000000000000002E-2</v>
      </c>
      <c r="AJ238" s="28">
        <v>0.01</v>
      </c>
      <c r="AK238" s="28">
        <v>0.97</v>
      </c>
      <c r="AL238" s="28">
        <v>0.51500000000000001</v>
      </c>
      <c r="AM238" s="28" t="s">
        <v>30</v>
      </c>
      <c r="AN238" s="28" t="s">
        <v>30</v>
      </c>
      <c r="AO238" s="28">
        <v>0</v>
      </c>
      <c r="AP238" s="28">
        <v>1.5000000000000001E-2</v>
      </c>
      <c r="AQ238" s="28">
        <v>3.5000000000000003E-2</v>
      </c>
      <c r="AR238" s="28">
        <v>0.04</v>
      </c>
      <c r="AS238" s="28">
        <v>0</v>
      </c>
      <c r="AT238" s="28">
        <v>2.75E-2</v>
      </c>
      <c r="AU238" s="28">
        <v>0</v>
      </c>
      <c r="AV238" s="28">
        <v>0</v>
      </c>
      <c r="AW238" s="28" t="s">
        <v>30</v>
      </c>
      <c r="AX238" s="28" t="s">
        <v>30</v>
      </c>
      <c r="AY238" s="28">
        <v>0</v>
      </c>
      <c r="AZ238" s="28">
        <v>7.4999999999999997E-3</v>
      </c>
      <c r="BA238" s="107">
        <v>8.6675000000000004</v>
      </c>
      <c r="BB238" s="107">
        <v>17.892499999999998</v>
      </c>
    </row>
    <row r="239" spans="1:54">
      <c r="A239">
        <v>237</v>
      </c>
      <c r="C239">
        <v>9</v>
      </c>
      <c r="D239">
        <v>2023</v>
      </c>
      <c r="E239" s="35" t="s">
        <v>252</v>
      </c>
      <c r="F239">
        <v>9</v>
      </c>
      <c r="G239" s="28">
        <v>20.6675</v>
      </c>
      <c r="H239" s="28">
        <v>7.0425000000000004</v>
      </c>
      <c r="I239" s="28">
        <v>0.33250000000000002</v>
      </c>
      <c r="J239" s="28">
        <v>0.34500000000000003</v>
      </c>
      <c r="K239" s="28">
        <v>3.3374999999999999</v>
      </c>
      <c r="L239" s="28">
        <v>1.4575</v>
      </c>
      <c r="M239" s="28">
        <v>1.9049999999999998</v>
      </c>
      <c r="N239" s="28">
        <v>1.66</v>
      </c>
      <c r="O239" s="28">
        <v>1.8525</v>
      </c>
      <c r="P239" s="28">
        <v>3.0049999999999999</v>
      </c>
      <c r="Q239" s="28">
        <v>3.7499999999999999E-2</v>
      </c>
      <c r="R239" s="28">
        <v>9.5000000000000001E-2</v>
      </c>
      <c r="S239" s="28">
        <v>0.96750000000000003</v>
      </c>
      <c r="T239" s="28">
        <v>1.4900000000000002</v>
      </c>
      <c r="U239" s="28">
        <v>1.4999999999999999E-2</v>
      </c>
      <c r="V239" s="28">
        <v>0.02</v>
      </c>
      <c r="W239" s="28">
        <v>0.25750000000000001</v>
      </c>
      <c r="X239" s="28">
        <v>0.2475</v>
      </c>
      <c r="Y239" s="28" t="s">
        <v>30</v>
      </c>
      <c r="Z239" s="28" t="s">
        <v>30</v>
      </c>
      <c r="AA239" s="28" t="s">
        <v>30</v>
      </c>
      <c r="AB239" s="28" t="s">
        <v>30</v>
      </c>
      <c r="AC239" s="28">
        <v>0.42749999999999994</v>
      </c>
      <c r="AD239" s="28">
        <v>0.7350000000000001</v>
      </c>
      <c r="AE239" s="28" t="s">
        <v>30</v>
      </c>
      <c r="AF239" s="28" t="s">
        <v>30</v>
      </c>
      <c r="AG239" s="28">
        <v>4.7500000000000001E-2</v>
      </c>
      <c r="AH239" s="28">
        <v>0.05</v>
      </c>
      <c r="AI239" s="28">
        <v>0</v>
      </c>
      <c r="AJ239" s="28">
        <v>1.4999999999999999E-2</v>
      </c>
      <c r="AK239" s="28">
        <v>2.4725000000000001</v>
      </c>
      <c r="AL239" s="28">
        <v>0.75250000000000006</v>
      </c>
      <c r="AM239" s="28" t="s">
        <v>30</v>
      </c>
      <c r="AN239" s="28" t="s">
        <v>30</v>
      </c>
      <c r="AO239" s="28">
        <v>0.14250000000000002</v>
      </c>
      <c r="AP239" s="28">
        <v>0.02</v>
      </c>
      <c r="AQ239" s="28">
        <v>0.1075</v>
      </c>
      <c r="AR239" s="28">
        <v>2.5000000000000001E-2</v>
      </c>
      <c r="AS239" s="28">
        <v>0.1075</v>
      </c>
      <c r="AT239" s="28">
        <v>3.2500000000000001E-2</v>
      </c>
      <c r="AU239" s="28">
        <v>0</v>
      </c>
      <c r="AV239" s="28">
        <v>0</v>
      </c>
      <c r="AW239" s="28" t="s">
        <v>30</v>
      </c>
      <c r="AX239" s="28" t="s">
        <v>30</v>
      </c>
      <c r="AY239" s="28">
        <v>0</v>
      </c>
      <c r="AZ239" s="28">
        <v>0</v>
      </c>
      <c r="BA239" s="107">
        <v>11.265000000000001</v>
      </c>
      <c r="BB239" s="107">
        <v>14.3925</v>
      </c>
    </row>
    <row r="240" spans="1:54">
      <c r="A240">
        <v>238</v>
      </c>
      <c r="D240">
        <v>2023</v>
      </c>
      <c r="E240" s="35" t="s">
        <v>252</v>
      </c>
      <c r="F240">
        <v>10</v>
      </c>
      <c r="G240" s="28">
        <v>20.574000000000002</v>
      </c>
      <c r="H240" s="28">
        <v>15.656000000000001</v>
      </c>
      <c r="I240" s="28">
        <v>0.11599999999999999</v>
      </c>
      <c r="J240" s="28">
        <v>0.10800000000000001</v>
      </c>
      <c r="K240" s="28">
        <v>5.5040000000000004</v>
      </c>
      <c r="L240" s="28">
        <v>2.1320000000000001</v>
      </c>
      <c r="M240" s="28">
        <v>1.64</v>
      </c>
      <c r="N240" s="28">
        <v>2.5299999999999998</v>
      </c>
      <c r="O240" s="28">
        <v>1.3219999999999998</v>
      </c>
      <c r="P240" s="28">
        <v>2.996</v>
      </c>
      <c r="Q240" s="28">
        <v>0.11400000000000002</v>
      </c>
      <c r="R240" s="28">
        <v>9.6000000000000002E-2</v>
      </c>
      <c r="S240" s="28">
        <v>1.6</v>
      </c>
      <c r="T240" s="28">
        <v>1.0820000000000001</v>
      </c>
      <c r="U240" s="28">
        <v>0</v>
      </c>
      <c r="V240" s="28">
        <v>1.3999999999999999E-2</v>
      </c>
      <c r="W240" s="28">
        <v>0.21800000000000003</v>
      </c>
      <c r="X240" s="28">
        <v>0.22999999999999998</v>
      </c>
      <c r="Y240" s="28" t="s">
        <v>30</v>
      </c>
      <c r="Z240" s="28" t="s">
        <v>30</v>
      </c>
      <c r="AA240" s="28" t="s">
        <v>30</v>
      </c>
      <c r="AB240" s="28" t="s">
        <v>30</v>
      </c>
      <c r="AC240" s="28">
        <v>0.27799999999999997</v>
      </c>
      <c r="AD240" s="28">
        <v>0.27199999999999996</v>
      </c>
      <c r="AE240" s="28" t="s">
        <v>30</v>
      </c>
      <c r="AF240" s="28" t="s">
        <v>30</v>
      </c>
      <c r="AG240" s="28">
        <v>2.4E-2</v>
      </c>
      <c r="AH240" s="28">
        <v>3.5999999999999997E-2</v>
      </c>
      <c r="AI240" s="28">
        <v>0</v>
      </c>
      <c r="AJ240" s="28">
        <v>1.2E-2</v>
      </c>
      <c r="AK240" s="28">
        <v>3.004</v>
      </c>
      <c r="AL240" s="28">
        <v>0.84800000000000009</v>
      </c>
      <c r="AM240" s="28" t="s">
        <v>30</v>
      </c>
      <c r="AN240" s="28" t="s">
        <v>30</v>
      </c>
      <c r="AO240" s="28">
        <v>5.6000000000000008E-2</v>
      </c>
      <c r="AP240" s="28">
        <v>1.7999999999999999E-2</v>
      </c>
      <c r="AQ240" s="28">
        <v>2.8000000000000004E-2</v>
      </c>
      <c r="AR240" s="28">
        <v>0.04</v>
      </c>
      <c r="AS240" s="28">
        <v>0.14399999999999999</v>
      </c>
      <c r="AT240" s="28">
        <v>0.06</v>
      </c>
      <c r="AU240" s="28">
        <v>0</v>
      </c>
      <c r="AV240" s="28">
        <v>0</v>
      </c>
      <c r="AW240" s="28" t="s">
        <v>30</v>
      </c>
      <c r="AX240" s="28" t="s">
        <v>30</v>
      </c>
      <c r="AY240" s="28">
        <v>0</v>
      </c>
      <c r="AZ240" s="28">
        <v>2E-3</v>
      </c>
      <c r="BA240" s="107">
        <v>4.2859999999999996</v>
      </c>
      <c r="BB240" s="107">
        <v>3.5020000000000002</v>
      </c>
    </row>
    <row r="241" spans="1:57">
      <c r="A241">
        <v>239</v>
      </c>
      <c r="C241">
        <v>11</v>
      </c>
      <c r="D241">
        <v>2023</v>
      </c>
      <c r="E241" s="35" t="s">
        <v>252</v>
      </c>
      <c r="F241">
        <v>11</v>
      </c>
      <c r="G241" s="28">
        <v>10.952500000000001</v>
      </c>
      <c r="H241" s="28">
        <v>23.5075</v>
      </c>
      <c r="I241" s="28">
        <v>7.4999999999999997E-3</v>
      </c>
      <c r="J241" s="28">
        <v>6.25E-2</v>
      </c>
      <c r="K241" s="28">
        <v>5.2324999999999999</v>
      </c>
      <c r="L241" s="28">
        <v>3.4475000000000002</v>
      </c>
      <c r="M241" s="28">
        <v>2.4350000000000001</v>
      </c>
      <c r="N241" s="28">
        <v>3.79</v>
      </c>
      <c r="O241" s="28">
        <v>1.9900000000000002</v>
      </c>
      <c r="P241" s="28">
        <v>4.3899999999999997</v>
      </c>
      <c r="Q241" s="28">
        <v>0.13500000000000001</v>
      </c>
      <c r="R241" s="28">
        <v>0.13750000000000001</v>
      </c>
      <c r="S241" s="28">
        <v>1.1525000000000001</v>
      </c>
      <c r="T241" s="28">
        <v>0.65</v>
      </c>
      <c r="U241" s="28">
        <v>7.4999999999999997E-3</v>
      </c>
      <c r="V241" s="28">
        <v>0.01</v>
      </c>
      <c r="W241" s="28">
        <v>0.185</v>
      </c>
      <c r="X241" s="28">
        <v>0.22499999999999998</v>
      </c>
      <c r="Y241" s="28" t="s">
        <v>30</v>
      </c>
      <c r="Z241" s="28" t="s">
        <v>30</v>
      </c>
      <c r="AA241" s="28" t="s">
        <v>30</v>
      </c>
      <c r="AB241" s="28" t="s">
        <v>30</v>
      </c>
      <c r="AC241" s="28">
        <v>0.16999999999999998</v>
      </c>
      <c r="AD241" s="28">
        <v>9.7499999999999989E-2</v>
      </c>
      <c r="AE241" s="28" t="s">
        <v>30</v>
      </c>
      <c r="AF241" s="28" t="s">
        <v>30</v>
      </c>
      <c r="AG241" s="28">
        <v>4.7500000000000001E-2</v>
      </c>
      <c r="AH241" s="28">
        <v>3.0000000000000002E-2</v>
      </c>
      <c r="AI241" s="28">
        <v>0</v>
      </c>
      <c r="AJ241" s="28">
        <v>1.5000000000000001E-2</v>
      </c>
      <c r="AK241" s="28">
        <v>2.5975000000000001</v>
      </c>
      <c r="AL241" s="28">
        <v>0.97250000000000003</v>
      </c>
      <c r="AM241" s="28" t="s">
        <v>30</v>
      </c>
      <c r="AN241" s="28" t="s">
        <v>30</v>
      </c>
      <c r="AO241" s="28">
        <v>3.5000000000000003E-2</v>
      </c>
      <c r="AP241" s="28">
        <v>1.5000000000000001E-2</v>
      </c>
      <c r="AQ241" s="28">
        <v>0.10500000000000001</v>
      </c>
      <c r="AR241" s="28">
        <v>2.75E-2</v>
      </c>
      <c r="AS241" s="28">
        <v>0.21500000000000002</v>
      </c>
      <c r="AT241" s="28">
        <v>6.5000000000000002E-2</v>
      </c>
      <c r="AU241" s="28">
        <v>0</v>
      </c>
      <c r="AV241" s="28">
        <v>0</v>
      </c>
      <c r="AW241" s="28" t="s">
        <v>30</v>
      </c>
      <c r="AX241" s="28" t="s">
        <v>30</v>
      </c>
      <c r="AY241" s="28">
        <v>0</v>
      </c>
      <c r="AZ241" s="28">
        <v>0</v>
      </c>
      <c r="BA241" s="107">
        <v>1.4925000000000002</v>
      </c>
      <c r="BB241" s="107">
        <v>2.2599999999999998</v>
      </c>
      <c r="BD241" s="107"/>
      <c r="BE241" s="107"/>
    </row>
    <row r="242" spans="1:57">
      <c r="A242">
        <v>240</v>
      </c>
      <c r="D242">
        <v>2023</v>
      </c>
      <c r="E242" s="35" t="s">
        <v>252</v>
      </c>
      <c r="F242">
        <v>12</v>
      </c>
      <c r="G242" s="28">
        <v>11.57</v>
      </c>
      <c r="H242" s="28">
        <v>27.11</v>
      </c>
      <c r="I242" s="28">
        <v>5.5E-2</v>
      </c>
      <c r="J242" s="28">
        <v>5.7499999999999996E-2</v>
      </c>
      <c r="K242" s="28">
        <v>4.1350000000000007</v>
      </c>
      <c r="L242" s="28">
        <v>3.2325000000000004</v>
      </c>
      <c r="M242" s="28">
        <v>3.8574999999999999</v>
      </c>
      <c r="N242" s="28">
        <v>4.5925000000000002</v>
      </c>
      <c r="O242" s="28">
        <v>2.0100000000000002</v>
      </c>
      <c r="P242" s="28">
        <v>6.125</v>
      </c>
      <c r="Q242" s="28">
        <v>0.155</v>
      </c>
      <c r="R242" s="28">
        <v>0.16</v>
      </c>
      <c r="S242" s="28">
        <v>0.88749999999999996</v>
      </c>
      <c r="T242" s="28">
        <v>0.39500000000000002</v>
      </c>
      <c r="U242" s="28">
        <v>4.7500000000000001E-2</v>
      </c>
      <c r="V242" s="28">
        <v>0.01</v>
      </c>
      <c r="W242" s="28">
        <v>0.155</v>
      </c>
      <c r="X242" s="28">
        <v>0.2</v>
      </c>
      <c r="Y242" s="28" t="s">
        <v>30</v>
      </c>
      <c r="Z242" s="28" t="s">
        <v>30</v>
      </c>
      <c r="AA242" s="28" t="s">
        <v>30</v>
      </c>
      <c r="AB242" s="28" t="s">
        <v>30</v>
      </c>
      <c r="AC242" s="28">
        <v>0.11250000000000002</v>
      </c>
      <c r="AD242" s="28">
        <v>4.9999999999999996E-2</v>
      </c>
      <c r="AE242" s="28" t="s">
        <v>30</v>
      </c>
      <c r="AF242" s="28" t="s">
        <v>30</v>
      </c>
      <c r="AG242" s="28">
        <v>0.04</v>
      </c>
      <c r="AH242" s="28">
        <v>2.75E-2</v>
      </c>
      <c r="AI242" s="28">
        <v>0</v>
      </c>
      <c r="AJ242" s="28">
        <v>1.5000000000000001E-2</v>
      </c>
      <c r="AK242" s="28">
        <v>2.1274999999999999</v>
      </c>
      <c r="AL242" s="28">
        <v>0.96750000000000003</v>
      </c>
      <c r="AM242" s="28" t="s">
        <v>30</v>
      </c>
      <c r="AN242" s="28" t="s">
        <v>30</v>
      </c>
      <c r="AO242" s="28">
        <v>0</v>
      </c>
      <c r="AP242" s="28">
        <v>1.7500000000000002E-2</v>
      </c>
      <c r="AQ242" s="28">
        <v>7.0000000000000007E-2</v>
      </c>
      <c r="AR242" s="28">
        <v>3.2500000000000001E-2</v>
      </c>
      <c r="AS242" s="28">
        <v>0.28499999999999998</v>
      </c>
      <c r="AT242" s="28">
        <v>9.2500000000000013E-2</v>
      </c>
      <c r="AU242" s="28">
        <v>0</v>
      </c>
      <c r="AV242" s="28">
        <v>0</v>
      </c>
      <c r="AW242" s="28" t="s">
        <v>30</v>
      </c>
      <c r="AX242" s="28" t="s">
        <v>30</v>
      </c>
      <c r="AY242" s="28">
        <v>0</v>
      </c>
      <c r="AZ242" s="28">
        <v>0.01</v>
      </c>
      <c r="BA242" s="107">
        <v>2.2549999999999999</v>
      </c>
      <c r="BB242" s="107">
        <v>4.5075000000000003</v>
      </c>
      <c r="BD242" s="107"/>
      <c r="BE242" s="107"/>
    </row>
    <row r="243" spans="1:57">
      <c r="A243">
        <v>241</v>
      </c>
      <c r="B243">
        <v>2024</v>
      </c>
      <c r="C243">
        <v>1</v>
      </c>
      <c r="D243">
        <v>2024</v>
      </c>
      <c r="E243" s="35" t="s">
        <v>264</v>
      </c>
      <c r="F243">
        <v>1</v>
      </c>
      <c r="G243" s="28">
        <v>29.227999999999998</v>
      </c>
      <c r="H243" s="28">
        <v>17.038</v>
      </c>
      <c r="I243" s="28">
        <v>0.19400000000000001</v>
      </c>
      <c r="J243" s="28">
        <v>8.3999999999999991E-2</v>
      </c>
      <c r="K243" s="28">
        <v>1.3540000000000001</v>
      </c>
      <c r="L243" s="28">
        <v>1.3140000000000001</v>
      </c>
      <c r="M243" s="28">
        <v>4.5940000000000003</v>
      </c>
      <c r="N243" s="28">
        <v>3.5640000000000001</v>
      </c>
      <c r="O243" s="28">
        <v>2.1100000000000003</v>
      </c>
      <c r="P243" s="28">
        <v>6.1659999999999995</v>
      </c>
      <c r="Q243" s="28">
        <v>0.26600000000000001</v>
      </c>
      <c r="R243" s="28">
        <v>0.14200000000000002</v>
      </c>
      <c r="S243" s="28">
        <v>0.14799999999999999</v>
      </c>
      <c r="T243" s="28">
        <v>0.17200000000000001</v>
      </c>
      <c r="U243" s="28">
        <v>1.7999999999999999E-2</v>
      </c>
      <c r="V243" s="28">
        <v>1.8000000000000002E-2</v>
      </c>
      <c r="W243" s="28">
        <v>0.11600000000000002</v>
      </c>
      <c r="X243" s="28">
        <v>0.186</v>
      </c>
      <c r="Y243" s="28" t="s">
        <v>30</v>
      </c>
      <c r="Z243" s="28" t="s">
        <v>30</v>
      </c>
      <c r="AA243" s="28" t="s">
        <v>30</v>
      </c>
      <c r="AB243" s="28" t="s">
        <v>30</v>
      </c>
      <c r="AC243" s="28">
        <v>2.4E-2</v>
      </c>
      <c r="AD243" s="28">
        <v>2.6000000000000002E-2</v>
      </c>
      <c r="AE243" s="28" t="s">
        <v>30</v>
      </c>
      <c r="AF243" s="28" t="s">
        <v>30</v>
      </c>
      <c r="AG243" s="28">
        <v>0.09</v>
      </c>
      <c r="AH243" s="28">
        <v>2.6000000000000002E-2</v>
      </c>
      <c r="AI243" s="28">
        <v>0</v>
      </c>
      <c r="AJ243" s="28">
        <v>1.2E-2</v>
      </c>
      <c r="AK243" s="28">
        <v>1.6280000000000001</v>
      </c>
      <c r="AL243" s="28">
        <v>0.67400000000000004</v>
      </c>
      <c r="AM243" s="28" t="s">
        <v>30</v>
      </c>
      <c r="AN243" s="28" t="s">
        <v>30</v>
      </c>
      <c r="AO243" s="28">
        <v>0</v>
      </c>
      <c r="AP243" s="28">
        <v>1.2E-2</v>
      </c>
      <c r="AQ243" s="28">
        <v>2.8000000000000004E-2</v>
      </c>
      <c r="AR243" s="28">
        <v>1.7999999999999999E-2</v>
      </c>
      <c r="AS243" s="28">
        <v>0.43</v>
      </c>
      <c r="AT243" s="28">
        <v>7.0000000000000007E-2</v>
      </c>
      <c r="AU243" s="28">
        <v>0</v>
      </c>
      <c r="AV243" s="28">
        <v>0</v>
      </c>
      <c r="AW243" s="28" t="s">
        <v>30</v>
      </c>
      <c r="AX243" s="28" t="s">
        <v>30</v>
      </c>
      <c r="AY243" s="28">
        <v>0</v>
      </c>
      <c r="AZ243" s="28">
        <v>0.01</v>
      </c>
      <c r="BA243" s="28">
        <v>7.07</v>
      </c>
      <c r="BB243" s="28">
        <v>11.846</v>
      </c>
      <c r="BD243" s="107"/>
      <c r="BE243" s="107"/>
    </row>
    <row r="244" spans="1:57">
      <c r="A244">
        <v>242</v>
      </c>
      <c r="D244">
        <v>2024</v>
      </c>
      <c r="E244" s="35" t="s">
        <v>264</v>
      </c>
      <c r="F244">
        <v>2</v>
      </c>
      <c r="G244" s="28">
        <v>24.145</v>
      </c>
      <c r="H244" s="28">
        <v>18.822499999999998</v>
      </c>
      <c r="I244" s="28">
        <v>0.14000000000000001</v>
      </c>
      <c r="J244" s="28">
        <v>0.19750000000000001</v>
      </c>
      <c r="K244" s="28">
        <v>0.82</v>
      </c>
      <c r="L244" s="28">
        <v>0.94499999999999995</v>
      </c>
      <c r="M244" s="28">
        <v>5.3475000000000001</v>
      </c>
      <c r="N244" s="28">
        <v>3.9675000000000002</v>
      </c>
      <c r="O244" s="28">
        <v>2.04</v>
      </c>
      <c r="P244" s="28">
        <v>5.8875000000000002</v>
      </c>
      <c r="Q244" s="28">
        <v>0.22500000000000003</v>
      </c>
      <c r="R244" s="28">
        <v>0.13</v>
      </c>
      <c r="S244" s="28">
        <v>5.5E-2</v>
      </c>
      <c r="T244" s="28">
        <v>0.1925</v>
      </c>
      <c r="U244" s="28">
        <v>7.4999999999999997E-3</v>
      </c>
      <c r="V244" s="28">
        <v>0.02</v>
      </c>
      <c r="W244" s="28">
        <v>9.7500000000000003E-2</v>
      </c>
      <c r="X244" s="28">
        <v>0.1925</v>
      </c>
      <c r="Y244" s="28" t="s">
        <v>30</v>
      </c>
      <c r="Z244" s="28" t="s">
        <v>30</v>
      </c>
      <c r="AA244" s="28" t="s">
        <v>30</v>
      </c>
      <c r="AB244" s="28" t="s">
        <v>30</v>
      </c>
      <c r="AC244" s="28">
        <v>0.03</v>
      </c>
      <c r="AD244" s="28">
        <v>2.5000000000000001E-2</v>
      </c>
      <c r="AE244" s="28" t="s">
        <v>30</v>
      </c>
      <c r="AF244" s="28" t="s">
        <v>30</v>
      </c>
      <c r="AG244" s="28">
        <v>5.5E-2</v>
      </c>
      <c r="AH244" s="28">
        <v>2.75E-2</v>
      </c>
      <c r="AI244" s="28">
        <v>0</v>
      </c>
      <c r="AJ244" s="28">
        <v>0.01</v>
      </c>
      <c r="AK244" s="28">
        <v>1.345</v>
      </c>
      <c r="AL244" s="28">
        <v>0.45999999999999996</v>
      </c>
      <c r="AM244" s="28" t="s">
        <v>30</v>
      </c>
      <c r="AN244" s="28" t="s">
        <v>30</v>
      </c>
      <c r="AO244" s="28">
        <v>0</v>
      </c>
      <c r="AP244" s="28">
        <v>7.4999999999999997E-3</v>
      </c>
      <c r="AQ244" s="28">
        <v>0</v>
      </c>
      <c r="AR244" s="28">
        <v>1.5000000000000001E-2</v>
      </c>
      <c r="AS244" s="28">
        <v>0.53749999999999998</v>
      </c>
      <c r="AT244" s="28">
        <v>7.2500000000000009E-2</v>
      </c>
      <c r="AU244" s="28">
        <v>0</v>
      </c>
      <c r="AV244" s="28">
        <v>0</v>
      </c>
      <c r="AW244" s="28" t="s">
        <v>30</v>
      </c>
      <c r="AX244" s="28" t="s">
        <v>30</v>
      </c>
      <c r="AY244" s="28">
        <v>0</v>
      </c>
      <c r="AZ244" s="28">
        <v>0.01</v>
      </c>
      <c r="BA244" s="28">
        <v>6.2775000000000007</v>
      </c>
      <c r="BB244" s="28">
        <v>9.6900000000000013</v>
      </c>
      <c r="BD244" s="107"/>
      <c r="BE244" s="107"/>
    </row>
    <row r="245" spans="1:57">
      <c r="A245">
        <v>243</v>
      </c>
      <c r="C245">
        <v>3</v>
      </c>
      <c r="D245">
        <v>2024</v>
      </c>
      <c r="E245" s="35" t="s">
        <v>264</v>
      </c>
      <c r="F245">
        <v>3</v>
      </c>
      <c r="G245" s="28">
        <v>11.895000000000001</v>
      </c>
      <c r="H245" s="28">
        <v>14.665000000000001</v>
      </c>
      <c r="I245" s="28">
        <v>0.13750000000000001</v>
      </c>
      <c r="J245" s="28">
        <v>0.5575</v>
      </c>
      <c r="K245" s="28">
        <v>1.0725</v>
      </c>
      <c r="L245" s="28">
        <v>0.76</v>
      </c>
      <c r="M245" s="28">
        <v>4.1624999999999996</v>
      </c>
      <c r="N245" s="28">
        <v>4.0324999999999998</v>
      </c>
      <c r="O245" s="28">
        <v>2.0249999999999999</v>
      </c>
      <c r="P245" s="28">
        <v>4.83</v>
      </c>
      <c r="Q245" s="28">
        <v>0.22749999999999998</v>
      </c>
      <c r="R245" s="28">
        <v>0.13500000000000001</v>
      </c>
      <c r="S245" s="28">
        <v>0.15000000000000002</v>
      </c>
      <c r="T245" s="28">
        <v>0.185</v>
      </c>
      <c r="U245" s="28">
        <v>1.4999999999999999E-2</v>
      </c>
      <c r="V245" s="28">
        <v>2.2499999999999999E-2</v>
      </c>
      <c r="W245" s="28">
        <v>0.16249999999999998</v>
      </c>
      <c r="X245" s="28">
        <v>0.21249999999999999</v>
      </c>
      <c r="Y245" s="28" t="s">
        <v>30</v>
      </c>
      <c r="Z245" s="28" t="s">
        <v>30</v>
      </c>
      <c r="AA245" s="28" t="s">
        <v>30</v>
      </c>
      <c r="AB245" s="28" t="s">
        <v>30</v>
      </c>
      <c r="AC245" s="28">
        <v>7.2500000000000009E-2</v>
      </c>
      <c r="AD245" s="28">
        <v>2.2500000000000003E-2</v>
      </c>
      <c r="AE245" s="28" t="s">
        <v>30</v>
      </c>
      <c r="AF245" s="28" t="s">
        <v>30</v>
      </c>
      <c r="AG245" s="28">
        <v>2.2499999999999999E-2</v>
      </c>
      <c r="AH245" s="28">
        <v>2.75E-2</v>
      </c>
      <c r="AI245" s="28">
        <v>0</v>
      </c>
      <c r="AJ245" s="28">
        <v>1.5000000000000001E-2</v>
      </c>
      <c r="AK245" s="28">
        <v>1.4724999999999999</v>
      </c>
      <c r="AL245" s="28">
        <v>0.4325</v>
      </c>
      <c r="AM245" s="28" t="s">
        <v>30</v>
      </c>
      <c r="AN245" s="28" t="s">
        <v>30</v>
      </c>
      <c r="AO245" s="28">
        <v>7.2499999999999995E-2</v>
      </c>
      <c r="AP245" s="28">
        <v>2.2500000000000003E-2</v>
      </c>
      <c r="AQ245" s="28">
        <v>0</v>
      </c>
      <c r="AR245" s="28">
        <v>2.2499999999999999E-2</v>
      </c>
      <c r="AS245" s="28">
        <v>0.71249999999999991</v>
      </c>
      <c r="AT245" s="28">
        <v>9.7500000000000003E-2</v>
      </c>
      <c r="AU245" s="28">
        <v>0</v>
      </c>
      <c r="AV245" s="28">
        <v>2.5000000000000001E-3</v>
      </c>
      <c r="AW245" s="28" t="s">
        <v>30</v>
      </c>
      <c r="AX245" s="28" t="s">
        <v>30</v>
      </c>
      <c r="AY245" s="28">
        <v>0</v>
      </c>
      <c r="AZ245" s="28">
        <v>1.2500000000000001E-2</v>
      </c>
      <c r="BA245" s="28">
        <v>5.6050000000000004</v>
      </c>
      <c r="BB245" s="28">
        <v>5.7475000000000005</v>
      </c>
      <c r="BD245" s="107"/>
      <c r="BE245" s="107"/>
    </row>
    <row r="246" spans="1:57">
      <c r="A246">
        <v>244</v>
      </c>
      <c r="D246">
        <v>2024</v>
      </c>
      <c r="E246" s="35" t="s">
        <v>264</v>
      </c>
      <c r="F246">
        <v>4</v>
      </c>
      <c r="G246" s="28">
        <v>3.4819999999999993</v>
      </c>
      <c r="H246" s="28">
        <v>2.2319999999999998</v>
      </c>
      <c r="I246" s="28">
        <v>0.93999999999999984</v>
      </c>
      <c r="J246" s="28">
        <v>1.4359999999999999</v>
      </c>
      <c r="K246" s="28">
        <v>0.77400000000000002</v>
      </c>
      <c r="L246" s="28">
        <v>0.60399999999999987</v>
      </c>
      <c r="M246" s="28">
        <v>3.0200000000000005</v>
      </c>
      <c r="N246" s="28">
        <v>3.5620000000000003</v>
      </c>
      <c r="O246" s="28">
        <v>1.7280000000000002</v>
      </c>
      <c r="P246" s="28">
        <v>3.7759999999999998</v>
      </c>
      <c r="Q246" s="28">
        <v>0.32</v>
      </c>
      <c r="R246" s="28">
        <v>0.14000000000000001</v>
      </c>
      <c r="S246" s="28">
        <v>0.7</v>
      </c>
      <c r="T246" s="28">
        <v>0.434</v>
      </c>
      <c r="U246" s="28">
        <v>0</v>
      </c>
      <c r="V246" s="28">
        <v>0.03</v>
      </c>
      <c r="W246" s="28">
        <v>0.16600000000000001</v>
      </c>
      <c r="X246" s="28">
        <v>0.26200000000000001</v>
      </c>
      <c r="Y246" s="28" t="s">
        <v>30</v>
      </c>
      <c r="Z246" s="28" t="s">
        <v>30</v>
      </c>
      <c r="AA246" s="28" t="s">
        <v>30</v>
      </c>
      <c r="AB246" s="28" t="s">
        <v>30</v>
      </c>
      <c r="AC246" s="28">
        <v>0.16</v>
      </c>
      <c r="AD246" s="28">
        <v>6.2E-2</v>
      </c>
      <c r="AE246" s="28" t="s">
        <v>30</v>
      </c>
      <c r="AF246" s="28" t="s">
        <v>30</v>
      </c>
      <c r="AG246" s="28">
        <v>0.10600000000000001</v>
      </c>
      <c r="AH246" s="28">
        <v>4.2000000000000003E-2</v>
      </c>
      <c r="AI246" s="28">
        <v>2.6000000000000002E-2</v>
      </c>
      <c r="AJ246" s="28">
        <v>1.6E-2</v>
      </c>
      <c r="AK246" s="28">
        <v>1.8780000000000001</v>
      </c>
      <c r="AL246" s="28">
        <v>0.53600000000000003</v>
      </c>
      <c r="AM246" s="28" t="s">
        <v>30</v>
      </c>
      <c r="AN246" s="28" t="s">
        <v>30</v>
      </c>
      <c r="AO246" s="28">
        <v>8.5999999999999993E-2</v>
      </c>
      <c r="AP246" s="28">
        <v>0.02</v>
      </c>
      <c r="AQ246" s="28">
        <v>2.8000000000000004E-2</v>
      </c>
      <c r="AR246" s="28">
        <v>1.6E-2</v>
      </c>
      <c r="AS246" s="28">
        <v>1.6579999999999999</v>
      </c>
      <c r="AT246" s="28">
        <v>0.126</v>
      </c>
      <c r="AU246" s="28">
        <v>0</v>
      </c>
      <c r="AV246" s="28">
        <v>0</v>
      </c>
      <c r="AW246" s="28" t="s">
        <v>30</v>
      </c>
      <c r="AX246" s="28" t="s">
        <v>30</v>
      </c>
      <c r="AY246" s="28">
        <v>0</v>
      </c>
      <c r="AZ246" s="28">
        <v>1.6E-2</v>
      </c>
      <c r="BA246" s="28">
        <v>6.7799999999999994</v>
      </c>
      <c r="BB246" s="28">
        <v>3.4200000000000004</v>
      </c>
      <c r="BD246" s="107"/>
      <c r="BE246" s="107"/>
    </row>
    <row r="247" spans="1:57">
      <c r="A247">
        <v>245</v>
      </c>
      <c r="C247">
        <v>5</v>
      </c>
      <c r="D247">
        <v>2024</v>
      </c>
      <c r="E247" s="35" t="s">
        <v>264</v>
      </c>
      <c r="F247">
        <v>5</v>
      </c>
      <c r="G247" s="28">
        <v>1.7674999999999998</v>
      </c>
      <c r="H247" s="28">
        <v>0.26250000000000001</v>
      </c>
      <c r="I247" s="28">
        <v>2.7</v>
      </c>
      <c r="J247" s="28">
        <v>1.355</v>
      </c>
      <c r="K247" s="28">
        <v>0.54749999999999999</v>
      </c>
      <c r="L247" s="28">
        <v>0.76500000000000001</v>
      </c>
      <c r="M247" s="28">
        <v>2.7275</v>
      </c>
      <c r="N247" s="28">
        <v>4.5824999999999996</v>
      </c>
      <c r="O247" s="28">
        <v>1.8975</v>
      </c>
      <c r="P247" s="28">
        <v>4.5375000000000005</v>
      </c>
      <c r="Q247" s="28">
        <v>0.30000000000000004</v>
      </c>
      <c r="R247" s="28">
        <v>0.20749999999999999</v>
      </c>
      <c r="S247" s="28">
        <v>2.2399999999999998</v>
      </c>
      <c r="T247" s="28">
        <v>1.8525</v>
      </c>
      <c r="U247" s="28">
        <v>7.4999999999999997E-3</v>
      </c>
      <c r="V247" s="28">
        <v>4.7500000000000001E-2</v>
      </c>
      <c r="W247" s="28">
        <v>0.26750000000000002</v>
      </c>
      <c r="X247" s="28">
        <v>0.32250000000000001</v>
      </c>
      <c r="Y247" s="28" t="s">
        <v>30</v>
      </c>
      <c r="Z247" s="28" t="s">
        <v>30</v>
      </c>
      <c r="AA247" s="28" t="s">
        <v>30</v>
      </c>
      <c r="AB247" s="28" t="s">
        <v>30</v>
      </c>
      <c r="AC247" s="28">
        <v>0.995</v>
      </c>
      <c r="AD247" s="28">
        <v>0.26500000000000001</v>
      </c>
      <c r="AE247" s="28" t="s">
        <v>30</v>
      </c>
      <c r="AF247" s="28" t="s">
        <v>30</v>
      </c>
      <c r="AG247" s="28">
        <v>7.7500000000000013E-2</v>
      </c>
      <c r="AH247" s="28">
        <v>6.25E-2</v>
      </c>
      <c r="AI247" s="28">
        <v>0</v>
      </c>
      <c r="AJ247" s="28">
        <v>3.2500000000000001E-2</v>
      </c>
      <c r="AK247" s="28">
        <v>1.5974999999999999</v>
      </c>
      <c r="AL247" s="28">
        <v>0.71750000000000003</v>
      </c>
      <c r="AM247" s="28" t="s">
        <v>30</v>
      </c>
      <c r="AN247" s="28" t="s">
        <v>30</v>
      </c>
      <c r="AO247" s="28">
        <v>3.5000000000000003E-2</v>
      </c>
      <c r="AP247" s="28">
        <v>1.7500000000000002E-2</v>
      </c>
      <c r="AQ247" s="28">
        <v>0.25</v>
      </c>
      <c r="AR247" s="28">
        <v>2.4999999999999998E-2</v>
      </c>
      <c r="AS247" s="28">
        <v>1.8199999999999998</v>
      </c>
      <c r="AT247" s="28">
        <v>0.2175</v>
      </c>
      <c r="AU247" s="28">
        <v>0</v>
      </c>
      <c r="AV247" s="28">
        <v>0</v>
      </c>
      <c r="AW247" s="28" t="s">
        <v>30</v>
      </c>
      <c r="AX247" s="28" t="s">
        <v>30</v>
      </c>
      <c r="AY247" s="28">
        <v>0</v>
      </c>
      <c r="AZ247" s="28">
        <v>0.02</v>
      </c>
      <c r="BA247" s="28">
        <v>14.824999999999999</v>
      </c>
      <c r="BB247" s="28">
        <v>3.2274999999999996</v>
      </c>
      <c r="BD247" s="107"/>
      <c r="BE247" s="107"/>
    </row>
    <row r="248" spans="1:57">
      <c r="A248">
        <v>246</v>
      </c>
      <c r="D248">
        <v>2024</v>
      </c>
      <c r="E248" s="35" t="s">
        <v>264</v>
      </c>
      <c r="F248">
        <v>6</v>
      </c>
      <c r="G248" s="28">
        <v>1.55</v>
      </c>
      <c r="H248" s="28">
        <v>0.16999999999999998</v>
      </c>
      <c r="I248" s="28">
        <v>4.0250000000000004</v>
      </c>
      <c r="J248" s="28">
        <v>1.3049999999999999</v>
      </c>
      <c r="K248" s="28">
        <v>0.57250000000000001</v>
      </c>
      <c r="L248" s="28">
        <v>0.85250000000000004</v>
      </c>
      <c r="M248" s="28">
        <v>2.75</v>
      </c>
      <c r="N248" s="28">
        <v>4.3025000000000002</v>
      </c>
      <c r="O248" s="28">
        <v>2.1425000000000001</v>
      </c>
      <c r="P248" s="28">
        <v>4.4749999999999996</v>
      </c>
      <c r="Q248" s="28">
        <v>0.16</v>
      </c>
      <c r="R248" s="28">
        <v>0.22499999999999998</v>
      </c>
      <c r="S248" s="28">
        <v>2.9175000000000004</v>
      </c>
      <c r="T248" s="28">
        <v>5.83</v>
      </c>
      <c r="U248" s="28">
        <v>0</v>
      </c>
      <c r="V248" s="28">
        <v>0.09</v>
      </c>
      <c r="W248" s="28">
        <v>0.24249999999999999</v>
      </c>
      <c r="X248" s="28">
        <v>0.33250000000000002</v>
      </c>
      <c r="Y248" s="28" t="s">
        <v>30</v>
      </c>
      <c r="Z248" s="28" t="s">
        <v>30</v>
      </c>
      <c r="AA248" s="28" t="s">
        <v>30</v>
      </c>
      <c r="AB248" s="28" t="s">
        <v>30</v>
      </c>
      <c r="AC248" s="28">
        <v>1.2574999999999998</v>
      </c>
      <c r="AD248" s="28">
        <v>1.02</v>
      </c>
      <c r="AE248" s="28" t="s">
        <v>30</v>
      </c>
      <c r="AF248" s="28" t="s">
        <v>30</v>
      </c>
      <c r="AG248" s="28">
        <v>3.2500000000000001E-2</v>
      </c>
      <c r="AH248" s="28">
        <v>7.0000000000000007E-2</v>
      </c>
      <c r="AI248" s="28">
        <v>3.2500000000000001E-2</v>
      </c>
      <c r="AJ248" s="28">
        <v>4.2500000000000003E-2</v>
      </c>
      <c r="AK248" s="28">
        <v>1.2825</v>
      </c>
      <c r="AL248" s="28">
        <v>0.71250000000000002</v>
      </c>
      <c r="AM248" s="28" t="s">
        <v>30</v>
      </c>
      <c r="AN248" s="28" t="s">
        <v>30</v>
      </c>
      <c r="AO248" s="28">
        <v>3.5000000000000003E-2</v>
      </c>
      <c r="AP248" s="28">
        <v>2.2499999999999999E-2</v>
      </c>
      <c r="AQ248" s="28">
        <v>3.5000000000000003E-2</v>
      </c>
      <c r="AR248" s="28">
        <v>4.0000000000000008E-2</v>
      </c>
      <c r="AS248" s="28">
        <v>2.3574999999999999</v>
      </c>
      <c r="AT248" s="28">
        <v>0.34</v>
      </c>
      <c r="AU248" s="28">
        <v>0</v>
      </c>
      <c r="AV248" s="28">
        <v>0</v>
      </c>
      <c r="AW248" s="28" t="s">
        <v>30</v>
      </c>
      <c r="AX248" s="28" t="s">
        <v>30</v>
      </c>
      <c r="AY248" s="28">
        <v>0</v>
      </c>
      <c r="AZ248" s="28">
        <v>3.0000000000000002E-2</v>
      </c>
      <c r="BA248" s="28">
        <v>23.387499999999999</v>
      </c>
      <c r="BB248" s="28">
        <v>4.6375000000000002</v>
      </c>
      <c r="BD248" s="107"/>
      <c r="BE248" s="107"/>
    </row>
    <row r="249" spans="1:57">
      <c r="A249">
        <v>247</v>
      </c>
      <c r="C249">
        <v>7</v>
      </c>
      <c r="D249">
        <v>2024</v>
      </c>
      <c r="E249" s="35" t="s">
        <v>264</v>
      </c>
      <c r="F249">
        <v>7</v>
      </c>
      <c r="G249" s="28">
        <v>7.944</v>
      </c>
      <c r="H249" s="28">
        <v>0.35399999999999998</v>
      </c>
      <c r="I249" s="28">
        <v>2.2320000000000002</v>
      </c>
      <c r="J249" s="28">
        <v>1.7259999999999998</v>
      </c>
      <c r="K249" s="28">
        <v>0.53200000000000003</v>
      </c>
      <c r="L249" s="28">
        <v>0.53600000000000003</v>
      </c>
      <c r="M249" s="28">
        <v>2.048</v>
      </c>
      <c r="N249" s="28">
        <v>2.62</v>
      </c>
      <c r="O249" s="28">
        <v>2.1840000000000002</v>
      </c>
      <c r="P249" s="28">
        <v>3.2380000000000004</v>
      </c>
      <c r="Q249" s="28">
        <v>0.252</v>
      </c>
      <c r="R249" s="28">
        <v>0.188</v>
      </c>
      <c r="S249" s="28">
        <v>2.1719999999999997</v>
      </c>
      <c r="T249" s="28">
        <v>11.604000000000001</v>
      </c>
      <c r="U249" s="28">
        <v>6.0000000000000001E-3</v>
      </c>
      <c r="V249" s="28">
        <v>0.10600000000000001</v>
      </c>
      <c r="W249" s="28">
        <v>0.21800000000000003</v>
      </c>
      <c r="X249" s="28">
        <v>0.27599999999999997</v>
      </c>
      <c r="Y249" s="28" t="s">
        <v>30</v>
      </c>
      <c r="Z249" s="28" t="s">
        <v>30</v>
      </c>
      <c r="AA249" s="28" t="s">
        <v>30</v>
      </c>
      <c r="AB249" s="28" t="s">
        <v>30</v>
      </c>
      <c r="AC249" s="28">
        <v>0.54399999999999993</v>
      </c>
      <c r="AD249" s="28">
        <v>2.0659999999999998</v>
      </c>
      <c r="AE249" s="28" t="s">
        <v>30</v>
      </c>
      <c r="AF249" s="28" t="s">
        <v>30</v>
      </c>
      <c r="AG249" s="28">
        <v>3.2000000000000001E-2</v>
      </c>
      <c r="AH249" s="28">
        <v>0.05</v>
      </c>
      <c r="AI249" s="28">
        <v>4.8000000000000001E-2</v>
      </c>
      <c r="AJ249" s="28">
        <v>2.6000000000000002E-2</v>
      </c>
      <c r="AK249" s="28">
        <v>1.5059999999999998</v>
      </c>
      <c r="AL249" s="28">
        <v>0.53400000000000003</v>
      </c>
      <c r="AM249" s="28" t="s">
        <v>30</v>
      </c>
      <c r="AN249" s="28" t="s">
        <v>30</v>
      </c>
      <c r="AO249" s="28">
        <v>2.8000000000000004E-2</v>
      </c>
      <c r="AP249" s="28">
        <v>2.2000000000000002E-2</v>
      </c>
      <c r="AQ249" s="28">
        <v>5.7999999999999996E-2</v>
      </c>
      <c r="AR249" s="28">
        <v>0.03</v>
      </c>
      <c r="AS249" s="28">
        <v>1.9140000000000001</v>
      </c>
      <c r="AT249" s="28">
        <v>0.71400000000000008</v>
      </c>
      <c r="AU249" s="28">
        <v>0</v>
      </c>
      <c r="AV249" s="28">
        <v>0</v>
      </c>
      <c r="AW249" s="28" t="s">
        <v>30</v>
      </c>
      <c r="AX249" s="28" t="s">
        <v>30</v>
      </c>
      <c r="AY249" s="28">
        <v>5.6000000000000008E-2</v>
      </c>
      <c r="AZ249" s="28">
        <v>8.0000000000000002E-3</v>
      </c>
      <c r="BA249" s="28">
        <v>21.834</v>
      </c>
      <c r="BB249" s="28">
        <v>12.148</v>
      </c>
    </row>
    <row r="250" spans="1:57">
      <c r="A250">
        <v>248</v>
      </c>
      <c r="D250">
        <v>2024</v>
      </c>
      <c r="E250" s="35" t="s">
        <v>264</v>
      </c>
      <c r="F250">
        <v>8</v>
      </c>
      <c r="G250" s="28">
        <v>9.2124999999999986</v>
      </c>
      <c r="H250" s="28">
        <v>0.33250000000000002</v>
      </c>
      <c r="I250" s="28">
        <v>0.42</v>
      </c>
      <c r="J250" s="28">
        <v>0.84749999999999992</v>
      </c>
      <c r="K250" s="28">
        <v>0.48250000000000004</v>
      </c>
      <c r="L250" s="28">
        <v>0.30249999999999999</v>
      </c>
      <c r="M250" s="28">
        <v>2.0425</v>
      </c>
      <c r="N250" s="28">
        <v>1.5449999999999999</v>
      </c>
      <c r="O250" s="28">
        <v>2.0150000000000001</v>
      </c>
      <c r="P250" s="28">
        <v>2.2949999999999999</v>
      </c>
      <c r="Q250" s="28">
        <v>0.12</v>
      </c>
      <c r="R250" s="28">
        <v>0.13</v>
      </c>
      <c r="S250" s="28">
        <v>1.45</v>
      </c>
      <c r="T250" s="28">
        <v>5.4249999999999998</v>
      </c>
      <c r="U250" s="28">
        <v>2.2499999999999999E-2</v>
      </c>
      <c r="V250" s="28">
        <v>0.13</v>
      </c>
      <c r="W250" s="28">
        <v>0.23250000000000001</v>
      </c>
      <c r="X250" s="28">
        <v>0.25</v>
      </c>
      <c r="Y250" s="28" t="s">
        <v>30</v>
      </c>
      <c r="Z250" s="28" t="s">
        <v>30</v>
      </c>
      <c r="AA250" s="28" t="s">
        <v>30</v>
      </c>
      <c r="AB250" s="28" t="s">
        <v>30</v>
      </c>
      <c r="AC250" s="28">
        <v>0.25499999999999995</v>
      </c>
      <c r="AD250" s="28">
        <v>0.84249999999999992</v>
      </c>
      <c r="AE250" s="28" t="s">
        <v>30</v>
      </c>
      <c r="AF250" s="28" t="s">
        <v>30</v>
      </c>
      <c r="AG250" s="28">
        <v>2.2499999999999999E-2</v>
      </c>
      <c r="AH250" s="28">
        <v>3.5000000000000003E-2</v>
      </c>
      <c r="AI250" s="28">
        <v>0</v>
      </c>
      <c r="AJ250" s="28">
        <v>1.2500000000000001E-2</v>
      </c>
      <c r="AK250" s="28">
        <v>0.66500000000000004</v>
      </c>
      <c r="AL250" s="28">
        <v>0.44500000000000001</v>
      </c>
      <c r="AM250" s="28" t="s">
        <v>30</v>
      </c>
      <c r="AN250" s="28" t="s">
        <v>30</v>
      </c>
      <c r="AO250" s="28">
        <v>3.5000000000000003E-2</v>
      </c>
      <c r="AP250" s="28">
        <v>2.75E-2</v>
      </c>
      <c r="AQ250" s="28">
        <v>0</v>
      </c>
      <c r="AR250" s="28">
        <v>3.2500000000000001E-2</v>
      </c>
      <c r="AS250" s="28">
        <v>1.2850000000000001</v>
      </c>
      <c r="AT250" s="28">
        <v>1.1975</v>
      </c>
      <c r="AU250" s="28">
        <v>0</v>
      </c>
      <c r="AV250" s="28">
        <v>0</v>
      </c>
      <c r="AW250" s="28" t="s">
        <v>30</v>
      </c>
      <c r="AX250" s="28" t="s">
        <v>30</v>
      </c>
      <c r="AY250" s="28">
        <v>0</v>
      </c>
      <c r="AZ250" s="28">
        <v>1.2500000000000001E-2</v>
      </c>
      <c r="BA250" s="28">
        <v>5.7350000000000003</v>
      </c>
      <c r="BB250" s="28">
        <v>8.81</v>
      </c>
    </row>
    <row r="251" spans="1:57">
      <c r="A251">
        <v>249</v>
      </c>
      <c r="C251">
        <v>9</v>
      </c>
      <c r="D251">
        <v>2024</v>
      </c>
      <c r="E251" s="35" t="s">
        <v>264</v>
      </c>
      <c r="F251">
        <v>9</v>
      </c>
      <c r="G251" s="28">
        <v>16.157999999999998</v>
      </c>
      <c r="H251" s="28">
        <v>0.58200000000000007</v>
      </c>
      <c r="I251" s="28">
        <v>0.17399999999999999</v>
      </c>
      <c r="J251" s="28">
        <v>0.49000000000000005</v>
      </c>
      <c r="K251" s="28">
        <v>0.41399999999999998</v>
      </c>
      <c r="L251" s="28">
        <v>0.26</v>
      </c>
      <c r="M251" s="28">
        <v>2.1100000000000003</v>
      </c>
      <c r="N251" s="28">
        <v>1.8619999999999997</v>
      </c>
      <c r="O251" s="28">
        <v>1.9019999999999999</v>
      </c>
      <c r="P251" s="28">
        <v>2.6459999999999999</v>
      </c>
      <c r="Q251" s="28">
        <v>0.14000000000000001</v>
      </c>
      <c r="R251" s="28">
        <v>0.13600000000000001</v>
      </c>
      <c r="S251" s="28">
        <v>2.8939999999999997</v>
      </c>
      <c r="T251" s="28">
        <v>7.9419999999999984</v>
      </c>
      <c r="U251" s="28">
        <v>2.4E-2</v>
      </c>
      <c r="V251" s="28">
        <v>0.20400000000000001</v>
      </c>
      <c r="W251" s="28">
        <v>0.22000000000000003</v>
      </c>
      <c r="X251" s="28">
        <v>0.27200000000000002</v>
      </c>
      <c r="Y251" s="28" t="s">
        <v>30</v>
      </c>
      <c r="Z251" s="28" t="s">
        <v>30</v>
      </c>
      <c r="AA251" s="28" t="s">
        <v>30</v>
      </c>
      <c r="AB251" s="28" t="s">
        <v>30</v>
      </c>
      <c r="AC251" s="28">
        <v>0.12800000000000003</v>
      </c>
      <c r="AD251" s="28">
        <v>0.56200000000000006</v>
      </c>
      <c r="AE251" s="28" t="s">
        <v>30</v>
      </c>
      <c r="AF251" s="28" t="s">
        <v>30</v>
      </c>
      <c r="AG251" s="28">
        <v>5.4000000000000006E-2</v>
      </c>
      <c r="AH251" s="28">
        <v>3.7999999999999999E-2</v>
      </c>
      <c r="AI251" s="28">
        <v>2.1999999999999999E-2</v>
      </c>
      <c r="AJ251" s="28">
        <v>1.4000000000000002E-2</v>
      </c>
      <c r="AK251" s="28">
        <v>0.46800000000000008</v>
      </c>
      <c r="AL251" s="28">
        <v>0.42599999999999999</v>
      </c>
      <c r="AM251" s="28" t="s">
        <v>30</v>
      </c>
      <c r="AN251" s="28" t="s">
        <v>30</v>
      </c>
      <c r="AO251" s="28">
        <v>8.4000000000000005E-2</v>
      </c>
      <c r="AP251" s="28">
        <v>2.6000000000000002E-2</v>
      </c>
      <c r="AQ251" s="28">
        <v>2.8000000000000004E-2</v>
      </c>
      <c r="AR251" s="28">
        <v>5.2000000000000005E-2</v>
      </c>
      <c r="AS251" s="28">
        <v>0.88600000000000012</v>
      </c>
      <c r="AT251" s="28">
        <v>1.5379999999999998</v>
      </c>
      <c r="AU251" s="28">
        <v>0</v>
      </c>
      <c r="AV251" s="28">
        <v>0</v>
      </c>
      <c r="AW251" s="28" t="s">
        <v>30</v>
      </c>
      <c r="AX251" s="28" t="s">
        <v>30</v>
      </c>
      <c r="AY251" s="28">
        <v>2.8000000000000004E-2</v>
      </c>
      <c r="AZ251" s="28">
        <v>4.0000000000000001E-3</v>
      </c>
      <c r="BA251" s="28">
        <v>1.9240000000000002</v>
      </c>
      <c r="BB251" s="28">
        <v>4.57</v>
      </c>
    </row>
    <row r="252" spans="1:57">
      <c r="A252">
        <v>250</v>
      </c>
      <c r="D252">
        <v>2024</v>
      </c>
      <c r="E252" s="35" t="s">
        <v>264</v>
      </c>
      <c r="F252">
        <v>10</v>
      </c>
      <c r="G252" s="28">
        <v>13.015000000000001</v>
      </c>
      <c r="H252" s="28">
        <v>0.88250000000000006</v>
      </c>
      <c r="I252" s="28">
        <v>0.13250000000000001</v>
      </c>
      <c r="J252" s="28">
        <v>0.26750000000000002</v>
      </c>
      <c r="K252" s="28">
        <v>0.33750000000000002</v>
      </c>
      <c r="L252" s="28">
        <v>0.22</v>
      </c>
      <c r="M252" s="28">
        <v>1.6325000000000001</v>
      </c>
      <c r="N252" s="28">
        <v>1.8875000000000002</v>
      </c>
      <c r="O252" s="28">
        <v>1.5000000000000002</v>
      </c>
      <c r="P252" s="28">
        <v>2.59</v>
      </c>
      <c r="Q252" s="28">
        <v>7.4999999999999997E-2</v>
      </c>
      <c r="R252" s="28">
        <v>0.16250000000000001</v>
      </c>
      <c r="S252" s="28">
        <v>9.3975000000000009</v>
      </c>
      <c r="T252" s="28">
        <v>8.9775000000000009</v>
      </c>
      <c r="U252" s="28">
        <v>0.22499999999999998</v>
      </c>
      <c r="V252" s="28">
        <v>0.32000000000000006</v>
      </c>
      <c r="W252" s="28">
        <v>0.22749999999999998</v>
      </c>
      <c r="X252" s="28">
        <v>0.2525</v>
      </c>
      <c r="Y252" s="28" t="s">
        <v>30</v>
      </c>
      <c r="Z252" s="28" t="s">
        <v>30</v>
      </c>
      <c r="AA252" s="28" t="s">
        <v>30</v>
      </c>
      <c r="AB252" s="28" t="s">
        <v>30</v>
      </c>
      <c r="AC252" s="28">
        <v>8.5000000000000006E-2</v>
      </c>
      <c r="AD252" s="28">
        <v>0.27</v>
      </c>
      <c r="AE252" s="28" t="s">
        <v>30</v>
      </c>
      <c r="AF252" s="28" t="s">
        <v>30</v>
      </c>
      <c r="AG252" s="28">
        <v>3.7499999999999999E-2</v>
      </c>
      <c r="AH252" s="28">
        <v>3.5000000000000003E-2</v>
      </c>
      <c r="AI252" s="28">
        <v>0</v>
      </c>
      <c r="AJ252" s="28">
        <v>0.01</v>
      </c>
      <c r="AK252" s="28">
        <v>0.9425</v>
      </c>
      <c r="AL252" s="28">
        <v>0.46500000000000002</v>
      </c>
      <c r="AM252" s="28" t="s">
        <v>30</v>
      </c>
      <c r="AN252" s="28" t="s">
        <v>30</v>
      </c>
      <c r="AO252" s="28">
        <v>0</v>
      </c>
      <c r="AP252" s="28">
        <v>0.02</v>
      </c>
      <c r="AQ252" s="28">
        <v>0</v>
      </c>
      <c r="AR252" s="28">
        <v>4.5000000000000005E-2</v>
      </c>
      <c r="AS252" s="28">
        <v>0.86</v>
      </c>
      <c r="AT252" s="28">
        <v>2.2275</v>
      </c>
      <c r="AU252" s="28">
        <v>0</v>
      </c>
      <c r="AV252" s="28">
        <v>7.4999999999999997E-3</v>
      </c>
      <c r="AW252" s="28" t="s">
        <v>30</v>
      </c>
      <c r="AX252" s="28" t="s">
        <v>30</v>
      </c>
      <c r="AY252" s="28">
        <v>3.5000000000000003E-2</v>
      </c>
      <c r="AZ252" s="28">
        <v>2.5000000000000001E-3</v>
      </c>
      <c r="BA252" s="28">
        <v>1.0725</v>
      </c>
      <c r="BB252" s="28">
        <v>1.875</v>
      </c>
    </row>
    <row r="253" spans="1:57">
      <c r="A253">
        <v>251</v>
      </c>
      <c r="C253">
        <v>11</v>
      </c>
      <c r="D253">
        <v>2024</v>
      </c>
      <c r="E253" s="35" t="s">
        <v>264</v>
      </c>
      <c r="F253">
        <v>11</v>
      </c>
      <c r="G253" s="28">
        <v>5.3824999999999994</v>
      </c>
      <c r="H253" s="28">
        <v>2.54</v>
      </c>
      <c r="I253" s="28">
        <v>0.11749999999999999</v>
      </c>
      <c r="J253" s="28">
        <v>0.25</v>
      </c>
      <c r="K253" s="28">
        <v>0.13250000000000001</v>
      </c>
      <c r="L253" s="28">
        <v>0.27750000000000002</v>
      </c>
      <c r="M253" s="28">
        <v>1.47</v>
      </c>
      <c r="N253" s="28">
        <v>2.1475</v>
      </c>
      <c r="O253" s="28">
        <v>1.5174999999999998</v>
      </c>
      <c r="P253" s="28">
        <v>3.14</v>
      </c>
      <c r="Q253" s="28">
        <v>0.20500000000000002</v>
      </c>
      <c r="R253" s="28">
        <v>0.22750000000000001</v>
      </c>
      <c r="S253" s="28">
        <v>7.0549999999999997</v>
      </c>
      <c r="T253" s="28">
        <v>4.0075000000000003</v>
      </c>
      <c r="U253" s="28">
        <v>0.29749999999999999</v>
      </c>
      <c r="V253" s="28">
        <v>0.58000000000000007</v>
      </c>
      <c r="W253" s="28">
        <v>0.22750000000000001</v>
      </c>
      <c r="X253" s="28">
        <v>0.24249999999999999</v>
      </c>
      <c r="Y253" s="28" t="s">
        <v>30</v>
      </c>
      <c r="Z253" s="28" t="s">
        <v>30</v>
      </c>
      <c r="AA253" s="28" t="s">
        <v>30</v>
      </c>
      <c r="AB253" s="28" t="s">
        <v>30</v>
      </c>
      <c r="AC253" s="28">
        <v>7.7499999999999999E-2</v>
      </c>
      <c r="AD253" s="28">
        <v>0.09</v>
      </c>
      <c r="AE253" s="28" t="s">
        <v>30</v>
      </c>
      <c r="AF253" s="28" t="s">
        <v>30</v>
      </c>
      <c r="AG253" s="28">
        <v>4.4999999999999998E-2</v>
      </c>
      <c r="AH253" s="28">
        <v>0.03</v>
      </c>
      <c r="AI253" s="28">
        <v>0</v>
      </c>
      <c r="AJ253" s="28">
        <v>1.7500000000000002E-2</v>
      </c>
      <c r="AK253" s="28">
        <v>0.69500000000000006</v>
      </c>
      <c r="AL253" s="28">
        <v>0.52500000000000002</v>
      </c>
      <c r="AM253" s="28" t="s">
        <v>30</v>
      </c>
      <c r="AN253" s="28" t="s">
        <v>30</v>
      </c>
      <c r="AO253" s="28">
        <v>3.5000000000000003E-2</v>
      </c>
      <c r="AP253" s="28">
        <v>2.5000000000000001E-2</v>
      </c>
      <c r="AQ253" s="28">
        <v>0</v>
      </c>
      <c r="AR253" s="28">
        <v>3.5000000000000003E-2</v>
      </c>
      <c r="AS253" s="28">
        <v>0.53500000000000003</v>
      </c>
      <c r="AT253" s="28">
        <v>2.5274999999999999</v>
      </c>
      <c r="AU253" s="28">
        <v>0</v>
      </c>
      <c r="AV253" s="28">
        <v>2.5000000000000001E-3</v>
      </c>
      <c r="AW253" s="28" t="s">
        <v>30</v>
      </c>
      <c r="AX253" s="28" t="s">
        <v>30</v>
      </c>
      <c r="AY253" s="28">
        <v>0</v>
      </c>
      <c r="AZ253" s="28">
        <v>7.4999999999999997E-3</v>
      </c>
      <c r="BA253" s="28">
        <v>0.68750000000000011</v>
      </c>
      <c r="BB253" s="28">
        <v>1.9</v>
      </c>
    </row>
    <row r="254" spans="1:57">
      <c r="A254">
        <v>252</v>
      </c>
      <c r="D254">
        <v>2024</v>
      </c>
      <c r="E254" s="35" t="s">
        <v>264</v>
      </c>
      <c r="F254">
        <v>12</v>
      </c>
      <c r="G254" s="28">
        <v>10.977499999999999</v>
      </c>
      <c r="H254" s="28">
        <v>33.784999999999997</v>
      </c>
      <c r="I254" s="28">
        <v>0.1525</v>
      </c>
      <c r="J254" s="28">
        <v>0.35499999999999998</v>
      </c>
      <c r="K254" s="28">
        <v>0.15000000000000002</v>
      </c>
      <c r="L254" s="28">
        <v>0.41749999999999998</v>
      </c>
      <c r="M254" s="28">
        <v>2.2250000000000001</v>
      </c>
      <c r="N254" s="28">
        <v>2.5525000000000002</v>
      </c>
      <c r="O254" s="28">
        <v>2.1625000000000001</v>
      </c>
      <c r="P254" s="28">
        <v>4.8574999999999999</v>
      </c>
      <c r="Q254" s="28">
        <v>0.24249999999999999</v>
      </c>
      <c r="R254" s="28">
        <v>0.30499999999999999</v>
      </c>
      <c r="S254" s="28">
        <v>1.9300000000000002</v>
      </c>
      <c r="T254" s="28">
        <v>1.175</v>
      </c>
      <c r="U254" s="28">
        <v>0.28250000000000003</v>
      </c>
      <c r="V254" s="28">
        <v>0.91999999999999993</v>
      </c>
      <c r="W254" s="28">
        <v>0.23499999999999999</v>
      </c>
      <c r="X254" s="28">
        <v>0.23749999999999999</v>
      </c>
      <c r="Y254" s="28" t="s">
        <v>30</v>
      </c>
      <c r="Z254" s="28" t="s">
        <v>30</v>
      </c>
      <c r="AA254" s="28" t="s">
        <v>30</v>
      </c>
      <c r="AB254" s="28" t="s">
        <v>30</v>
      </c>
      <c r="AC254" s="28">
        <v>1.4999999999999999E-2</v>
      </c>
      <c r="AD254" s="28">
        <v>3.0000000000000002E-2</v>
      </c>
      <c r="AE254" s="28" t="s">
        <v>30</v>
      </c>
      <c r="AF254" s="28" t="s">
        <v>30</v>
      </c>
      <c r="AG254" s="28">
        <v>1.4999999999999999E-2</v>
      </c>
      <c r="AH254" s="28">
        <v>3.7499999999999999E-2</v>
      </c>
      <c r="AI254" s="28">
        <v>0</v>
      </c>
      <c r="AJ254" s="28">
        <v>4.4999999999999998E-2</v>
      </c>
      <c r="AK254" s="28">
        <v>0.94500000000000006</v>
      </c>
      <c r="AL254" s="28">
        <v>0.8125</v>
      </c>
      <c r="AM254" s="28" t="s">
        <v>30</v>
      </c>
      <c r="AN254" s="28" t="s">
        <v>30</v>
      </c>
      <c r="AO254" s="28">
        <v>0</v>
      </c>
      <c r="AP254" s="28">
        <v>2.75E-2</v>
      </c>
      <c r="AQ254" s="28">
        <v>3.5000000000000003E-2</v>
      </c>
      <c r="AR254" s="28">
        <v>3.0000000000000002E-2</v>
      </c>
      <c r="AS254" s="28">
        <v>0.32250000000000001</v>
      </c>
      <c r="AT254" s="28">
        <v>1.7424999999999997</v>
      </c>
      <c r="AU254" s="28">
        <v>0</v>
      </c>
      <c r="AV254" s="28">
        <v>2.5000000000000001E-3</v>
      </c>
      <c r="AW254" s="28" t="s">
        <v>30</v>
      </c>
      <c r="AX254" s="28" t="s">
        <v>30</v>
      </c>
      <c r="AY254" s="28">
        <v>3.5000000000000003E-2</v>
      </c>
      <c r="AZ254" s="28">
        <v>0.02</v>
      </c>
      <c r="BA254" s="28">
        <v>1.0575000000000001</v>
      </c>
      <c r="BB254" s="28">
        <v>4.8625000000000007</v>
      </c>
    </row>
    <row r="255" spans="1:57">
      <c r="A255">
        <v>253</v>
      </c>
      <c r="B255">
        <v>2025</v>
      </c>
      <c r="C255">
        <v>1</v>
      </c>
      <c r="D255">
        <v>2025</v>
      </c>
      <c r="E255" s="35" t="s">
        <v>263</v>
      </c>
      <c r="F255">
        <v>1</v>
      </c>
      <c r="G255" s="28">
        <f t="array" ref="G255">AVERAGE(IF(年次別!$F255=TRANSPOSE(カレンダー!$A$2:$A$54),令和7年各保健所毎集計!$N$19:$BN$19))</f>
        <v>27.357999999999997</v>
      </c>
      <c r="H255" s="28">
        <f t="array" ref="H255">AVERAGE(IF(年次別!$F255=TRANSPOSE(カレンダー!$A$2:$A$54),令和7年各保健所毎集計!$N$20:$BN$20))</f>
        <v>20.830000000000002</v>
      </c>
      <c r="I255" s="28">
        <f t="array" ref="I255">AVERAGE(IF(年次別!$F255=TRANSPOSE(カレンダー!$A$2:$A$54),令和7年各保健所毎集計!$N$35:$BN$35))</f>
        <v>7.5999999999999998E-2</v>
      </c>
      <c r="J255" s="28">
        <f t="array" ref="J255">AVERAGE(IF(年次別!$F255=TRANSPOSE(カレンダー!$A$2:$A$54),令和7年各保健所毎集計!$N$36:$BN$36))</f>
        <v>0.502</v>
      </c>
      <c r="K255" s="28">
        <f t="array" ref="K255">AVERAGE(IF(年次別!$F255=TRANSPOSE(カレンダー!$A$2:$A$54),令和7年各保健所毎集計!$N$51:$BN$51))</f>
        <v>0.15</v>
      </c>
      <c r="L255" s="28">
        <f t="array" ref="L255">AVERAGE(IF(年次別!$F255=TRANSPOSE(カレンダー!$A$2:$A$54),令和7年各保健所毎集計!$N$52:$BN$52))</f>
        <v>0.25600000000000001</v>
      </c>
      <c r="M255" s="28">
        <f t="array" ref="M255">AVERAGE(IF(年次別!$F255=TRANSPOSE(カレンダー!$A$2:$A$54),令和7年各保健所毎集計!$N$67:$BN$67))</f>
        <v>1.9280000000000002</v>
      </c>
      <c r="N255" s="28">
        <f t="array" ref="N255">AVERAGE(IF(年次別!$F255=TRANSPOSE(カレンダー!$A$2:$A$54),令和7年各保健所毎集計!$N$68:$BN$68))</f>
        <v>1.81</v>
      </c>
      <c r="O255" s="28">
        <f t="array" ref="O255">AVERAGE(IF(年次別!$F255=TRANSPOSE(カレンダー!$A$2:$A$54),令和7年各保健所毎集計!$N$83:$BN$83))</f>
        <v>2.456</v>
      </c>
      <c r="P255" s="28">
        <f t="array" ref="P255">AVERAGE(IF(年次別!$F255=TRANSPOSE(カレンダー!$A$2:$A$54),令和7年各保健所毎集計!$N$84:$BN$84))</f>
        <v>4.5319999999999991</v>
      </c>
      <c r="Q255" s="28">
        <f t="array" ref="Q255">AVERAGE(IF(年次別!$F255=TRANSPOSE(カレンダー!$A$2:$A$54),令和7年各保健所毎集計!$N$99:$BN$99))</f>
        <v>0.5</v>
      </c>
      <c r="R255" s="28">
        <f t="array" ref="R255">AVERAGE(IF(年次別!$F255=TRANSPOSE(カレンダー!$A$2:$A$54),令和7年各保健所毎集計!$N$100:$BN$100))</f>
        <v>0.22399999999999998</v>
      </c>
      <c r="S255" s="28">
        <f t="array" ref="S255">AVERAGE(IF(年次別!$F255=TRANSPOSE(カレンダー!$A$2:$A$54),令和7年各保健所毎集計!$N$115:$BN$115))</f>
        <v>0.126</v>
      </c>
      <c r="T255" s="28">
        <f t="array" ref="T255">AVERAGE(IF(年次別!$F255=TRANSPOSE(カレンダー!$A$2:$A$54),令和7年各保健所毎集計!$N$116:$BN$116))</f>
        <v>0.11599999999999999</v>
      </c>
      <c r="U255" s="28">
        <f t="array" ref="U255">AVERAGE(IF(年次別!$F255=TRANSPOSE(カレンダー!$A$2:$A$54),令和7年各保健所毎集計!$N$131:$BN$131))</f>
        <v>0.32599999999999996</v>
      </c>
      <c r="V255" s="28">
        <f t="array" ref="V255">AVERAGE(IF(年次別!$F255=TRANSPOSE(カレンダー!$A$2:$A$54),令和7年各保健所毎集計!$N$132:$BN$132))</f>
        <v>0.78800000000000003</v>
      </c>
      <c r="W255" s="28">
        <f t="array" ref="W255">AVERAGE(IF(年次別!$F255=TRANSPOSE(カレンダー!$A$2:$A$54),令和7年各保健所毎集計!$N$147:$BN$147))</f>
        <v>0.156</v>
      </c>
      <c r="X255" s="28">
        <f t="array" ref="X255">AVERAGE(IF(年次別!$F255=TRANSPOSE(カレンダー!$A$2:$A$54),令和7年各保健所毎集計!$N$148:$BN$148))</f>
        <v>0.16600000000000001</v>
      </c>
      <c r="Y255" s="28" t="s">
        <v>30</v>
      </c>
      <c r="Z255" s="28" t="s">
        <v>30</v>
      </c>
      <c r="AA255" s="28" t="s">
        <v>30</v>
      </c>
      <c r="AB255" s="28" t="s">
        <v>30</v>
      </c>
      <c r="AC255" s="28">
        <f t="array" ref="AC255">AVERAGE(IF(年次別!$F255=TRANSPOSE(カレンダー!$A$2:$A$54),令和7年各保健所毎集計!$N$163:$BN$163))</f>
        <v>1.2E-2</v>
      </c>
      <c r="AD255" s="28">
        <f t="array" ref="AD255">AVERAGE(IF(年次別!$F255=TRANSPOSE(カレンダー!$A$2:$A$54),令和7年各保健所毎集計!$N$164:$BN$164))</f>
        <v>8.0000000000000002E-3</v>
      </c>
      <c r="AE255" s="28" t="s">
        <v>30</v>
      </c>
      <c r="AF255" s="28" t="s">
        <v>30</v>
      </c>
      <c r="AG255" s="28">
        <f t="array" ref="AG255">AVERAGE(IF(年次別!$F255=TRANSPOSE(カレンダー!$A$2:$A$54),令和7年各保健所毎集計!$N$179:$BN$179))</f>
        <v>3.7999999999999999E-2</v>
      </c>
      <c r="AH255" s="28">
        <f t="array" ref="AH255">AVERAGE(IF(年次別!$F255=TRANSPOSE(カレンダー!$A$2:$A$54),令和7年各保健所毎集計!$N$180:$BN$180))</f>
        <v>2.6000000000000002E-2</v>
      </c>
      <c r="AI255" s="28">
        <f t="array" ref="AI255">AVERAGE(IF(年次別!$F255=TRANSPOSE(カレンダー!$A$2:$A$54),令和7年各保健所毎集計!$N$195:$BN$195))</f>
        <v>4.3999999999999997E-2</v>
      </c>
      <c r="AJ255" s="28">
        <f t="array" ref="AJ255">AVERAGE(IF(年次別!$F255=TRANSPOSE(カレンダー!$A$2:$A$54),令和7年各保健所毎集計!$N$196:$BN$196))</f>
        <v>4.6000000000000006E-2</v>
      </c>
      <c r="AK255" s="28">
        <f t="array" ref="AK255">AVERAGE(IF(年次別!$F255=TRANSPOSE(カレンダー!$A$2:$A$54),令和7年各保健所毎集計!$N$211:$BN$211))</f>
        <v>1.798</v>
      </c>
      <c r="AL255" s="28">
        <f t="array" ref="AL255">AVERAGE(IF(年次別!$F255=TRANSPOSE(カレンダー!$A$2:$A$54),令和7年各保健所毎集計!$N$212:$BN$212))</f>
        <v>0.65199999999999991</v>
      </c>
      <c r="AM255" s="28" t="s">
        <v>30</v>
      </c>
      <c r="AN255" s="28" t="s">
        <v>30</v>
      </c>
      <c r="AO255" s="28">
        <f t="array" ref="AO255">AVERAGE(IF(年次別!$F255=TRANSPOSE(カレンダー!$A$2:$A$54),令和7年各保健所毎集計!$N$227:$BN$227))</f>
        <v>2.8000000000000004E-2</v>
      </c>
      <c r="AP255" s="28">
        <f t="array" ref="AP255">AVERAGE(IF(年次別!$F255=TRANSPOSE(カレンダー!$A$2:$A$54),令和7年各保健所毎集計!$N$228:$BN$228))</f>
        <v>2.2000000000000002E-2</v>
      </c>
      <c r="AQ255" s="28">
        <f t="array" ref="AQ255">AVERAGE(IF(年次別!$F255=TRANSPOSE(カレンダー!$A$2:$A$54),令和7年各保健所毎集計!$N$243:$BN$243))</f>
        <v>0</v>
      </c>
      <c r="AR255" s="28">
        <f t="array" ref="AR255">AVERAGE(IF(年次別!$F255=TRANSPOSE(カレンダー!$A$2:$A$54),令和7年各保健所毎集計!$N$244:$BN$244))</f>
        <v>1.9999999999999997E-2</v>
      </c>
      <c r="AS255" s="28">
        <f t="array" ref="AS255">AVERAGE(IF(年次別!$F255=TRANSPOSE(カレンダー!$A$2:$A$54),令和7年各保健所毎集計!$N$259:$BN$259))</f>
        <v>0.26</v>
      </c>
      <c r="AT255" s="28">
        <f t="array" ref="AT255">AVERAGE(IF(年次別!$F255=TRANSPOSE(カレンダー!$A$2:$A$54),令和7年各保健所毎集計!$N$260:$BN$260))</f>
        <v>0.79600000000000004</v>
      </c>
      <c r="AU255" s="28">
        <f t="array" ref="AU255">AVERAGE(IF(年次別!$F255=TRANSPOSE(カレンダー!$A$2:$A$54),令和7年各保健所毎集計!$N$275:$BN$275))</f>
        <v>0</v>
      </c>
      <c r="AV255" s="28">
        <f t="array" ref="AV255">AVERAGE(IF(年次別!$F255=TRANSPOSE(カレンダー!$A$2:$A$54),令和7年各保健所毎集計!$N$276:$BN$276))</f>
        <v>4.0000000000000001E-3</v>
      </c>
      <c r="AW255" s="28" t="s">
        <v>30</v>
      </c>
      <c r="AX255" s="28" t="s">
        <v>30</v>
      </c>
      <c r="AY255" s="28">
        <f t="array" ref="AY255">AVERAGE(IF(年次別!$F255=TRANSPOSE(カレンダー!$A$2:$A$54),令和7年各保健所毎集計!$N$291:$BN$291))</f>
        <v>0</v>
      </c>
      <c r="AZ255" s="28">
        <f t="array" ref="AZ255">AVERAGE(IF(年次別!$F255=TRANSPOSE(カレンダー!$A$2:$A$54),令和7年各保健所毎集計!$N$292:$BN$292))</f>
        <v>2.8000000000000004E-2</v>
      </c>
      <c r="BA255" s="28">
        <f t="array" ref="BA255">AVERAGE(IF(年次別!$F255=TRANSPOSE(カレンダー!$A$2:$A$54),令和7年各保健所毎集計!$N$307:$BN$307))</f>
        <v>1.6679999999999999</v>
      </c>
      <c r="BB255" s="28">
        <f t="array" ref="BB255">AVERAGE(IF(年次別!$F255=TRANSPOSE(カレンダー!$A$2:$A$54),令和7年各保健所毎集計!$N$308:$BN$308))</f>
        <v>6.0279999999999996</v>
      </c>
      <c r="BD255" s="107"/>
      <c r="BE255" s="107"/>
    </row>
    <row r="256" spans="1:57">
      <c r="A256">
        <v>254</v>
      </c>
      <c r="D256">
        <v>2025</v>
      </c>
      <c r="E256" s="35" t="s">
        <v>263</v>
      </c>
      <c r="F256">
        <v>2</v>
      </c>
      <c r="G256" s="28">
        <f t="array" ref="G256">AVERAGE(IF(年次別!$F256=TRANSPOSE(カレンダー!$A$2:$A$54),令和7年各保健所毎集計!$N$19:$BN$19))</f>
        <v>9.82</v>
      </c>
      <c r="H256" s="28">
        <f t="array" ref="H256">AVERAGE(IF(年次別!$F256=TRANSPOSE(カレンダー!$A$2:$A$54),令和7年各保健所毎集計!$N$20:$BN$20))</f>
        <v>2.6275000000000004</v>
      </c>
      <c r="I256" s="28">
        <f t="array" ref="I256">AVERAGE(IF(年次別!$F256=TRANSPOSE(カレンダー!$A$2:$A$54),令和7年各保健所毎集計!$N$35:$BN$35))</f>
        <v>0.20500000000000002</v>
      </c>
      <c r="J256" s="28">
        <f t="array" ref="J256">AVERAGE(IF(年次別!$F256=TRANSPOSE(カレンダー!$A$2:$A$54),令和7年各保健所毎集計!$N$36:$BN$36))</f>
        <v>1.125</v>
      </c>
      <c r="K256" s="28">
        <f t="array" ref="K256">AVERAGE(IF(年次別!$F256=TRANSPOSE(カレンダー!$A$2:$A$54),令和7年各保健所毎集計!$N$51:$BN$51))</f>
        <v>0.15</v>
      </c>
      <c r="L256" s="28">
        <f t="array" ref="L256">AVERAGE(IF(年次別!$F256=TRANSPOSE(カレンダー!$A$2:$A$54),令和7年各保健所毎集計!$N$52:$BN$52))</f>
        <v>0.28500000000000003</v>
      </c>
      <c r="M256" s="28">
        <f t="array" ref="M256">AVERAGE(IF(年次別!$F256=TRANSPOSE(カレンダー!$A$2:$A$54),令和7年各保健所毎集計!$N$67:$BN$67))</f>
        <v>2.4624999999999995</v>
      </c>
      <c r="N256" s="28">
        <f t="array" ref="N256">AVERAGE(IF(年次別!$F256=TRANSPOSE(カレンダー!$A$2:$A$54),令和7年各保健所毎集計!$N$68:$BN$68))</f>
        <v>2.2374999999999998</v>
      </c>
      <c r="O256" s="28">
        <f t="array" ref="O256">AVERAGE(IF(年次別!$F256=TRANSPOSE(カレンダー!$A$2:$A$54),令和7年各保健所毎集計!$N$83:$BN$83))</f>
        <v>3.875</v>
      </c>
      <c r="P256" s="28">
        <f t="array" ref="P256">AVERAGE(IF(年次別!$F256=TRANSPOSE(カレンダー!$A$2:$A$54),令和7年各保健所毎集計!$N$84:$BN$84))</f>
        <v>8.81</v>
      </c>
      <c r="Q256" s="28">
        <f t="array" ref="Q256">AVERAGE(IF(年次別!$F256=TRANSPOSE(カレンダー!$A$2:$A$54),令和7年各保健所毎集計!$N$99:$BN$99))</f>
        <v>0.88250000000000006</v>
      </c>
      <c r="R256" s="28">
        <f t="array" ref="R256">AVERAGE(IF(年次別!$F256=TRANSPOSE(カレンダー!$A$2:$A$54),令和7年各保健所毎集計!$N$100:$BN$100))</f>
        <v>0.26250000000000001</v>
      </c>
      <c r="S256" s="28">
        <f t="array" ref="S256">AVERAGE(IF(年次別!$F256=TRANSPOSE(カレンダー!$A$2:$A$54),令和7年各保健所毎集計!$N$115:$BN$115))</f>
        <v>0.10250000000000001</v>
      </c>
      <c r="T256" s="28">
        <f t="array" ref="T256">AVERAGE(IF(年次別!$F256=TRANSPOSE(カレンダー!$A$2:$A$54),令和7年各保健所毎集計!$N$116:$BN$116))</f>
        <v>6.25E-2</v>
      </c>
      <c r="U256" s="28">
        <f t="array" ref="U256">AVERAGE(IF(年次別!$F256=TRANSPOSE(カレンダー!$A$2:$A$54),令和7年各保健所毎集計!$N$131:$BN$131))</f>
        <v>0.32750000000000001</v>
      </c>
      <c r="V256" s="28">
        <f t="array" ref="V256">AVERAGE(IF(年次別!$F256=TRANSPOSE(カレンダー!$A$2:$A$54),令和7年各保健所毎集計!$N$132:$BN$132))</f>
        <v>0.59</v>
      </c>
      <c r="W256" s="28">
        <f t="array" ref="W256">AVERAGE(IF(年次別!$F256=TRANSPOSE(カレンダー!$A$2:$A$54),令和7年各保健所毎集計!$N$147:$BN$147))</f>
        <v>0.22</v>
      </c>
      <c r="X256" s="28">
        <f t="array" ref="X256">AVERAGE(IF(年次別!$F256=TRANSPOSE(カレンダー!$A$2:$A$54),令和7年各保健所毎集計!$N$148:$BN$148))</f>
        <v>0.19</v>
      </c>
      <c r="Y256" s="28" t="s">
        <v>30</v>
      </c>
      <c r="Z256" s="28" t="s">
        <v>30</v>
      </c>
      <c r="AA256" s="28" t="s">
        <v>30</v>
      </c>
      <c r="AB256" s="28" t="s">
        <v>30</v>
      </c>
      <c r="AC256" s="28">
        <f t="array" ref="AC256">AVERAGE(IF(年次別!$F256=TRANSPOSE(カレンダー!$A$2:$A$54),令和7年各保健所毎集計!$N$163:$BN$163))</f>
        <v>7.4999999999999997E-3</v>
      </c>
      <c r="AD256" s="28">
        <f t="array" ref="AD256">AVERAGE(IF(年次別!$F256=TRANSPOSE(カレンダー!$A$2:$A$54),令和7年各保健所毎集計!$N$164:$BN$164))</f>
        <v>0.01</v>
      </c>
      <c r="AE256" s="28" t="s">
        <v>30</v>
      </c>
      <c r="AF256" s="28" t="s">
        <v>30</v>
      </c>
      <c r="AG256" s="28">
        <f t="array" ref="AG256">AVERAGE(IF(年次別!$F256=TRANSPOSE(カレンダー!$A$2:$A$54),令和7年各保健所毎集計!$N$179:$BN$179))</f>
        <v>4.4999999999999998E-2</v>
      </c>
      <c r="AH256" s="28">
        <f t="array" ref="AH256">AVERAGE(IF(年次別!$F256=TRANSPOSE(カレンダー!$A$2:$A$54),令和7年各保健所毎集計!$N$180:$BN$180))</f>
        <v>3.5000000000000003E-2</v>
      </c>
      <c r="AI256" s="28">
        <f t="array" ref="AI256">AVERAGE(IF(年次別!$F256=TRANSPOSE(カレンダー!$A$2:$A$54),令和7年各保健所毎集計!$N$195:$BN$195))</f>
        <v>8.2500000000000004E-2</v>
      </c>
      <c r="AJ256" s="28">
        <f t="array" ref="AJ256">AVERAGE(IF(年次別!$F256=TRANSPOSE(カレンダー!$A$2:$A$54),令和7年各保健所毎集計!$N$196:$BN$196))</f>
        <v>3.7499999999999999E-2</v>
      </c>
      <c r="AK256" s="28">
        <f t="array" ref="AK256">AVERAGE(IF(年次別!$F256=TRANSPOSE(カレンダー!$A$2:$A$54),令和7年各保健所毎集計!$N$211:$BN$211))</f>
        <v>6.0299999999999994</v>
      </c>
      <c r="AL256" s="28">
        <f t="array" ref="AL256">AVERAGE(IF(年次別!$F256=TRANSPOSE(カレンダー!$A$2:$A$54),令和7年各保健所毎集計!$N$212:$BN$212))</f>
        <v>0.77249999999999996</v>
      </c>
      <c r="AM256" s="28" t="s">
        <v>30</v>
      </c>
      <c r="AN256" s="28" t="s">
        <v>30</v>
      </c>
      <c r="AO256" s="28">
        <f t="array" ref="AO256">AVERAGE(IF(年次別!$F256=TRANSPOSE(カレンダー!$A$2:$A$54),令和7年各保健所毎集計!$N$227:$BN$227))</f>
        <v>3.5000000000000003E-2</v>
      </c>
      <c r="AP256" s="28">
        <f t="array" ref="AP256">AVERAGE(IF(年次別!$F256=TRANSPOSE(カレンダー!$A$2:$A$54),令和7年各保健所毎集計!$N$228:$BN$228))</f>
        <v>0.02</v>
      </c>
      <c r="AQ256" s="28">
        <f t="array" ref="AQ256">AVERAGE(IF(年次別!$F256=TRANSPOSE(カレンダー!$A$2:$A$54),令和7年各保健所毎集計!$N$243:$BN$243))</f>
        <v>0.14250000000000002</v>
      </c>
      <c r="AR256" s="28">
        <f t="array" ref="AR256">AVERAGE(IF(年次別!$F256=TRANSPOSE(カレンダー!$A$2:$A$54),令和7年各保健所毎集計!$N$244:$BN$244))</f>
        <v>0.02</v>
      </c>
      <c r="AS256" s="28">
        <f t="array" ref="AS256">AVERAGE(IF(年次別!$F256=TRANSPOSE(カレンダー!$A$2:$A$54),令和7年各保健所毎集計!$N$259:$BN$259))</f>
        <v>0.1075</v>
      </c>
      <c r="AT256" s="28">
        <f t="array" ref="AT256">AVERAGE(IF(年次別!$F256=TRANSPOSE(カレンダー!$A$2:$A$54),令和7年各保健所毎集計!$N$260:$BN$260))</f>
        <v>0.40499999999999992</v>
      </c>
      <c r="AU256" s="28">
        <f t="array" ref="AU256">AVERAGE(IF(年次別!$F256=TRANSPOSE(カレンダー!$A$2:$A$54),令和7年各保健所毎集計!$N$275:$BN$275))</f>
        <v>0</v>
      </c>
      <c r="AV256" s="28">
        <f t="array" ref="AV256">AVERAGE(IF(年次別!$F256=TRANSPOSE(カレンダー!$A$2:$A$54),令和7年各保健所毎集計!$N$276:$BN$276))</f>
        <v>2.5000000000000001E-3</v>
      </c>
      <c r="AW256" s="28" t="s">
        <v>30</v>
      </c>
      <c r="AX256" s="28" t="s">
        <v>30</v>
      </c>
      <c r="AY256" s="28">
        <f t="array" ref="AY256">AVERAGE(IF(年次別!$F256=TRANSPOSE(カレンダー!$A$2:$A$54),令和7年各保健所毎集計!$N$291:$BN$291))</f>
        <v>7.0000000000000007E-2</v>
      </c>
      <c r="AZ256" s="28">
        <f t="array" ref="AZ256">AVERAGE(IF(年次別!$F256=TRANSPOSE(カレンダー!$A$2:$A$54),令和7年各保健所毎集計!$N$292:$BN$292))</f>
        <v>9.7500000000000003E-2</v>
      </c>
      <c r="BA256" s="28">
        <f t="array" ref="BA256">AVERAGE(IF(年次別!$F256=TRANSPOSE(カレンダー!$A$2:$A$54),令和7年各保健所毎集計!$N$307:$BN$307))</f>
        <v>1.3800000000000001</v>
      </c>
      <c r="BB256" s="28">
        <f t="array" ref="BB256">AVERAGE(IF(年次別!$F256=TRANSPOSE(カレンダー!$A$2:$A$54),令和7年各保健所毎集計!$N$308:$BN$308))</f>
        <v>5.0850000000000009</v>
      </c>
      <c r="BD256" s="107"/>
      <c r="BE256" s="107"/>
    </row>
    <row r="257" spans="1:57">
      <c r="A257">
        <v>255</v>
      </c>
      <c r="C257">
        <v>3</v>
      </c>
      <c r="D257">
        <v>2025</v>
      </c>
      <c r="E257" s="35" t="s">
        <v>263</v>
      </c>
      <c r="F257">
        <v>3</v>
      </c>
      <c r="G257" s="28">
        <f t="array" ref="G257">AVERAGE(IF(年次別!$F257=TRANSPOSE(カレンダー!$A$2:$A$54),令和7年各保健所毎集計!$N$19:$BN$19))</f>
        <v>4.2539999999999996</v>
      </c>
      <c r="H257" s="28">
        <f t="array" ref="H257">AVERAGE(IF(年次別!$F257=TRANSPOSE(カレンダー!$A$2:$A$54),令和7年各保健所毎集計!$N$20:$BN$20))</f>
        <v>1.8559999999999999</v>
      </c>
      <c r="I257" s="28">
        <f t="array" ref="I257">AVERAGE(IF(年次別!$F257=TRANSPOSE(カレンダー!$A$2:$A$54),令和7年各保健所毎集計!$N$35:$BN$35))</f>
        <v>0.55600000000000005</v>
      </c>
      <c r="J257" s="28">
        <f t="array" ref="J257">AVERAGE(IF(年次別!$F257=TRANSPOSE(カレンダー!$A$2:$A$54),令和7年各保健所毎集計!$N$36:$BN$36))</f>
        <v>1.1779999999999999</v>
      </c>
      <c r="K257" s="28">
        <f t="array" ref="K257">AVERAGE(IF(年次別!$F257=TRANSPOSE(カレンダー!$A$2:$A$54),令和7年各保健所毎集計!$N$51:$BN$51))</f>
        <v>0.20800000000000002</v>
      </c>
      <c r="L257" s="28">
        <f t="array" ref="L257">AVERAGE(IF(年次別!$F257=TRANSPOSE(カレンダー!$A$2:$A$54),令和7年各保健所毎集計!$N$52:$BN$52))</f>
        <v>0.26200000000000001</v>
      </c>
      <c r="M257" s="28">
        <f t="array" ref="M257">AVERAGE(IF(年次別!$F257=TRANSPOSE(カレンダー!$A$2:$A$54),令和7年各保健所毎集計!$N$67:$BN$67))</f>
        <v>1.85</v>
      </c>
      <c r="N257" s="28">
        <f t="array" ref="N257">AVERAGE(IF(年次別!$F257=TRANSPOSE(カレンダー!$A$2:$A$54),令和7年各保健所毎集計!$N$68:$BN$68))</f>
        <v>2.0439999999999996</v>
      </c>
      <c r="O257" s="28">
        <f t="array" ref="O257">AVERAGE(IF(年次別!$F257=TRANSPOSE(カレンダー!$A$2:$A$54),令和7年各保健所毎集計!$N$83:$BN$83))</f>
        <v>3.0959999999999996</v>
      </c>
      <c r="P257" s="28">
        <f t="array" ref="P257">AVERAGE(IF(年次別!$F257=TRANSPOSE(カレンダー!$A$2:$A$54),令和7年各保健所毎集計!$N$84:$BN$84))</f>
        <v>9.1759999999999984</v>
      </c>
      <c r="Q257" s="28">
        <f t="array" ref="Q257">AVERAGE(IF(年次別!$F257=TRANSPOSE(カレンダー!$A$2:$A$54),令和7年各保健所毎集計!$N$99:$BN$99))</f>
        <v>0.77400000000000002</v>
      </c>
      <c r="R257" s="28">
        <f t="array" ref="R257">AVERAGE(IF(年次別!$F257=TRANSPOSE(カレンダー!$A$2:$A$54),令和7年各保健所毎集計!$N$100:$BN$100))</f>
        <v>0.28600000000000003</v>
      </c>
      <c r="S257" s="28">
        <f t="array" ref="S257">AVERAGE(IF(年次別!$F257=TRANSPOSE(カレンダー!$A$2:$A$54),令和7年各保健所毎集計!$N$115:$BN$115))</f>
        <v>0.15</v>
      </c>
      <c r="T257" s="28">
        <f t="array" ref="T257">AVERAGE(IF(年次別!$F257=TRANSPOSE(カレンダー!$A$2:$A$54),令和7年各保健所毎集計!$N$116:$BN$116))</f>
        <v>4.5999999999999999E-2</v>
      </c>
      <c r="U257" s="28">
        <f t="array" ref="U257">AVERAGE(IF(年次別!$F257=TRANSPOSE(カレンダー!$A$2:$A$54),令和7年各保健所毎集計!$N$131:$BN$131))</f>
        <v>0.58000000000000007</v>
      </c>
      <c r="V257" s="28">
        <f t="array" ref="V257">AVERAGE(IF(年次別!$F257=TRANSPOSE(カレンダー!$A$2:$A$54),令和7年各保健所毎集計!$N$132:$BN$132))</f>
        <v>0.7</v>
      </c>
      <c r="W257" s="28">
        <f t="array" ref="W257">AVERAGE(IF(年次別!$F257=TRANSPOSE(カレンダー!$A$2:$A$54),令和7年各保健所毎集計!$N$147:$BN$147))</f>
        <v>0.21800000000000003</v>
      </c>
      <c r="X257" s="28">
        <f t="array" ref="X257">AVERAGE(IF(年次別!$F257=TRANSPOSE(カレンダー!$A$2:$A$54),令和7年各保健所毎集計!$N$148:$BN$148))</f>
        <v>0.20400000000000001</v>
      </c>
      <c r="Y257" s="28" t="s">
        <v>30</v>
      </c>
      <c r="Z257" s="28" t="s">
        <v>30</v>
      </c>
      <c r="AA257" s="28" t="s">
        <v>30</v>
      </c>
      <c r="AB257" s="28" t="s">
        <v>30</v>
      </c>
      <c r="AC257" s="28">
        <f t="array" ref="AC257">AVERAGE(IF(年次別!$F257=TRANSPOSE(カレンダー!$A$2:$A$54),令和7年各保健所毎集計!$N$163:$BN$163))</f>
        <v>6.0000000000000001E-3</v>
      </c>
      <c r="AD257" s="28">
        <f t="array" ref="AD257">AVERAGE(IF(年次別!$F257=TRANSPOSE(カレンダー!$A$2:$A$54),令和7年各保健所毎集計!$N$164:$BN$164))</f>
        <v>0.01</v>
      </c>
      <c r="AE257" s="28" t="s">
        <v>30</v>
      </c>
      <c r="AF257" s="28" t="s">
        <v>30</v>
      </c>
      <c r="AG257" s="28">
        <f t="array" ref="AG257">AVERAGE(IF(年次別!$F257=TRANSPOSE(カレンダー!$A$2:$A$54),令和7年各保健所毎集計!$N$179:$BN$179))</f>
        <v>6.2E-2</v>
      </c>
      <c r="AH257" s="28">
        <f t="array" ref="AH257">AVERAGE(IF(年次別!$F257=TRANSPOSE(カレンダー!$A$2:$A$54),令和7年各保健所毎集計!$N$180:$BN$180))</f>
        <v>3.5999999999999997E-2</v>
      </c>
      <c r="AI257" s="28">
        <f t="array" ref="AI257">AVERAGE(IF(年次別!$F257=TRANSPOSE(カレンダー!$A$2:$A$54),令和7年各保健所毎集計!$N$195:$BN$195))</f>
        <v>2.1999999999999999E-2</v>
      </c>
      <c r="AJ257" s="28">
        <f t="array" ref="AJ257">AVERAGE(IF(年次別!$F257=TRANSPOSE(カレンダー!$A$2:$A$54),令和7年各保健所毎集計!$N$196:$BN$196))</f>
        <v>5.7999999999999996E-2</v>
      </c>
      <c r="AK257" s="28">
        <f t="array" ref="AK257">AVERAGE(IF(年次別!$F257=TRANSPOSE(カレンダー!$A$2:$A$54),令和7年各保健所毎集計!$N$211:$BN$211))</f>
        <v>8.2439999999999998</v>
      </c>
      <c r="AL257" s="28">
        <f t="array" ref="AL257">AVERAGE(IF(年次別!$F257=TRANSPOSE(カレンダー!$A$2:$A$54),令和7年各保健所毎集計!$N$212:$BN$212))</f>
        <v>0.82399999999999984</v>
      </c>
      <c r="AM257" s="28" t="s">
        <v>30</v>
      </c>
      <c r="AN257" s="28" t="s">
        <v>30</v>
      </c>
      <c r="AO257" s="28">
        <f t="array" ref="AO257">AVERAGE(IF(年次別!$F257=TRANSPOSE(カレンダー!$A$2:$A$54),令和7年各保健所毎集計!$N$227:$BN$227))</f>
        <v>2.8000000000000004E-2</v>
      </c>
      <c r="AP257" s="28">
        <f t="array" ref="AP257">AVERAGE(IF(年次別!$F257=TRANSPOSE(カレンダー!$A$2:$A$54),令和7年各保健所毎集計!$N$228:$BN$228))</f>
        <v>0.02</v>
      </c>
      <c r="AQ257" s="28">
        <f t="array" ref="AQ257">AVERAGE(IF(年次別!$F257=TRANSPOSE(カレンダー!$A$2:$A$54),令和7年各保健所毎集計!$N$243:$BN$243))</f>
        <v>8.5999999999999993E-2</v>
      </c>
      <c r="AR257" s="28">
        <f t="array" ref="AR257">AVERAGE(IF(年次別!$F257=TRANSPOSE(カレンダー!$A$2:$A$54),令和7年各保健所毎集計!$N$244:$BN$244))</f>
        <v>2.4E-2</v>
      </c>
      <c r="AS257" s="28">
        <f t="array" ref="AS257">AVERAGE(IF(年次別!$F257=TRANSPOSE(カレンダー!$A$2:$A$54),令和7年各保健所毎集計!$N$259:$BN$259))</f>
        <v>0.11400000000000002</v>
      </c>
      <c r="AT257" s="28">
        <f t="array" ref="AT257">AVERAGE(IF(年次別!$F257=TRANSPOSE(カレンダー!$A$2:$A$54),令和7年各保健所毎集計!$N$260:$BN$260))</f>
        <v>0.26800000000000002</v>
      </c>
      <c r="AU257" s="28">
        <f t="array" ref="AU257">AVERAGE(IF(年次別!$F257=TRANSPOSE(カレンダー!$A$2:$A$54),令和7年各保健所毎集計!$N$275:$BN$275))</f>
        <v>0</v>
      </c>
      <c r="AV257" s="28">
        <f t="array" ref="AV257">AVERAGE(IF(年次別!$F257=TRANSPOSE(カレンダー!$A$2:$A$54),令和7年各保健所毎集計!$N$276:$BN$276))</f>
        <v>2E-3</v>
      </c>
      <c r="AW257" s="28" t="s">
        <v>30</v>
      </c>
      <c r="AX257" s="28" t="s">
        <v>30</v>
      </c>
      <c r="AY257" s="28">
        <f t="array" ref="AY257">AVERAGE(IF(年次別!$F257=TRANSPOSE(カレンダー!$A$2:$A$54),令和7年各保健所毎集計!$N$291:$BN$291))</f>
        <v>5.6000000000000008E-2</v>
      </c>
      <c r="AZ257" s="28">
        <f t="array" ref="AZ257">AVERAGE(IF(年次別!$F257=TRANSPOSE(カレンダー!$A$2:$A$54),令和7年各保健所毎集計!$N$292:$BN$292))</f>
        <v>0.19</v>
      </c>
      <c r="BA257" s="28">
        <f t="array" ref="BA257">AVERAGE(IF(年次別!$F257=TRANSPOSE(カレンダー!$A$2:$A$54),令和7年各保健所毎集計!$N$307:$BN$307))</f>
        <v>1.298</v>
      </c>
      <c r="BB257" s="28">
        <f t="array" ref="BB257">AVERAGE(IF(年次別!$F257=TRANSPOSE(カレンダー!$A$2:$A$54),令和7年各保健所毎集計!$N$308:$BN$308))</f>
        <v>3.242</v>
      </c>
      <c r="BD257" s="107"/>
      <c r="BE257" s="107"/>
    </row>
    <row r="258" spans="1:57">
      <c r="A258">
        <v>256</v>
      </c>
      <c r="D258">
        <v>2025</v>
      </c>
      <c r="E258" s="35" t="s">
        <v>263</v>
      </c>
      <c r="F258">
        <v>4</v>
      </c>
      <c r="G258" s="28">
        <f t="array" ref="G258">AVERAGE(IF(年次別!$F258=TRANSPOSE(カレンダー!$A$2:$A$54),令和7年各保健所毎集計!$N$19:$BN$19))</f>
        <v>2.6825000000000001</v>
      </c>
      <c r="H258" s="28">
        <f t="array" ref="H258">AVERAGE(IF(年次別!$F258=TRANSPOSE(カレンダー!$A$2:$A$54),令和7年各保健所毎集計!$N$20:$BN$20))</f>
        <v>1.0674999999999999</v>
      </c>
      <c r="I258" s="28">
        <f t="array" ref="I258">AVERAGE(IF(年次別!$F258=TRANSPOSE(カレンダー!$A$2:$A$54),令和7年各保健所毎集計!$N$35:$BN$35))</f>
        <v>1.2799999999999998</v>
      </c>
      <c r="J258" s="28">
        <f t="array" ref="J258">AVERAGE(IF(年次別!$F258=TRANSPOSE(カレンダー!$A$2:$A$54),令和7年各保健所毎集計!$N$36:$BN$36))</f>
        <v>0.75</v>
      </c>
      <c r="K258" s="28">
        <f t="array" ref="K258">AVERAGE(IF(年次別!$F258=TRANSPOSE(カレンダー!$A$2:$A$54),令和7年各保健所毎集計!$N$51:$BN$51))</f>
        <v>0.22</v>
      </c>
      <c r="L258" s="28">
        <f t="array" ref="L258">AVERAGE(IF(年次別!$F258=TRANSPOSE(カレンダー!$A$2:$A$54),令和7年各保健所毎集計!$N$52:$BN$52))</f>
        <v>0.33750000000000002</v>
      </c>
      <c r="M258" s="28">
        <f t="array" ref="M258">AVERAGE(IF(年次別!$F258=TRANSPOSE(カレンダー!$A$2:$A$54),令和7年各保健所毎集計!$N$67:$BN$67))</f>
        <v>1.4100000000000001</v>
      </c>
      <c r="N258" s="28">
        <f t="array" ref="N258">AVERAGE(IF(年次別!$F258=TRANSPOSE(カレンダー!$A$2:$A$54),令和7年各保健所毎集計!$N$68:$BN$68))</f>
        <v>2.4699999999999998</v>
      </c>
      <c r="O258" s="28">
        <f t="array" ref="O258">AVERAGE(IF(年次別!$F258=TRANSPOSE(カレンダー!$A$2:$A$54),令和7年各保健所毎集計!$N$83:$BN$83))</f>
        <v>3.3899999999999997</v>
      </c>
      <c r="P258" s="28">
        <f t="array" ref="P258">AVERAGE(IF(年次別!$F258=TRANSPOSE(カレンダー!$A$2:$A$54),令和7年各保健所毎集計!$N$84:$BN$84))</f>
        <v>7.9749999999999996</v>
      </c>
      <c r="Q258" s="28">
        <f t="array" ref="Q258">AVERAGE(IF(年次別!$F258=TRANSPOSE(カレンダー!$A$2:$A$54),令和7年各保健所毎集計!$N$99:$BN$99))</f>
        <v>0.89999999999999991</v>
      </c>
      <c r="R258" s="28">
        <f t="array" ref="R258">AVERAGE(IF(年次別!$F258=TRANSPOSE(カレンダー!$A$2:$A$54),令和7年各保健所毎集計!$N$100:$BN$100))</f>
        <v>0.39500000000000002</v>
      </c>
      <c r="S258" s="28">
        <f t="array" ref="S258">AVERAGE(IF(年次別!$F258=TRANSPOSE(カレンダー!$A$2:$A$54),令和7年各保健所毎集計!$N$115:$BN$115))</f>
        <v>0.2</v>
      </c>
      <c r="T258" s="28">
        <f t="array" ref="T258">AVERAGE(IF(年次別!$F258=TRANSPOSE(カレンダー!$A$2:$A$54),令和7年各保健所毎集計!$N$116:$BN$116))</f>
        <v>7.7500000000000013E-2</v>
      </c>
      <c r="U258" s="28">
        <f t="array" ref="U258">AVERAGE(IF(年次別!$F258=TRANSPOSE(カレンダー!$A$2:$A$54),令和7年各保健所毎集計!$N$131:$BN$131))</f>
        <v>0.43</v>
      </c>
      <c r="V258" s="28">
        <f t="array" ref="V258">AVERAGE(IF(年次別!$F258=TRANSPOSE(カレンダー!$A$2:$A$54),令和7年各保健所毎集計!$N$132:$BN$132))</f>
        <v>1.21</v>
      </c>
      <c r="W258" s="28">
        <f t="array" ref="W258">AVERAGE(IF(年次別!$F258=TRANSPOSE(カレンダー!$A$2:$A$54),令和7年各保健所毎集計!$N$147:$BN$147))</f>
        <v>0.16</v>
      </c>
      <c r="X258" s="28">
        <f t="array" ref="X258">AVERAGE(IF(年次別!$F258=TRANSPOSE(カレンダー!$A$2:$A$54),令和7年各保健所毎集計!$N$148:$BN$148))</f>
        <v>0.3125</v>
      </c>
      <c r="Y258" s="28" t="s">
        <v>30</v>
      </c>
      <c r="Z258" s="28" t="s">
        <v>30</v>
      </c>
      <c r="AA258" s="28" t="s">
        <v>30</v>
      </c>
      <c r="AB258" s="28" t="s">
        <v>30</v>
      </c>
      <c r="AC258" s="28">
        <f t="array" ref="AC258">AVERAGE(IF(年次別!$F258=TRANSPOSE(カレンダー!$A$2:$A$54),令和7年各保健所毎集計!$N$163:$BN$163))</f>
        <v>0.09</v>
      </c>
      <c r="AD258" s="28">
        <f t="array" ref="AD258">AVERAGE(IF(年次別!$F258=TRANSPOSE(カレンダー!$A$2:$A$54),令和7年各保健所毎集計!$N$164:$BN$164))</f>
        <v>2.2500000000000003E-2</v>
      </c>
      <c r="AE258" s="28" t="s">
        <v>30</v>
      </c>
      <c r="AF258" s="28" t="s">
        <v>30</v>
      </c>
      <c r="AG258" s="28">
        <f t="array" ref="AG258">AVERAGE(IF(年次別!$F258=TRANSPOSE(カレンダー!$A$2:$A$54),令和7年各保健所毎集計!$N$179:$BN$179))</f>
        <v>0.09</v>
      </c>
      <c r="AH258" s="28">
        <f t="array" ref="AH258">AVERAGE(IF(年次別!$F258=TRANSPOSE(カレンダー!$A$2:$A$54),令和7年各保健所毎集計!$N$180:$BN$180))</f>
        <v>6.7500000000000004E-2</v>
      </c>
      <c r="AI258" s="28">
        <f t="array" ref="AI258">AVERAGE(IF(年次別!$F258=TRANSPOSE(カレンダー!$A$2:$A$54),令和7年各保健所毎集計!$N$195:$BN$195))</f>
        <v>0</v>
      </c>
      <c r="AJ258" s="28">
        <f t="array" ref="AJ258">AVERAGE(IF(年次別!$F258=TRANSPOSE(カレンダー!$A$2:$A$54),令和7年各保健所毎集計!$N$196:$BN$196))</f>
        <v>0.05</v>
      </c>
      <c r="AK258" s="28">
        <f t="array" ref="AK258">AVERAGE(IF(年次別!$F258=TRANSPOSE(カレンダー!$A$2:$A$54),令和7年各保健所毎集計!$N$211:$BN$211))</f>
        <v>5</v>
      </c>
      <c r="AL258" s="28">
        <f t="array" ref="AL258">AVERAGE(IF(年次別!$F258=TRANSPOSE(カレンダー!$A$2:$A$54),令和7年各保健所毎集計!$N$212:$BN$212))</f>
        <v>0.86499999999999999</v>
      </c>
      <c r="AM258" s="28" t="s">
        <v>30</v>
      </c>
      <c r="AN258" s="28" t="s">
        <v>30</v>
      </c>
      <c r="AO258" s="28">
        <f t="array" ref="AO258">AVERAGE(IF(年次別!$F258=TRANSPOSE(カレンダー!$A$2:$A$54),令和7年各保健所毎集計!$N$227:$BN$227))</f>
        <v>0</v>
      </c>
      <c r="AP258" s="28">
        <f t="array" ref="AP258">AVERAGE(IF(年次別!$F258=TRANSPOSE(カレンダー!$A$2:$A$54),令和7年各保健所毎集計!$N$228:$BN$228))</f>
        <v>1.4999999999999999E-2</v>
      </c>
      <c r="AQ258" s="28">
        <f t="array" ref="AQ258">AVERAGE(IF(年次別!$F258=TRANSPOSE(カレンダー!$A$2:$A$54),令和7年各保健所毎集計!$N$243:$BN$243))</f>
        <v>0</v>
      </c>
      <c r="AR258" s="28">
        <f t="array" ref="AR258">AVERAGE(IF(年次別!$F258=TRANSPOSE(カレンダー!$A$2:$A$54),令和7年各保健所毎集計!$N$244:$BN$244))</f>
        <v>0.03</v>
      </c>
      <c r="AS258" s="28">
        <f t="array" ref="AS258">AVERAGE(IF(年次別!$F258=TRANSPOSE(カレンダー!$A$2:$A$54),令和7年各保健所毎集計!$N$259:$BN$259))</f>
        <v>0.10500000000000001</v>
      </c>
      <c r="AT258" s="28">
        <f t="array" ref="AT258">AVERAGE(IF(年次別!$F258=TRANSPOSE(カレンダー!$A$2:$A$54),令和7年各保健所毎集計!$N$260:$BN$260))</f>
        <v>0.28500000000000003</v>
      </c>
      <c r="AU258" s="28">
        <f t="array" ref="AU258">AVERAGE(IF(年次別!$F258=TRANSPOSE(カレンダー!$A$2:$A$54),令和7年各保健所毎集計!$N$275:$BN$275))</f>
        <v>0</v>
      </c>
      <c r="AV258" s="28">
        <f t="array" ref="AV258">AVERAGE(IF(年次別!$F258=TRANSPOSE(カレンダー!$A$2:$A$54),令和7年各保健所毎集計!$N$276:$BN$276))</f>
        <v>2.5000000000000001E-3</v>
      </c>
      <c r="AW258" s="28" t="s">
        <v>30</v>
      </c>
      <c r="AX258" s="28" t="s">
        <v>30</v>
      </c>
      <c r="AY258" s="28">
        <f t="array" ref="AY258">AVERAGE(IF(年次別!$F258=TRANSPOSE(カレンダー!$A$2:$A$54),令和7年各保健所毎集計!$N$291:$BN$291))</f>
        <v>0.21749999999999997</v>
      </c>
      <c r="AZ258" s="28">
        <f t="array" ref="AZ258">AVERAGE(IF(年次別!$F258=TRANSPOSE(カレンダー!$A$2:$A$54),令和7年各保健所毎集計!$N$292:$BN$292))</f>
        <v>0.22749999999999998</v>
      </c>
      <c r="BA258" s="28">
        <f t="array" ref="BA258">AVERAGE(IF(年次別!$F258=TRANSPOSE(カレンダー!$A$2:$A$54),令和7年各保健所毎集計!$N$307:$BN$307))</f>
        <v>1.095</v>
      </c>
      <c r="BB258" s="28">
        <f t="array" ref="BB258">AVERAGE(IF(年次別!$F258=TRANSPOSE(カレンダー!$A$2:$A$54),令和7年各保健所毎集計!$N$308:$BN$308))</f>
        <v>1.5899999999999999</v>
      </c>
      <c r="BD258" s="107"/>
      <c r="BE258" s="107"/>
    </row>
    <row r="259" spans="1:57">
      <c r="A259">
        <v>257</v>
      </c>
      <c r="C259">
        <v>5</v>
      </c>
      <c r="D259">
        <v>2025</v>
      </c>
      <c r="E259" s="35" t="s">
        <v>263</v>
      </c>
      <c r="F259">
        <v>5</v>
      </c>
      <c r="G259" s="28">
        <f t="array" ref="G259">AVERAGE(IF(年次別!$F259=TRANSPOSE(カレンダー!$A$2:$A$54),令和7年各保健所毎集計!$N$19:$BN$19))</f>
        <v>2.98</v>
      </c>
      <c r="H259" s="28">
        <f t="array" ref="H259">AVERAGE(IF(年次別!$F259=TRANSPOSE(カレンダー!$A$2:$A$54),令和7年各保健所毎集計!$N$20:$BN$20))</f>
        <v>0.59750000000000003</v>
      </c>
      <c r="I259" s="28">
        <f t="array" ref="I259">AVERAGE(IF(年次別!$F259=TRANSPOSE(カレンダー!$A$2:$A$54),令和7年各保健所毎集計!$N$35:$BN$35))</f>
        <v>2.35</v>
      </c>
      <c r="J259" s="28">
        <f t="array" ref="J259">AVERAGE(IF(年次別!$F259=TRANSPOSE(カレンダー!$A$2:$A$54),令和7年各保健所毎集計!$N$36:$BN$36))</f>
        <v>0.29749999999999999</v>
      </c>
      <c r="K259" s="28">
        <f t="array" ref="K259">AVERAGE(IF(年次別!$F259=TRANSPOSE(カレンダー!$A$2:$A$54),令和7年各保健所毎集計!$N$51:$BN$51))</f>
        <v>0.62000000000000011</v>
      </c>
      <c r="L259" s="28">
        <f t="array" ref="L259">AVERAGE(IF(年次別!$F259=TRANSPOSE(カレンダー!$A$2:$A$54),令和7年各保健所毎集計!$N$52:$BN$52))</f>
        <v>0.54249999999999998</v>
      </c>
      <c r="M259" s="28">
        <f t="array" ref="M259">AVERAGE(IF(年次別!$F259=TRANSPOSE(カレンダー!$A$2:$A$54),令和7年各保健所毎集計!$N$67:$BN$67))</f>
        <v>1.1700000000000002</v>
      </c>
      <c r="N259" s="28">
        <f t="array" ref="N259">AVERAGE(IF(年次別!$F259=TRANSPOSE(カレンダー!$A$2:$A$54),令和7年各保健所毎集計!$N$68:$BN$68))</f>
        <v>2.73</v>
      </c>
      <c r="O259" s="28">
        <f t="array" ref="O259">AVERAGE(IF(年次別!$F259=TRANSPOSE(カレンダー!$A$2:$A$54),令和7年各保健所毎集計!$N$83:$BN$83))</f>
        <v>4.3499999999999996</v>
      </c>
      <c r="P259" s="28">
        <f t="array" ref="P259">AVERAGE(IF(年次別!$F259=TRANSPOSE(カレンダー!$A$2:$A$54),令和7年各保健所毎集計!$N$84:$BN$84))</f>
        <v>6.7324999999999999</v>
      </c>
      <c r="Q259" s="28">
        <f t="array" ref="Q259">AVERAGE(IF(年次別!$F259=TRANSPOSE(カレンダー!$A$2:$A$54),令和7年各保健所毎集計!$N$99:$BN$99))</f>
        <v>0.77</v>
      </c>
      <c r="R259" s="28">
        <f t="array" ref="R259">AVERAGE(IF(年次別!$F259=TRANSPOSE(カレンダー!$A$2:$A$54),令和7年各保健所毎集計!$N$100:$BN$100))</f>
        <v>0.55499999999999994</v>
      </c>
      <c r="S259" s="28">
        <f t="array" ref="S259">AVERAGE(IF(年次別!$F259=TRANSPOSE(カレンダー!$A$2:$A$54),令和7年各保健所毎集計!$N$115:$BN$115))</f>
        <v>0.47</v>
      </c>
      <c r="T259" s="28">
        <f t="array" ref="T259">AVERAGE(IF(年次別!$F259=TRANSPOSE(カレンダー!$A$2:$A$54),令和7年各保健所毎集計!$N$116:$BN$116))</f>
        <v>0.13750000000000001</v>
      </c>
      <c r="U259" s="28">
        <f t="array" ref="U259">AVERAGE(IF(年次別!$F259=TRANSPOSE(カレンダー!$A$2:$A$54),令和7年各保健所毎集計!$N$131:$BN$131))</f>
        <v>0.44999999999999996</v>
      </c>
      <c r="V259" s="28">
        <f t="array" ref="V259">AVERAGE(IF(年次別!$F259=TRANSPOSE(カレンダー!$A$2:$A$54),令和7年各保健所毎集計!$N$132:$BN$132))</f>
        <v>1.7574999999999998</v>
      </c>
      <c r="W259" s="28">
        <f t="array" ref="W259">AVERAGE(IF(年次別!$F259=TRANSPOSE(カレンダー!$A$2:$A$54),令和7年各保健所毎集計!$N$147:$BN$147))</f>
        <v>0.27</v>
      </c>
      <c r="X259" s="28">
        <f t="array" ref="X259">AVERAGE(IF(年次別!$F259=TRANSPOSE(カレンダー!$A$2:$A$54),令和7年各保健所毎集計!$N$148:$BN$148))</f>
        <v>0.36249999999999993</v>
      </c>
      <c r="Y259" s="28" t="s">
        <v>30</v>
      </c>
      <c r="Z259" s="28" t="s">
        <v>30</v>
      </c>
      <c r="AA259" s="28" t="s">
        <v>30</v>
      </c>
      <c r="AB259" s="28" t="s">
        <v>30</v>
      </c>
      <c r="AC259" s="28">
        <f t="array" ref="AC259">AVERAGE(IF(年次別!$F259=TRANSPOSE(カレンダー!$A$2:$A$54),令和7年各保健所毎集計!$N$163:$BN$163))</f>
        <v>0.73</v>
      </c>
      <c r="AD259" s="28">
        <f t="array" ref="AD259">AVERAGE(IF(年次別!$F259=TRANSPOSE(カレンダー!$A$2:$A$54),令和7年各保健所毎集計!$N$164:$BN$164))</f>
        <v>7.0000000000000007E-2</v>
      </c>
      <c r="AE259" s="28" t="s">
        <v>30</v>
      </c>
      <c r="AF259" s="28" t="s">
        <v>30</v>
      </c>
      <c r="AG259" s="28">
        <f t="array" ref="AG259">AVERAGE(IF(年次別!$F259=TRANSPOSE(カレンダー!$A$2:$A$54),令和7年各保健所毎集計!$N$179:$BN$179))</f>
        <v>0.04</v>
      </c>
      <c r="AH259" s="28">
        <f t="array" ref="AH259">AVERAGE(IF(年次別!$F259=TRANSPOSE(カレンダー!$A$2:$A$54),令和7年各保健所毎集計!$N$180:$BN$180))</f>
        <v>0.08</v>
      </c>
      <c r="AI259" s="28">
        <f t="array" ref="AI259">AVERAGE(IF(年次別!$F259=TRANSPOSE(カレンダー!$A$2:$A$54),令和7年各保健所毎集計!$N$195:$BN$195))</f>
        <v>0</v>
      </c>
      <c r="AJ259" s="28">
        <f t="array" ref="AJ259">AVERAGE(IF(年次別!$F259=TRANSPOSE(カレンダー!$A$2:$A$54),令和7年各保健所毎集計!$N$196:$BN$196))</f>
        <v>4.7500000000000007E-2</v>
      </c>
      <c r="AK259" s="28">
        <f t="array" ref="AK259">AVERAGE(IF(年次別!$F259=TRANSPOSE(カレンダー!$A$2:$A$54),令和7年各保健所毎集計!$N$211:$BN$211))</f>
        <v>3.6950000000000003</v>
      </c>
      <c r="AL259" s="28">
        <f t="array" ref="AL259">AVERAGE(IF(年次別!$F259=TRANSPOSE(カレンダー!$A$2:$A$54),令和7年各保健所毎集計!$N$212:$BN$212))</f>
        <v>0.79749999999999999</v>
      </c>
      <c r="AM259" s="28" t="s">
        <v>30</v>
      </c>
      <c r="AN259" s="28" t="s">
        <v>30</v>
      </c>
      <c r="AO259" s="28">
        <f t="array" ref="AO259">AVERAGE(IF(年次別!$F259=TRANSPOSE(カレンダー!$A$2:$A$54),令和7年各保健所毎集計!$N$227:$BN$227))</f>
        <v>3.5000000000000003E-2</v>
      </c>
      <c r="AP259" s="28">
        <f t="array" ref="AP259">AVERAGE(IF(年次別!$F259=TRANSPOSE(カレンダー!$A$2:$A$54),令和7年各保健所毎集計!$N$228:$BN$228))</f>
        <v>0.02</v>
      </c>
      <c r="AQ259" s="28">
        <f t="array" ref="AQ259">AVERAGE(IF(年次別!$F259=TRANSPOSE(カレンダー!$A$2:$A$54),令和7年各保健所毎集計!$N$243:$BN$243))</f>
        <v>7.0000000000000007E-2</v>
      </c>
      <c r="AR259" s="28">
        <f t="array" ref="AR259">AVERAGE(IF(年次別!$F259=TRANSPOSE(カレンダー!$A$2:$A$54),令和7年各保健所毎集計!$N$244:$BN$244))</f>
        <v>0.03</v>
      </c>
      <c r="AS259" s="28">
        <f t="array" ref="AS259">AVERAGE(IF(年次別!$F259=TRANSPOSE(カレンダー!$A$2:$A$54),令和7年各保健所毎集計!$N$259:$BN$259))</f>
        <v>7.0000000000000007E-2</v>
      </c>
      <c r="AT259" s="28">
        <f t="array" ref="AT259">AVERAGE(IF(年次別!$F259=TRANSPOSE(カレンダー!$A$2:$A$54),令和7年各保健所毎集計!$N$260:$BN$260))</f>
        <v>0.35</v>
      </c>
      <c r="AU259" s="28">
        <f t="array" ref="AU259">AVERAGE(IF(年次別!$F259=TRANSPOSE(カレンダー!$A$2:$A$54),令和7年各保健所毎集計!$N$275:$BN$275))</f>
        <v>0</v>
      </c>
      <c r="AV259" s="28">
        <f t="array" ref="AV259">AVERAGE(IF(年次別!$F259=TRANSPOSE(カレンダー!$A$2:$A$54),令和7年各保健所毎集計!$N$276:$BN$276))</f>
        <v>7.4999999999999997E-3</v>
      </c>
      <c r="AW259" s="28" t="s">
        <v>30</v>
      </c>
      <c r="AX259" s="28" t="s">
        <v>30</v>
      </c>
      <c r="AY259" s="28">
        <f t="array" ref="AY259">AVERAGE(IF(年次別!$F259=TRANSPOSE(カレンダー!$A$2:$A$54),令和7年各保健所毎集計!$N$291:$BN$291))</f>
        <v>7.0000000000000007E-2</v>
      </c>
      <c r="AZ259" s="28">
        <f t="array" ref="AZ259">AVERAGE(IF(年次別!$F259=TRANSPOSE(カレンダー!$A$2:$A$54),令和7年各保健所毎集計!$N$292:$BN$292))</f>
        <v>0.19500000000000001</v>
      </c>
      <c r="BA259" s="28">
        <f t="array" ref="BA259">AVERAGE(IF(年次別!$F259=TRANSPOSE(カレンダー!$A$2:$A$54),令和7年各保健所毎集計!$N$307:$BN$307))</f>
        <v>1.9574999999999998</v>
      </c>
      <c r="BB259" s="28">
        <f t="array" ref="BB259">AVERAGE(IF(年次別!$F259=TRANSPOSE(カレンダー!$A$2:$A$54),令和7年各保健所毎集計!$N$308:$BN$308))</f>
        <v>0.89499999999999991</v>
      </c>
      <c r="BD259" s="107"/>
      <c r="BE259" s="107"/>
    </row>
    <row r="260" spans="1:57">
      <c r="A260">
        <v>258</v>
      </c>
      <c r="D260">
        <v>2025</v>
      </c>
      <c r="E260" s="35" t="s">
        <v>263</v>
      </c>
      <c r="F260">
        <v>6</v>
      </c>
      <c r="G260" s="28">
        <f t="array" ref="G260">AVERAGE(IF(年次別!$F260=TRANSPOSE(カレンダー!$A$2:$A$54),令和7年各保健所毎集計!$N$19:$BN$19))</f>
        <v>4.1480000000000006</v>
      </c>
      <c r="H260" s="28">
        <f t="array" ref="H260">AVERAGE(IF(年次別!$F260=TRANSPOSE(カレンダー!$A$2:$A$54),令和7年各保健所毎集計!$N$20:$BN$20))</f>
        <v>0.29799999999999999</v>
      </c>
      <c r="I260" s="28">
        <f t="array" ref="I260">AVERAGE(IF(年次別!$F260=TRANSPOSE(カレンダー!$A$2:$A$54),令和7年各保健所毎集計!$N$35:$BN$35))</f>
        <v>4.0119999999999996</v>
      </c>
      <c r="J260" s="28">
        <f t="array" ref="J260">AVERAGE(IF(年次別!$F260=TRANSPOSE(カレンダー!$A$2:$A$54),令和7年各保健所毎集計!$N$36:$BN$36))</f>
        <v>0.26799999999999996</v>
      </c>
      <c r="K260" s="28">
        <f t="array" ref="K260">AVERAGE(IF(年次別!$F260=TRANSPOSE(カレンダー!$A$2:$A$54),令和7年各保健所毎集計!$N$51:$BN$51))</f>
        <v>0.56200000000000006</v>
      </c>
      <c r="L260" s="28">
        <f t="array" ref="L260">AVERAGE(IF(年次別!$F260=TRANSPOSE(カレンダー!$A$2:$A$54),令和7年各保健所毎集計!$N$52:$BN$52))</f>
        <v>0.71799999999999997</v>
      </c>
      <c r="M260" s="28">
        <f t="array" ref="M260">AVERAGE(IF(年次別!$F260=TRANSPOSE(カレンダー!$A$2:$A$54),令和7年各保健所毎集計!$N$67:$BN$67))</f>
        <v>1.73</v>
      </c>
      <c r="N260" s="28">
        <f t="array" ref="N260">AVERAGE(IF(年次別!$F260=TRANSPOSE(カレンダー!$A$2:$A$54),令和7年各保健所毎集計!$N$68:$BN$68))</f>
        <v>2.758</v>
      </c>
      <c r="O260" s="28">
        <f t="array" ref="O260">AVERAGE(IF(年次別!$F260=TRANSPOSE(カレンダー!$A$2:$A$54),令和7年各保健所毎集計!$N$83:$BN$83))</f>
        <v>3.7759999999999998</v>
      </c>
      <c r="P260" s="28">
        <f t="array" ref="P260">AVERAGE(IF(年次別!$F260=TRANSPOSE(カレンダー!$A$2:$A$54),令和7年各保健所毎集計!$N$84:$BN$84))</f>
        <v>5.9079999999999995</v>
      </c>
      <c r="Q260" s="28">
        <f t="array" ref="Q260">AVERAGE(IF(年次別!$F260=TRANSPOSE(カレンダー!$A$2:$A$54),令和7年各保健所毎集計!$N$99:$BN$99))</f>
        <v>0.76</v>
      </c>
      <c r="R260" s="28">
        <f t="array" ref="R260">AVERAGE(IF(年次別!$F260=TRANSPOSE(カレンダー!$A$2:$A$54),令和7年各保健所毎集計!$N$100:$BN$100))</f>
        <v>0.49400000000000005</v>
      </c>
      <c r="S260" s="28">
        <f t="array" ref="S260">AVERAGE(IF(年次別!$F260=TRANSPOSE(カレンダー!$A$2:$A$54),令和7年各保健所毎集計!$N$115:$BN$115))</f>
        <v>0.45999999999999996</v>
      </c>
      <c r="T260" s="28">
        <f t="array" ref="T260">AVERAGE(IF(年次別!$F260=TRANSPOSE(カレンダー!$A$2:$A$54),令和7年各保健所毎集計!$N$116:$BN$116))</f>
        <v>0.34199999999999997</v>
      </c>
      <c r="U260" s="28">
        <f t="array" ref="U260">AVERAGE(IF(年次別!$F260=TRANSPOSE(カレンダー!$A$2:$A$54),令和7年各保健所毎集計!$N$131:$BN$131))</f>
        <v>0.77400000000000002</v>
      </c>
      <c r="V260" s="28">
        <f t="array" ref="V260">AVERAGE(IF(年次別!$F260=TRANSPOSE(カレンダー!$A$2:$A$54),令和7年各保健所毎集計!$N$132:$BN$132))</f>
        <v>2.258</v>
      </c>
      <c r="W260" s="28">
        <f t="array" ref="W260">AVERAGE(IF(年次別!$F260=TRANSPOSE(カレンダー!$A$2:$A$54),令和7年各保健所毎集計!$N$147:$BN$147))</f>
        <v>0.314</v>
      </c>
      <c r="X260" s="28">
        <f t="array" ref="X260">AVERAGE(IF(年次別!$F260=TRANSPOSE(カレンダー!$A$2:$A$54),令和7年各保健所毎集計!$N$148:$BN$148))</f>
        <v>0.372</v>
      </c>
      <c r="Y260" s="28" t="s">
        <v>30</v>
      </c>
      <c r="Z260" s="28" t="s">
        <v>30</v>
      </c>
      <c r="AA260" s="28" t="s">
        <v>30</v>
      </c>
      <c r="AB260" s="28" t="s">
        <v>30</v>
      </c>
      <c r="AC260" s="28">
        <f t="array" ref="AC260">AVERAGE(IF(年次別!$F260=TRANSPOSE(カレンダー!$A$2:$A$54),令和7年各保健所毎集計!$N$163:$BN$163))</f>
        <v>0.47800000000000009</v>
      </c>
      <c r="AD260" s="28">
        <f t="array" ref="AD260">AVERAGE(IF(年次別!$F260=TRANSPOSE(カレンダー!$A$2:$A$54),令和7年各保健所毎集計!$N$164:$BN$164))</f>
        <v>0.70600000000000007</v>
      </c>
      <c r="AE260" s="28" t="s">
        <v>30</v>
      </c>
      <c r="AF260" s="28" t="s">
        <v>30</v>
      </c>
      <c r="AG260" s="28">
        <f t="array" ref="AG260">AVERAGE(IF(年次別!$F260=TRANSPOSE(カレンダー!$A$2:$A$54),令和7年各保健所毎集計!$N$179:$BN$179))</f>
        <v>0.04</v>
      </c>
      <c r="AH260" s="28">
        <f t="array" ref="AH260">AVERAGE(IF(年次別!$F260=TRANSPOSE(カレンダー!$A$2:$A$54),令和7年各保健所毎集計!$N$180:$BN$180))</f>
        <v>9.4E-2</v>
      </c>
      <c r="AI260" s="28">
        <f t="array" ref="AI260">AVERAGE(IF(年次別!$F260=TRANSPOSE(カレンダー!$A$2:$A$54),令和7年各保健所毎集計!$N$195:$BN$195))</f>
        <v>4.3999999999999997E-2</v>
      </c>
      <c r="AJ260" s="28">
        <f t="array" ref="AJ260">AVERAGE(IF(年次別!$F260=TRANSPOSE(カレンダー!$A$2:$A$54),令和7年各保健所毎集計!$N$196:$BN$196))</f>
        <v>2.6000000000000002E-2</v>
      </c>
      <c r="AK260" s="28">
        <f t="array" ref="AK260">AVERAGE(IF(年次別!$F260=TRANSPOSE(カレンダー!$A$2:$A$54),令和7年各保健所毎集計!$N$211:$BN$211))</f>
        <v>3.4899999999999998</v>
      </c>
      <c r="AL260" s="28">
        <f t="array" ref="AL260">AVERAGE(IF(年次別!$F260=TRANSPOSE(カレンダー!$A$2:$A$54),令和7年各保健所毎集計!$N$212:$BN$212))</f>
        <v>0.87799999999999989</v>
      </c>
      <c r="AM260" s="28" t="s">
        <v>30</v>
      </c>
      <c r="AN260" s="28" t="s">
        <v>30</v>
      </c>
      <c r="AO260" s="28">
        <f t="array" ref="AO260">AVERAGE(IF(年次別!$F260=TRANSPOSE(カレンダー!$A$2:$A$54),令和7年各保健所毎集計!$N$227:$BN$227))</f>
        <v>0</v>
      </c>
      <c r="AP260" s="28">
        <f t="array" ref="AP260">AVERAGE(IF(年次別!$F260=TRANSPOSE(カレンダー!$A$2:$A$54),令和7年各保健所毎集計!$N$228:$BN$228))</f>
        <v>2.2000000000000002E-2</v>
      </c>
      <c r="AQ260" s="28">
        <f t="array" ref="AQ260">AVERAGE(IF(年次別!$F260=TRANSPOSE(カレンダー!$A$2:$A$54),令和7年各保健所毎集計!$N$243:$BN$243))</f>
        <v>0.11200000000000002</v>
      </c>
      <c r="AR260" s="28">
        <f t="array" ref="AR260">AVERAGE(IF(年次別!$F260=TRANSPOSE(カレンダー!$A$2:$A$54),令和7年各保健所毎集計!$N$244:$BN$244))</f>
        <v>5.6000000000000008E-2</v>
      </c>
      <c r="AS260" s="28">
        <f t="array" ref="AS260">AVERAGE(IF(年次別!$F260=TRANSPOSE(カレンダー!$A$2:$A$54),令和7年各保健所毎集計!$N$259:$BN$259))</f>
        <v>2.8000000000000004E-2</v>
      </c>
      <c r="AT260" s="28">
        <f t="array" ref="AT260">AVERAGE(IF(年次別!$F260=TRANSPOSE(カレンダー!$A$2:$A$54),令和7年各保健所毎集計!$N$260:$BN$260))</f>
        <v>0.57199999999999995</v>
      </c>
      <c r="AU260" s="28">
        <f t="array" ref="AU260">AVERAGE(IF(年次別!$F260=TRANSPOSE(カレンダー!$A$2:$A$54),令和7年各保健所毎集計!$N$275:$BN$275))</f>
        <v>0</v>
      </c>
      <c r="AV260" s="28">
        <f t="array" ref="AV260">AVERAGE(IF(年次別!$F260=TRANSPOSE(カレンダー!$A$2:$A$54),令和7年各保健所毎集計!$N$276:$BN$276))</f>
        <v>4.0000000000000001E-3</v>
      </c>
      <c r="AW260" s="28" t="s">
        <v>30</v>
      </c>
      <c r="AX260" s="28" t="s">
        <v>30</v>
      </c>
      <c r="AY260" s="28">
        <f t="array" ref="AY260">AVERAGE(IF(年次別!$F260=TRANSPOSE(カレンダー!$A$2:$A$54),令和7年各保健所毎集計!$N$291:$BN$291))</f>
        <v>0</v>
      </c>
      <c r="AZ260" s="28">
        <f t="array" ref="AZ260">AVERAGE(IF(年次別!$F260=TRANSPOSE(カレンダー!$A$2:$A$54),令和7年各保健所毎集計!$N$292:$BN$292))</f>
        <v>6.9999999999999993E-2</v>
      </c>
      <c r="BA260" s="28">
        <f t="array" ref="BA260">AVERAGE(IF(年次別!$F260=TRANSPOSE(カレンダー!$A$2:$A$54),令和7年各保健所毎集計!$N$307:$BN$307))</f>
        <v>8.25</v>
      </c>
      <c r="BB260" s="28">
        <f t="array" ref="BB260">AVERAGE(IF(年次別!$F260=TRANSPOSE(カレンダー!$A$2:$A$54),令和7年各保健所毎集計!$N$308:$BN$308))</f>
        <v>1.238</v>
      </c>
      <c r="BD260" s="107"/>
      <c r="BE260" s="107"/>
    </row>
    <row r="261" spans="1:57">
      <c r="A261">
        <v>259</v>
      </c>
      <c r="C261">
        <v>7</v>
      </c>
      <c r="D261">
        <v>2025</v>
      </c>
      <c r="E261" s="35" t="s">
        <v>263</v>
      </c>
      <c r="F261">
        <v>7</v>
      </c>
      <c r="G261" s="28">
        <f t="array" ref="G261">AVERAGE(IF(年次別!$F261=TRANSPOSE(カレンダー!$A$2:$A$54),令和7年各保健所毎集計!$N$19:$BN$19))</f>
        <v>3.9725000000000001</v>
      </c>
      <c r="H261" s="28">
        <f t="array" ref="H261">AVERAGE(IF(年次別!$F261=TRANSPOSE(カレンダー!$A$2:$A$54),令和7年各保健所毎集計!$N$20:$BN$20))</f>
        <v>0.29250000000000004</v>
      </c>
      <c r="I261" s="28">
        <f t="array" ref="I261">AVERAGE(IF(年次別!$F261=TRANSPOSE(カレンダー!$A$2:$A$54),令和7年各保健所毎集計!$N$35:$BN$35))</f>
        <v>2.36</v>
      </c>
      <c r="J261" s="28">
        <f t="array" ref="J261">AVERAGE(IF(年次別!$F261=TRANSPOSE(カレンダー!$A$2:$A$54),令和7年各保健所毎集計!$N$36:$BN$36))</f>
        <v>0.52500000000000002</v>
      </c>
      <c r="K261" s="28">
        <f t="array" ref="K261">AVERAGE(IF(年次別!$F261=TRANSPOSE(カレンダー!$A$2:$A$54),令和7年各保健所毎集計!$N$51:$BN$51))</f>
        <v>0.71000000000000008</v>
      </c>
      <c r="L261" s="28">
        <f t="array" ref="L261">AVERAGE(IF(年次別!$F261=TRANSPOSE(カレンダー!$A$2:$A$54),令和7年各保健所毎集計!$N$52:$BN$52))</f>
        <v>0.51</v>
      </c>
      <c r="M261" s="28">
        <f t="array" ref="M261">AVERAGE(IF(年次別!$F261=TRANSPOSE(カレンダー!$A$2:$A$54),令和7年各保健所毎集計!$N$67:$BN$67))</f>
        <v>1.7100000000000002</v>
      </c>
      <c r="N261" s="28">
        <f t="array" ref="N261">AVERAGE(IF(年次別!$F261=TRANSPOSE(カレンダー!$A$2:$A$54),令和7年各保健所毎集計!$N$68:$BN$68))</f>
        <v>1.9724999999999999</v>
      </c>
      <c r="O261" s="28">
        <f t="array" ref="O261">AVERAGE(IF(年次別!$F261=TRANSPOSE(カレンダー!$A$2:$A$54),令和7年各保健所毎集計!$N$83:$BN$83))</f>
        <v>4.1100000000000003</v>
      </c>
      <c r="P261" s="28">
        <f t="array" ref="P261">AVERAGE(IF(年次別!$F261=TRANSPOSE(カレンダー!$A$2:$A$54),令和7年各保健所毎集計!$N$84:$BN$84))</f>
        <v>4.9124999999999996</v>
      </c>
      <c r="Q261" s="28">
        <f t="array" ref="Q261">AVERAGE(IF(年次別!$F261=TRANSPOSE(カレンダー!$A$2:$A$54),令和7年各保健所毎集計!$N$99:$BN$99))</f>
        <v>0.27</v>
      </c>
      <c r="R261" s="28">
        <f t="array" ref="R261">AVERAGE(IF(年次別!$F261=TRANSPOSE(カレンダー!$A$2:$A$54),令和7年各保健所毎集計!$N$100:$BN$100))</f>
        <v>0.37000000000000005</v>
      </c>
      <c r="S261" s="28">
        <f t="array" ref="S261">AVERAGE(IF(年次別!$F261=TRANSPOSE(カレンダー!$A$2:$A$54),令和7年各保健所毎集計!$N$115:$BN$115))</f>
        <v>0.65</v>
      </c>
      <c r="T261" s="28">
        <f t="array" ref="T261">AVERAGE(IF(年次別!$F261=TRANSPOSE(カレンダー!$A$2:$A$54),令和7年各保健所毎集計!$N$116:$BN$116))</f>
        <v>0.59499999999999997</v>
      </c>
      <c r="U261" s="28">
        <f t="array" ref="U261">AVERAGE(IF(年次別!$F261=TRANSPOSE(カレンダー!$A$2:$A$54),令和7年各保健所毎集計!$N$131:$BN$131))</f>
        <v>1.5</v>
      </c>
      <c r="V261" s="28">
        <f t="array" ref="V261">AVERAGE(IF(年次別!$F261=TRANSPOSE(カレンダー!$A$2:$A$54),令和7年各保健所毎集計!$N$132:$BN$132))</f>
        <v>1.9925000000000002</v>
      </c>
      <c r="W261" s="28">
        <f t="array" ref="W261">AVERAGE(IF(年次別!$F261=TRANSPOSE(カレンダー!$A$2:$A$54),令和7年各保健所毎集計!$N$147:$BN$147))</f>
        <v>0.33999999999999997</v>
      </c>
      <c r="X261" s="28">
        <f t="array" ref="X261">AVERAGE(IF(年次別!$F261=TRANSPOSE(カレンダー!$A$2:$A$54),令和7年各保健所毎集計!$N$148:$BN$148))</f>
        <v>0.34750000000000003</v>
      </c>
      <c r="Y261" s="28" t="s">
        <v>30</v>
      </c>
      <c r="Z261" s="28" t="s">
        <v>30</v>
      </c>
      <c r="AA261" s="28" t="s">
        <v>30</v>
      </c>
      <c r="AB261" s="28" t="s">
        <v>30</v>
      </c>
      <c r="AC261" s="28">
        <f t="array" ref="AC261">AVERAGE(IF(年次別!$F261=TRANSPOSE(カレンダー!$A$2:$A$54),令和7年各保健所毎集計!$N$163:$BN$163))</f>
        <v>0.37</v>
      </c>
      <c r="AD261" s="28">
        <f t="array" ref="AD261">AVERAGE(IF(年次別!$F261=TRANSPOSE(カレンダー!$A$2:$A$54),令和7年各保健所毎集計!$N$164:$BN$164))</f>
        <v>1.7925</v>
      </c>
      <c r="AE261" s="28" t="s">
        <v>30</v>
      </c>
      <c r="AF261" s="28" t="s">
        <v>30</v>
      </c>
      <c r="AG261" s="28">
        <f t="array" ref="AG261">AVERAGE(IF(年次別!$F261=TRANSPOSE(カレンダー!$A$2:$A$54),令和7年各保健所毎集計!$N$179:$BN$179))</f>
        <v>0.04</v>
      </c>
      <c r="AH261" s="28">
        <f t="array" ref="AH261">AVERAGE(IF(年次別!$F261=TRANSPOSE(カレンダー!$A$2:$A$54),令和7年各保健所毎集計!$N$180:$BN$180))</f>
        <v>5.5E-2</v>
      </c>
      <c r="AI261" s="28">
        <f t="array" ref="AI261">AVERAGE(IF(年次別!$F261=TRANSPOSE(カレンダー!$A$2:$A$54),令和7年各保健所毎集計!$N$195:$BN$195))</f>
        <v>0</v>
      </c>
      <c r="AJ261" s="28">
        <f t="array" ref="AJ261">AVERAGE(IF(年次別!$F261=TRANSPOSE(カレンダー!$A$2:$A$54),令和7年各保健所毎集計!$N$196:$BN$196))</f>
        <v>1.2500000000000001E-2</v>
      </c>
      <c r="AK261" s="28">
        <f t="array" ref="AK261">AVERAGE(IF(年次別!$F261=TRANSPOSE(カレンダー!$A$2:$A$54),令和7年各保健所毎集計!$N$211:$BN$211))</f>
        <v>3.3075000000000001</v>
      </c>
      <c r="AL261" s="28">
        <f t="array" ref="AL261">AVERAGE(IF(年次別!$F261=TRANSPOSE(カレンダー!$A$2:$A$54),令和7年各保健所毎集計!$N$212:$BN$212))</f>
        <v>0.86749999999999994</v>
      </c>
      <c r="AM261" s="28" t="s">
        <v>30</v>
      </c>
      <c r="AN261" s="28" t="s">
        <v>30</v>
      </c>
      <c r="AO261" s="28">
        <f t="array" ref="AO261">AVERAGE(IF(年次別!$F261=TRANSPOSE(カレンダー!$A$2:$A$54),令和7年各保健所毎集計!$N$227:$BN$227))</f>
        <v>0</v>
      </c>
      <c r="AP261" s="28">
        <f t="array" ref="AP261">AVERAGE(IF(年次別!$F261=TRANSPOSE(カレンダー!$A$2:$A$54),令和7年各保健所毎集計!$N$228:$BN$228))</f>
        <v>1.7500000000000002E-2</v>
      </c>
      <c r="AQ261" s="28">
        <f t="array" ref="AQ261">AVERAGE(IF(年次別!$F261=TRANSPOSE(カレンダー!$A$2:$A$54),令和7年各保健所毎集計!$N$243:$BN$243))</f>
        <v>7.0000000000000007E-2</v>
      </c>
      <c r="AR261" s="28">
        <f t="array" ref="AR261">AVERAGE(IF(年次別!$F261=TRANSPOSE(カレンダー!$A$2:$A$54),令和7年各保健所毎集計!$N$244:$BN$244))</f>
        <v>6.7500000000000004E-2</v>
      </c>
      <c r="AS261" s="28">
        <f t="array" ref="AS261">AVERAGE(IF(年次別!$F261=TRANSPOSE(カレンダー!$A$2:$A$54),令和7年各保健所毎集計!$N$259:$BN$259))</f>
        <v>3.5000000000000003E-2</v>
      </c>
      <c r="AT261" s="28">
        <f t="array" ref="AT261">AVERAGE(IF(年次別!$F261=TRANSPOSE(カレンダー!$A$2:$A$54),令和7年各保健所毎集計!$N$260:$BN$260))</f>
        <v>0.92999999999999994</v>
      </c>
      <c r="AU261" s="28">
        <f t="array" ref="AU261">AVERAGE(IF(年次別!$F261=TRANSPOSE(カレンダー!$A$2:$A$54),令和7年各保健所毎集計!$N$275:$BN$275))</f>
        <v>0</v>
      </c>
      <c r="AV261" s="28">
        <f t="array" ref="AV261">AVERAGE(IF(年次別!$F261=TRANSPOSE(カレンダー!$A$2:$A$54),令和7年各保健所毎集計!$N$276:$BN$276))</f>
        <v>7.4999999999999997E-3</v>
      </c>
      <c r="AW261" s="28" t="s">
        <v>30</v>
      </c>
      <c r="AX261" s="28" t="s">
        <v>30</v>
      </c>
      <c r="AY261" s="28">
        <f t="array" ref="AY261">AVERAGE(IF(年次別!$F261=TRANSPOSE(カレンダー!$A$2:$A$54),令和7年各保健所毎集計!$N$291:$BN$291))</f>
        <v>0</v>
      </c>
      <c r="AZ261" s="28">
        <f t="array" ref="AZ261">AVERAGE(IF(年次別!$F261=TRANSPOSE(カレンダー!$A$2:$A$54),令和7年各保健所毎集計!$N$292:$BN$292))</f>
        <v>1.2500000000000001E-2</v>
      </c>
      <c r="BA261" s="28">
        <f t="array" ref="BA261">AVERAGE(IF(年次別!$F261=TRANSPOSE(カレンダー!$A$2:$A$54),令和7年各保健所毎集計!$N$307:$BN$307))</f>
        <v>15.625</v>
      </c>
      <c r="BB261" s="28">
        <f t="array" ref="BB261">AVERAGE(IF(年次別!$F261=TRANSPOSE(カレンダー!$A$2:$A$54),令和7年各保健所毎集計!$N$308:$BN$308))</f>
        <v>3.7949999999999999</v>
      </c>
    </row>
    <row r="262" spans="1:57">
      <c r="A262">
        <v>260</v>
      </c>
      <c r="D262">
        <v>2025</v>
      </c>
      <c r="E262" s="35" t="s">
        <v>263</v>
      </c>
      <c r="F262">
        <v>8</v>
      </c>
      <c r="G262" s="28">
        <f t="array" ref="G262">AVERAGE(IF(年次別!$F262=TRANSPOSE(カレンダー!$A$2:$A$54),令和7年各保健所毎集計!$N$19:$BN$19))</f>
        <v>3.1550000000000002</v>
      </c>
      <c r="H262" s="28">
        <f t="array" ref="H262">AVERAGE(IF(年次別!$F262=TRANSPOSE(カレンダー!$A$2:$A$54),令和7年各保健所毎集計!$N$20:$BN$20))</f>
        <v>0.31000000000000005</v>
      </c>
      <c r="I262" s="28">
        <f t="array" ref="I262">AVERAGE(IF(年次別!$F262=TRANSPOSE(カレンダー!$A$2:$A$54),令和7年各保健所毎集計!$N$35:$BN$35))</f>
        <v>1.1499999999999999</v>
      </c>
      <c r="J262" s="28">
        <f t="array" ref="J262">AVERAGE(IF(年次別!$F262=TRANSPOSE(カレンダー!$A$2:$A$54),令和7年各保健所毎集計!$N$36:$BN$36))</f>
        <v>0.88500000000000001</v>
      </c>
      <c r="K262" s="28">
        <f t="array" ref="K262">AVERAGE(IF(年次別!$F262=TRANSPOSE(カレンダー!$A$2:$A$54),令和7年各保健所毎集計!$N$51:$BN$51))</f>
        <v>0.57000000000000006</v>
      </c>
      <c r="L262" s="28">
        <f t="array" ref="L262">AVERAGE(IF(年次別!$F262=TRANSPOSE(カレンダー!$A$2:$A$54),令和7年各保健所毎集計!$N$52:$BN$52))</f>
        <v>0.31</v>
      </c>
      <c r="M262" s="28">
        <f t="array" ref="M262">AVERAGE(IF(年次別!$F262=TRANSPOSE(カレンダー!$A$2:$A$54),令和7年各保健所毎集計!$N$67:$BN$67))</f>
        <v>0.99</v>
      </c>
      <c r="N262" s="28">
        <f t="array" ref="N262">AVERAGE(IF(年次別!$F262=TRANSPOSE(カレンダー!$A$2:$A$54),令和7年各保健所毎集計!$N$68:$BN$68))</f>
        <v>1.4075</v>
      </c>
      <c r="O262" s="28">
        <f t="array" ref="O262">AVERAGE(IF(年次別!$F262=TRANSPOSE(カレンダー!$A$2:$A$54),令和7年各保健所毎集計!$N$83:$BN$83))</f>
        <v>4.0299999999999994</v>
      </c>
      <c r="P262" s="28">
        <f t="array" ref="P262">AVERAGE(IF(年次別!$F262=TRANSPOSE(カレンダー!$A$2:$A$54),令和7年各保健所毎集計!$N$84:$BN$84))</f>
        <v>3.8649999999999998</v>
      </c>
      <c r="Q262" s="28">
        <f t="array" ref="Q262">AVERAGE(IF(年次別!$F262=TRANSPOSE(カレンダー!$A$2:$A$54),令和7年各保健所毎集計!$N$99:$BN$99))</f>
        <v>0.19999999999999998</v>
      </c>
      <c r="R262" s="28">
        <f t="array" ref="R262">AVERAGE(IF(年次別!$F262=TRANSPOSE(カレンダー!$A$2:$A$54),令和7年各保健所毎集計!$N$100:$BN$100))</f>
        <v>0.22749999999999998</v>
      </c>
      <c r="S262" s="28">
        <f t="array" ref="S262">AVERAGE(IF(年次別!$F262=TRANSPOSE(カレンダー!$A$2:$A$54),令和7年各保健所毎集計!$N$115:$BN$115))</f>
        <v>0.78</v>
      </c>
      <c r="T262" s="28">
        <f t="array" ref="T262">AVERAGE(IF(年次別!$F262=TRANSPOSE(カレンダー!$A$2:$A$54),令和7年各保健所毎集計!$N$116:$BN$116))</f>
        <v>0.47499999999999998</v>
      </c>
      <c r="U262" s="28">
        <f t="array" ref="U262">AVERAGE(IF(年次別!$F262=TRANSPOSE(カレンダー!$A$2:$A$54),令和7年各保健所毎集計!$N$131:$BN$131))</f>
        <v>1.54</v>
      </c>
      <c r="V262" s="28">
        <f t="array" ref="V262">AVERAGE(IF(年次別!$F262=TRANSPOSE(カレンダー!$A$2:$A$54),令和7年各保健所毎集計!$N$132:$BN$132))</f>
        <v>1.8324999999999996</v>
      </c>
      <c r="W262" s="28">
        <f t="array" ref="W262">AVERAGE(IF(年次別!$F262=TRANSPOSE(カレンダー!$A$2:$A$54),令和7年各保健所毎集計!$N$147:$BN$147))</f>
        <v>0.4</v>
      </c>
      <c r="X262" s="28">
        <f t="array" ref="X262">AVERAGE(IF(年次別!$F262=TRANSPOSE(カレンダー!$A$2:$A$54),令和7年各保健所毎集計!$N$148:$BN$148))</f>
        <v>0.31000000000000005</v>
      </c>
      <c r="Y262" s="28" t="s">
        <v>30</v>
      </c>
      <c r="Z262" s="28" t="s">
        <v>30</v>
      </c>
      <c r="AA262" s="28" t="s">
        <v>30</v>
      </c>
      <c r="AB262" s="28" t="s">
        <v>30</v>
      </c>
      <c r="AC262" s="28">
        <f t="array" ref="AC262">AVERAGE(IF(年次別!$F262=TRANSPOSE(カレンダー!$A$2:$A$54),令和7年各保健所毎集計!$N$163:$BN$163))</f>
        <v>0.24000000000000002</v>
      </c>
      <c r="AD262" s="28">
        <f t="array" ref="AD262">AVERAGE(IF(年次別!$F262=TRANSPOSE(カレンダー!$A$2:$A$54),令和7年各保健所毎集計!$N$164:$BN$164))</f>
        <v>1.1549999999999998</v>
      </c>
      <c r="AE262" s="28" t="s">
        <v>30</v>
      </c>
      <c r="AF262" s="28" t="s">
        <v>30</v>
      </c>
      <c r="AG262" s="28">
        <f t="array" ref="AG262">AVERAGE(IF(年次別!$F262=TRANSPOSE(カレンダー!$A$2:$A$54),令和7年各保健所毎集計!$N$179:$BN$179))</f>
        <v>6.0000000000000005E-2</v>
      </c>
      <c r="AH262" s="28">
        <f t="array" ref="AH262">AVERAGE(IF(年次別!$F262=TRANSPOSE(カレンダー!$A$2:$A$54),令和7年各保健所毎集計!$N$180:$BN$180))</f>
        <v>4.4999999999999998E-2</v>
      </c>
      <c r="AI262" s="28">
        <f t="array" ref="AI262">AVERAGE(IF(年次別!$F262=TRANSPOSE(カレンダー!$A$2:$A$54),令和7年各保健所毎集計!$N$195:$BN$195))</f>
        <v>5.5E-2</v>
      </c>
      <c r="AJ262" s="28">
        <f t="array" ref="AJ262">AVERAGE(IF(年次別!$F262=TRANSPOSE(カレンダー!$A$2:$A$54),令和7年各保健所毎集計!$N$196:$BN$196))</f>
        <v>1.5000000000000001E-2</v>
      </c>
      <c r="AK262" s="28">
        <f t="array" ref="AK262">AVERAGE(IF(年次別!$F262=TRANSPOSE(カレンダー!$A$2:$A$54),令和7年各保健所毎集計!$N$211:$BN$211))</f>
        <v>3.3624999999999998</v>
      </c>
      <c r="AL262" s="28">
        <f t="array" ref="AL262">AVERAGE(IF(年次別!$F262=TRANSPOSE(カレンダー!$A$2:$A$54),令和7年各保健所毎集計!$N$212:$BN$212))</f>
        <v>0.9375</v>
      </c>
      <c r="AM262" s="28" t="s">
        <v>30</v>
      </c>
      <c r="AN262" s="28" t="s">
        <v>30</v>
      </c>
      <c r="AO262" s="28">
        <f t="array" ref="AO262">AVERAGE(IF(年次別!$F262=TRANSPOSE(カレンダー!$A$2:$A$54),令和7年各保健所毎集計!$N$227:$BN$227))</f>
        <v>0</v>
      </c>
      <c r="AP262" s="28">
        <f t="array" ref="AP262">AVERAGE(IF(年次別!$F262=TRANSPOSE(カレンダー!$A$2:$A$54),令和7年各保健所毎集計!$N$228:$BN$228))</f>
        <v>1.7499999999999998E-2</v>
      </c>
      <c r="AQ262" s="28">
        <f t="array" ref="AQ262">AVERAGE(IF(年次別!$F262=TRANSPOSE(カレンダー!$A$2:$A$54),令和7年各保健所毎集計!$N$243:$BN$243))</f>
        <v>0.10500000000000001</v>
      </c>
      <c r="AR262" s="28">
        <f t="array" ref="AR262">AVERAGE(IF(年次別!$F262=TRANSPOSE(カレンダー!$A$2:$A$54),令和7年各保健所毎集計!$N$244:$BN$244))</f>
        <v>6.25E-2</v>
      </c>
      <c r="AS262" s="28">
        <f t="array" ref="AS262">AVERAGE(IF(年次別!$F262=TRANSPOSE(カレンダー!$A$2:$A$54),令和7年各保健所毎集計!$N$259:$BN$259))</f>
        <v>0</v>
      </c>
      <c r="AT262" s="28">
        <f t="array" ref="AT262">AVERAGE(IF(年次別!$F262=TRANSPOSE(カレンダー!$A$2:$A$54),令和7年各保健所毎集計!$N$260:$BN$260))</f>
        <v>1.105</v>
      </c>
      <c r="AU262" s="28">
        <f t="array" ref="AU262">AVERAGE(IF(年次別!$F262=TRANSPOSE(カレンダー!$A$2:$A$54),令和7年各保健所毎集計!$N$275:$BN$275))</f>
        <v>0</v>
      </c>
      <c r="AV262" s="28">
        <f t="array" ref="AV262">AVERAGE(IF(年次別!$F262=TRANSPOSE(カレンダー!$A$2:$A$54),令和7年各保健所毎集計!$N$276:$BN$276))</f>
        <v>3.3333333333333335E-3</v>
      </c>
      <c r="AW262" s="28" t="s">
        <v>30</v>
      </c>
      <c r="AX262" s="28" t="s">
        <v>30</v>
      </c>
      <c r="AY262" s="28">
        <f t="array" ref="AY262">AVERAGE(IF(年次別!$F262=TRANSPOSE(カレンダー!$A$2:$A$54),令和7年各保健所毎集計!$N$291:$BN$291))</f>
        <v>0</v>
      </c>
      <c r="AZ262" s="28">
        <f t="array" ref="AZ262">AVERAGE(IF(年次別!$F262=TRANSPOSE(カレンダー!$A$2:$A$54),令和7年各保健所毎集計!$N$292:$BN$292))</f>
        <v>2.5000000000000001E-3</v>
      </c>
      <c r="BA262" s="28">
        <f t="array" ref="BA262">AVERAGE(IF(年次別!$F262=TRANSPOSE(カレンダー!$A$2:$A$54),令和7年各保健所毎集計!$N$307:$BN$307))</f>
        <v>8.3874999999999993</v>
      </c>
      <c r="BB262" s="28">
        <f t="array" ref="BB262">AVERAGE(IF(年次別!$F262=TRANSPOSE(カレンダー!$A$2:$A$54),令和7年各保健所毎集計!$N$308:$BN$308))</f>
        <v>7.3825000000000003</v>
      </c>
    </row>
    <row r="263" spans="1:57">
      <c r="A263">
        <v>261</v>
      </c>
      <c r="C263">
        <v>9</v>
      </c>
      <c r="D263">
        <v>2025</v>
      </c>
      <c r="E263" s="35" t="s">
        <v>263</v>
      </c>
      <c r="F263">
        <v>9</v>
      </c>
      <c r="G263" s="28">
        <f t="array" ref="G263">AVERAGE(IF(年次別!$F263=TRANSPOSE(カレンダー!$A$2:$A$54),令和7年各保健所毎集計!$N$19:$BN$19))</f>
        <v>7.2720000000000002</v>
      </c>
      <c r="H263" s="28">
        <f t="array" ref="H263">AVERAGE(IF(年次別!$F263=TRANSPOSE(カレンダー!$A$2:$A$54),令和7年各保健所毎集計!$N$20:$BN$20))</f>
        <v>0.92400000000000004</v>
      </c>
      <c r="I263" s="28">
        <f t="array" ref="I263">AVERAGE(IF(年次別!$F263=TRANSPOSE(カレンダー!$A$2:$A$54),令和7年各保健所毎集計!$N$35:$BN$35))</f>
        <v>0.27199999999999996</v>
      </c>
      <c r="J263" s="28">
        <f t="array" ref="J263">AVERAGE(IF(年次別!$F263=TRANSPOSE(カレンダー!$A$2:$A$54),令和7年各保健所毎集計!$N$36:$BN$36))</f>
        <v>1.6019999999999999</v>
      </c>
      <c r="K263" s="28">
        <f t="array" ref="K263">AVERAGE(IF(年次別!$F263=TRANSPOSE(カレンダー!$A$2:$A$54),令和7年各保健所毎集計!$N$51:$BN$51))</f>
        <v>0.624</v>
      </c>
      <c r="L263" s="28">
        <f t="array" ref="L263">AVERAGE(IF(年次別!$F263=TRANSPOSE(カレンダー!$A$2:$A$54),令和7年各保健所毎集計!$N$52:$BN$52))</f>
        <v>0.27999999999999997</v>
      </c>
      <c r="M263" s="28">
        <f t="array" ref="M263">AVERAGE(IF(年次別!$F263=TRANSPOSE(カレンダー!$A$2:$A$54),令和7年各保健所毎集計!$N$67:$BN$67))</f>
        <v>1.1599999999999999</v>
      </c>
      <c r="N263" s="28">
        <f t="array" ref="N263">AVERAGE(IF(年次別!$F263=TRANSPOSE(カレンダー!$A$2:$A$54),令和7年各保健所毎集計!$N$68:$BN$68))</f>
        <v>1.6760000000000002</v>
      </c>
      <c r="O263" s="28">
        <f t="array" ref="O263">AVERAGE(IF(年次別!$F263=TRANSPOSE(カレンダー!$A$2:$A$54),令和7年各保健所毎集計!$N$83:$BN$83))</f>
        <v>3.7840000000000003</v>
      </c>
      <c r="P263" s="28">
        <f t="array" ref="P263">AVERAGE(IF(年次別!$F263=TRANSPOSE(カレンダー!$A$2:$A$54),令和7年各保健所毎集計!$N$84:$BN$84))</f>
        <v>4.218</v>
      </c>
      <c r="Q263" s="28">
        <f t="array" ref="Q263">AVERAGE(IF(年次別!$F263=TRANSPOSE(カレンダー!$A$2:$A$54),令和7年各保健所毎集計!$N$99:$BN$99))</f>
        <v>0.312</v>
      </c>
      <c r="R263" s="28">
        <f t="array" ref="R263">AVERAGE(IF(年次別!$F263=TRANSPOSE(カレンダー!$A$2:$A$54),令和7年各保健所毎集計!$N$100:$BN$100))</f>
        <v>0.20200000000000001</v>
      </c>
      <c r="S263" s="28">
        <f t="array" ref="S263">AVERAGE(IF(年次別!$F263=TRANSPOSE(カレンダー!$A$2:$A$54),令和7年各保健所毎集計!$N$115:$BN$115))</f>
        <v>1.6079999999999999</v>
      </c>
      <c r="T263" s="28">
        <f t="array" ref="T263">AVERAGE(IF(年次別!$F263=TRANSPOSE(カレンダー!$A$2:$A$54),令和7年各保健所毎集計!$N$116:$BN$116))</f>
        <v>0.48200000000000004</v>
      </c>
      <c r="U263" s="28">
        <f t="array" ref="U263">AVERAGE(IF(年次別!$F263=TRANSPOSE(カレンダー!$A$2:$A$54),令和7年各保健所毎集計!$N$131:$BN$131))</f>
        <v>1.464</v>
      </c>
      <c r="V263" s="28">
        <f t="array" ref="V263">AVERAGE(IF(年次別!$F263=TRANSPOSE(カレンダー!$A$2:$A$54),令和7年各保健所毎集計!$N$132:$BN$132))</f>
        <v>1.44</v>
      </c>
      <c r="W263" s="28">
        <f t="array" ref="W263">AVERAGE(IF(年次別!$F263=TRANSPOSE(カレンダー!$A$2:$A$54),令和7年各保健所毎集計!$N$147:$BN$147))</f>
        <v>0.23200000000000004</v>
      </c>
      <c r="X263" s="28">
        <f t="array" ref="X263">AVERAGE(IF(年次別!$F263=TRANSPOSE(カレンダー!$A$2:$A$54),令和7年各保健所毎集計!$N$148:$BN$148))</f>
        <v>0.31</v>
      </c>
      <c r="Y263" s="28" t="s">
        <v>30</v>
      </c>
      <c r="Z263" s="28" t="s">
        <v>30</v>
      </c>
      <c r="AA263" s="28" t="s">
        <v>30</v>
      </c>
      <c r="AB263" s="28" t="s">
        <v>30</v>
      </c>
      <c r="AC263" s="28">
        <f t="array" ref="AC263">AVERAGE(IF(年次別!$F263=TRANSPOSE(カレンダー!$A$2:$A$54),令和7年各保健所毎集計!$N$163:$BN$163))</f>
        <v>0.35199999999999998</v>
      </c>
      <c r="AD263" s="28">
        <f t="array" ref="AD263">AVERAGE(IF(年次別!$F263=TRANSPOSE(カレンダー!$A$2:$A$54),令和7年各保健所毎集計!$N$164:$BN$164))</f>
        <v>0.76999999999999991</v>
      </c>
      <c r="AE263" s="28" t="s">
        <v>30</v>
      </c>
      <c r="AF263" s="28" t="s">
        <v>30</v>
      </c>
      <c r="AG263" s="28">
        <f t="array" ref="AG263">AVERAGE(IF(年次別!$F263=TRANSPOSE(カレンダー!$A$2:$A$54),令和7年各保健所毎集計!$N$179:$BN$179))</f>
        <v>2.4E-2</v>
      </c>
      <c r="AH263" s="28">
        <f t="array" ref="AH263">AVERAGE(IF(年次別!$F263=TRANSPOSE(カレンダー!$A$2:$A$54),令和7年各保健所毎集計!$N$180:$BN$180))</f>
        <v>4.5999999999999999E-2</v>
      </c>
      <c r="AI263" s="28">
        <f t="array" ref="AI263">AVERAGE(IF(年次別!$F263=TRANSPOSE(カレンダー!$A$2:$A$54),令和7年各保健所毎集計!$N$195:$BN$195))</f>
        <v>4.3999999999999997E-2</v>
      </c>
      <c r="AJ263" s="28">
        <f t="array" ref="AJ263">AVERAGE(IF(年次別!$F263=TRANSPOSE(カレンダー!$A$2:$A$54),令和7年各保健所毎集計!$N$196:$BN$196))</f>
        <v>1.4000000000000002E-2</v>
      </c>
      <c r="AK263" s="28">
        <f t="array" ref="AK263">AVERAGE(IF(年次別!$F263=TRANSPOSE(カレンダー!$A$2:$A$54),令和7年各保健所毎集計!$N$211:$BN$211))</f>
        <v>4.71</v>
      </c>
      <c r="AL263" s="28">
        <f t="array" ref="AL263">AVERAGE(IF(年次別!$F263=TRANSPOSE(カレンダー!$A$2:$A$54),令和7年各保健所毎集計!$N$212:$BN$212))</f>
        <v>1.0699999999999998</v>
      </c>
      <c r="AM263" s="28" t="s">
        <v>30</v>
      </c>
      <c r="AN263" s="28" t="s">
        <v>30</v>
      </c>
      <c r="AO263" s="28">
        <f t="array" ref="AO263">AVERAGE(IF(年次別!$F263=TRANSPOSE(カレンダー!$A$2:$A$54),令和7年各保健所毎集計!$N$227:$BN$227))</f>
        <v>0</v>
      </c>
      <c r="AP263" s="28">
        <f t="array" ref="AP263">AVERAGE(IF(年次別!$F263=TRANSPOSE(カレンダー!$A$2:$A$54),令和7年各保健所毎集計!$N$228:$BN$228))</f>
        <v>1.6E-2</v>
      </c>
      <c r="AQ263" s="28">
        <f t="array" ref="AQ263">AVERAGE(IF(年次別!$F263=TRANSPOSE(カレンダー!$A$2:$A$54),令和7年各保健所毎集計!$N$243:$BN$243))</f>
        <v>0.11400000000000002</v>
      </c>
      <c r="AR263" s="28">
        <f t="array" ref="AR263">AVERAGE(IF(年次別!$F263=TRANSPOSE(カレンダー!$A$2:$A$54),令和7年各保健所毎集計!$N$244:$BN$244))</f>
        <v>4.8000000000000001E-2</v>
      </c>
      <c r="AS263" s="28">
        <f t="array" ref="AS263">AVERAGE(IF(年次別!$F263=TRANSPOSE(カレンダー!$A$2:$A$54),令和7年各保健所毎集計!$N$259:$BN$259))</f>
        <v>2.8000000000000004E-2</v>
      </c>
      <c r="AT263" s="28">
        <f t="array" ref="AT263">AVERAGE(IF(年次別!$F263=TRANSPOSE(カレンダー!$A$2:$A$54),令和7年各保健所毎集計!$N$260:$BN$260))</f>
        <v>1.1640000000000001</v>
      </c>
      <c r="AU263" s="28">
        <f t="array" ref="AU263">AVERAGE(IF(年次別!$F263=TRANSPOSE(カレンダー!$A$2:$A$54),令和7年各保健所毎集計!$N$275:$BN$275))</f>
        <v>0</v>
      </c>
      <c r="AV263" s="28">
        <f t="array" ref="AV263">AVERAGE(IF(年次別!$F263=TRANSPOSE(カレンダー!$A$2:$A$54),令和7年各保健所毎集計!$N$276:$BN$276))</f>
        <v>0.01</v>
      </c>
      <c r="AW263" s="28" t="s">
        <v>30</v>
      </c>
      <c r="AX263" s="28" t="s">
        <v>30</v>
      </c>
      <c r="AY263" s="28">
        <f t="array" ref="AY263">AVERAGE(IF(年次別!$F263=TRANSPOSE(カレンダー!$A$2:$A$54),令和7年各保健所毎集計!$N$291:$BN$291))</f>
        <v>0</v>
      </c>
      <c r="AZ263" s="28">
        <f t="array" ref="AZ263">AVERAGE(IF(年次別!$F263=TRANSPOSE(カレンダー!$A$2:$A$54),令和7年各保健所毎集計!$N$292:$BN$292))</f>
        <v>4.0000000000000001E-3</v>
      </c>
      <c r="BA263" s="28">
        <f t="array" ref="BA263">AVERAGE(IF(年次別!$F263=TRANSPOSE(カレンダー!$A$2:$A$54),令和7年各保健所毎集計!$N$307:$BN$307))</f>
        <v>4.8040000000000003</v>
      </c>
      <c r="BB263" s="28">
        <f t="array" ref="BB263">AVERAGE(IF(年次別!$F263=TRANSPOSE(カレンダー!$A$2:$A$54),令和7年各保健所毎集計!$N$308:$BN$308))</f>
        <v>6.8340000000000005</v>
      </c>
    </row>
    <row r="264" spans="1:57">
      <c r="A264">
        <v>262</v>
      </c>
      <c r="D264">
        <v>2025</v>
      </c>
      <c r="E264" s="35" t="s">
        <v>263</v>
      </c>
      <c r="F264">
        <v>10</v>
      </c>
      <c r="G264" s="28">
        <f t="array" ref="G264">AVERAGE(IF(年次別!$F264=TRANSPOSE(カレンダー!$A$2:$A$54),令和7年各保健所毎集計!$N$19:$BN$19))</f>
        <v>18.155000000000001</v>
      </c>
      <c r="H264" s="28">
        <f t="array" ref="H264">AVERAGE(IF(年次別!$F264=TRANSPOSE(カレンダー!$A$2:$A$54),令和7年各保健所毎集計!$N$20:$BN$20))</f>
        <v>6.7025000000000006</v>
      </c>
      <c r="I264" s="28">
        <f t="array" ref="I264">AVERAGE(IF(年次別!$F264=TRANSPOSE(カレンダー!$A$2:$A$54),令和7年各保健所毎集計!$N$35:$BN$35))</f>
        <v>0.21</v>
      </c>
      <c r="J264" s="28">
        <f t="array" ref="J264">AVERAGE(IF(年次別!$F264=TRANSPOSE(カレンダー!$A$2:$A$54),令和7年各保健所毎集計!$N$36:$BN$36))</f>
        <v>1.335</v>
      </c>
      <c r="K264" s="28">
        <f t="array" ref="K264">AVERAGE(IF(年次別!$F264=TRANSPOSE(カレンダー!$A$2:$A$54),令和7年各保健所毎集計!$N$51:$BN$51))</f>
        <v>0.61</v>
      </c>
      <c r="L264" s="28">
        <f t="array" ref="L264">AVERAGE(IF(年次別!$F264=TRANSPOSE(カレンダー!$A$2:$A$54),令和7年各保健所毎集計!$N$52:$BN$52))</f>
        <v>0.2475</v>
      </c>
      <c r="M264" s="28">
        <f t="array" ref="M264">AVERAGE(IF(年次別!$F264=TRANSPOSE(カレンダー!$A$2:$A$54),令和7年各保健所毎集計!$N$67:$BN$67))</f>
        <v>1.04</v>
      </c>
      <c r="N264" s="28">
        <f t="array" ref="N264">AVERAGE(IF(年次別!$F264=TRANSPOSE(カレンダー!$A$2:$A$54),令和7年各保健所毎集計!$N$68:$BN$68))</f>
        <v>1.8774999999999999</v>
      </c>
      <c r="O264" s="28">
        <f t="array" ref="O264">AVERAGE(IF(年次別!$F264=TRANSPOSE(カレンダー!$A$2:$A$54),令和7年各保健所毎集計!$N$83:$BN$83))</f>
        <v>3.5500000000000003</v>
      </c>
      <c r="P264" s="28">
        <f t="array" ref="P264">AVERAGE(IF(年次別!$F264=TRANSPOSE(カレンダー!$A$2:$A$54),令和7年各保健所毎集計!$N$84:$BN$84))</f>
        <v>3.6850000000000001</v>
      </c>
      <c r="Q264" s="28">
        <f t="array" ref="Q264">AVERAGE(IF(年次別!$F264=TRANSPOSE(カレンダー!$A$2:$A$54),令和7年各保健所毎集計!$N$99:$BN$99))</f>
        <v>0.74</v>
      </c>
      <c r="R264" s="28">
        <f t="array" ref="R264">AVERAGE(IF(年次別!$F264=TRANSPOSE(カレンダー!$A$2:$A$54),令和7年各保健所毎集計!$N$100:$BN$100))</f>
        <v>0.20250000000000001</v>
      </c>
      <c r="S264" s="28">
        <f t="array" ref="S264">AVERAGE(IF(年次別!$F264=TRANSPOSE(カレンダー!$A$2:$A$54),令和7年各保健所毎集計!$N$115:$BN$115))</f>
        <v>1.6</v>
      </c>
      <c r="T264" s="28">
        <f t="array" ref="T264">AVERAGE(IF(年次別!$F264=TRANSPOSE(カレンダー!$A$2:$A$54),令和7年各保健所毎集計!$N$116:$BN$116))</f>
        <v>0.26500000000000001</v>
      </c>
      <c r="U264" s="28">
        <f t="array" ref="U264">AVERAGE(IF(年次別!$F264=TRANSPOSE(カレンダー!$A$2:$A$54),令和7年各保健所毎集計!$N$131:$BN$131))</f>
        <v>0.91000000000000014</v>
      </c>
      <c r="V264" s="28">
        <f t="array" ref="V264">AVERAGE(IF(年次別!$F264=TRANSPOSE(カレンダー!$A$2:$A$54),令和7年各保健所毎集計!$N$132:$BN$132))</f>
        <v>0.94000000000000006</v>
      </c>
      <c r="W264" s="28">
        <f t="array" ref="W264">AVERAGE(IF(年次別!$F264=TRANSPOSE(カレンダー!$A$2:$A$54),令和7年各保健所毎集計!$N$147:$BN$147))</f>
        <v>0.29000000000000004</v>
      </c>
      <c r="X264" s="28">
        <f t="array" ref="X264">AVERAGE(IF(年次別!$F264=TRANSPOSE(カレンダー!$A$2:$A$54),令和7年各保健所毎集計!$N$148:$BN$148))</f>
        <v>0.25750000000000001</v>
      </c>
      <c r="Y264" s="28" t="s">
        <v>30</v>
      </c>
      <c r="Z264" s="28" t="s">
        <v>30</v>
      </c>
      <c r="AA264" s="28" t="s">
        <v>30</v>
      </c>
      <c r="AB264" s="28" t="s">
        <v>30</v>
      </c>
      <c r="AC264" s="28">
        <f t="array" ref="AC264">AVERAGE(IF(年次別!$F264=TRANSPOSE(カレンダー!$A$2:$A$54),令和7年各保健所毎集計!$N$163:$BN$163))</f>
        <v>0.22000000000000003</v>
      </c>
      <c r="AD264" s="28">
        <f t="array" ref="AD264">AVERAGE(IF(年次別!$F264=TRANSPOSE(カレンダー!$A$2:$A$54),令和7年各保健所毎集計!$N$164:$BN$164))</f>
        <v>0.28249999999999997</v>
      </c>
      <c r="AE264" s="28" t="s">
        <v>30</v>
      </c>
      <c r="AF264" s="28" t="s">
        <v>30</v>
      </c>
      <c r="AG264" s="28">
        <f t="array" ref="AG264">AVERAGE(IF(年次別!$F264=TRANSPOSE(カレンダー!$A$2:$A$54),令和7年各保健所毎集計!$N$179:$BN$179))</f>
        <v>0.06</v>
      </c>
      <c r="AH264" s="28">
        <f t="array" ref="AH264">AVERAGE(IF(年次別!$F264=TRANSPOSE(カレンダー!$A$2:$A$54),令和7年各保健所毎集計!$N$180:$BN$180))</f>
        <v>3.7499999999999999E-2</v>
      </c>
      <c r="AI264" s="28">
        <f t="array" ref="AI264">AVERAGE(IF(年次別!$F264=TRANSPOSE(カレンダー!$A$2:$A$54),令和7年各保健所毎集計!$N$195:$BN$195))</f>
        <v>0</v>
      </c>
      <c r="AJ264" s="28">
        <f t="array" ref="AJ264">AVERAGE(IF(年次別!$F264=TRANSPOSE(カレンダー!$A$2:$A$54),令和7年各保健所毎集計!$N$196:$BN$196))</f>
        <v>1.5000000000000001E-2</v>
      </c>
      <c r="AK264" s="28">
        <f t="array" ref="AK264">AVERAGE(IF(年次別!$F264=TRANSPOSE(カレンダー!$A$2:$A$54),令和7年各保健所毎集計!$N$211:$BN$211))</f>
        <v>4.4849999999999994</v>
      </c>
      <c r="AL264" s="28">
        <f t="array" ref="AL264">AVERAGE(IF(年次別!$F264=TRANSPOSE(カレンダー!$A$2:$A$54),令和7年各保健所毎集計!$N$212:$BN$212))</f>
        <v>0.94499999999999995</v>
      </c>
      <c r="AM264" s="28" t="s">
        <v>30</v>
      </c>
      <c r="AN264" s="28" t="s">
        <v>30</v>
      </c>
      <c r="AO264" s="28">
        <f t="array" ref="AO264">AVERAGE(IF(年次別!$F264=TRANSPOSE(カレンダー!$A$2:$A$54),令和7年各保健所毎集計!$N$227:$BN$227))</f>
        <v>3.5000000000000003E-2</v>
      </c>
      <c r="AP264" s="28">
        <f t="array" ref="AP264">AVERAGE(IF(年次別!$F264=TRANSPOSE(カレンダー!$A$2:$A$54),令和7年各保健所毎集計!$N$228:$BN$228))</f>
        <v>1.7500000000000002E-2</v>
      </c>
      <c r="AQ264" s="28">
        <f t="array" ref="AQ264">AVERAGE(IF(年次別!$F264=TRANSPOSE(カレンダー!$A$2:$A$54),令和7年各保健所毎集計!$N$243:$BN$243))</f>
        <v>3.5000000000000003E-2</v>
      </c>
      <c r="AR264" s="28">
        <f t="array" ref="AR264">AVERAGE(IF(年次別!$F264=TRANSPOSE(カレンダー!$A$2:$A$54),令和7年各保健所毎集計!$N$244:$BN$244))</f>
        <v>5.7499999999999996E-2</v>
      </c>
      <c r="AS264" s="28">
        <f t="array" ref="AS264">AVERAGE(IF(年次別!$F264=TRANSPOSE(カレンダー!$A$2:$A$54),令和7年各保健所毎集計!$N$259:$BN$259))</f>
        <v>0</v>
      </c>
      <c r="AT264" s="28">
        <f t="array" ref="AT264">AVERAGE(IF(年次別!$F264=TRANSPOSE(カレンダー!$A$2:$A$54),令和7年各保健所毎集計!$N$260:$BN$260))</f>
        <v>1.4450000000000001</v>
      </c>
      <c r="AU264" s="28">
        <f t="array" ref="AU264">AVERAGE(IF(年次別!$F264=TRANSPOSE(カレンダー!$A$2:$A$54),令和7年各保健所毎集計!$N$275:$BN$275))</f>
        <v>0</v>
      </c>
      <c r="AV264" s="28">
        <f t="array" ref="AV264">AVERAGE(IF(年次別!$F264=TRANSPOSE(カレンダー!$A$2:$A$54),令和7年各保健所毎集計!$N$276:$BN$276))</f>
        <v>7.4999999999999997E-3</v>
      </c>
      <c r="AW264" s="28" t="s">
        <v>30</v>
      </c>
      <c r="AX264" s="28" t="s">
        <v>30</v>
      </c>
      <c r="AY264" s="28">
        <f t="array" ref="AY264">AVERAGE(IF(年次別!$F264=TRANSPOSE(カレンダー!$A$2:$A$54),令和7年各保健所毎集計!$N$291:$BN$291))</f>
        <v>0</v>
      </c>
      <c r="AZ264" s="28">
        <f t="array" ref="AZ264">AVERAGE(IF(年次別!$F264=TRANSPOSE(カレンダー!$A$2:$A$54),令和7年各保健所毎集計!$N$292:$BN$292))</f>
        <v>5.0000000000000001E-3</v>
      </c>
      <c r="BA264" s="28">
        <f t="array" ref="BA264">AVERAGE(IF(年次別!$F264=TRANSPOSE(カレンダー!$A$2:$A$54),令和7年各保健所毎集計!$N$307:$BN$307))</f>
        <v>1.8174999999999999</v>
      </c>
      <c r="BB264" s="28">
        <f t="array" ref="BB264">AVERAGE(IF(年次別!$F264=TRANSPOSE(カレンダー!$A$2:$A$54),令和7年各保健所毎集計!$N$308:$BN$308))</f>
        <v>2.7049999999999996</v>
      </c>
    </row>
    <row r="265" spans="1:57">
      <c r="A265">
        <v>263</v>
      </c>
      <c r="C265">
        <v>11</v>
      </c>
      <c r="D265">
        <v>2025</v>
      </c>
      <c r="E265" s="35" t="s">
        <v>263</v>
      </c>
      <c r="F265">
        <v>11</v>
      </c>
      <c r="G265" s="28">
        <f t="array" ref="G265">AVERAGE(IF(年次別!$F265=TRANSPOSE(カレンダー!$A$2:$A$54),令和7年各保健所毎集計!$N$19:$BN$19))</f>
        <v>22.465000000000003</v>
      </c>
      <c r="H265" s="28">
        <f t="array" ref="H265">AVERAGE(IF(年次別!$F265=TRANSPOSE(カレンダー!$A$2:$A$54),令和7年各保健所毎集計!$N$20:$BN$20))</f>
        <v>38.914999999999999</v>
      </c>
      <c r="I265" s="28">
        <f t="array" ref="I265">AVERAGE(IF(年次別!$F265=TRANSPOSE(カレンダー!$A$2:$A$54),令和7年各保健所毎集計!$N$35:$BN$35))</f>
        <v>0.28000000000000003</v>
      </c>
      <c r="J265" s="28">
        <f t="array" ref="J265">AVERAGE(IF(年次別!$F265=TRANSPOSE(カレンダー!$A$2:$A$54),令和7年各保健所毎集計!$N$36:$BN$36))</f>
        <v>0.74</v>
      </c>
      <c r="K265" s="28">
        <f t="array" ref="K265">AVERAGE(IF(年次別!$F265=TRANSPOSE(カレンダー!$A$2:$A$54),令和7年各保健所毎集計!$N$51:$BN$51))</f>
        <v>0.25</v>
      </c>
      <c r="L265" s="28">
        <f t="array" ref="L265">AVERAGE(IF(年次別!$F265=TRANSPOSE(カレンダー!$A$2:$A$54),令和7年各保健所毎集計!$N$52:$BN$52))</f>
        <v>0.25750000000000001</v>
      </c>
      <c r="M265" s="28">
        <f t="array" ref="M265">AVERAGE(IF(年次別!$F265=TRANSPOSE(カレンダー!$A$2:$A$54),令和7年各保健所毎集計!$N$67:$BN$67))</f>
        <v>1</v>
      </c>
      <c r="N265" s="28">
        <f t="array" ref="N265">AVERAGE(IF(年次別!$F265=TRANSPOSE(カレンダー!$A$2:$A$54),令和7年各保健所毎集計!$N$68:$BN$68))</f>
        <v>2.2174999999999998</v>
      </c>
      <c r="O265" s="28">
        <f t="array" ref="O265">AVERAGE(IF(年次別!$F265=TRANSPOSE(カレンダー!$A$2:$A$54),令和7年各保健所毎集計!$N$83:$BN$83))</f>
        <v>3.43</v>
      </c>
      <c r="P265" s="28">
        <f t="array" ref="P265">AVERAGE(IF(年次別!$F265=TRANSPOSE(カレンダー!$A$2:$A$54),令和7年各保健所毎集計!$N$84:$BN$84))</f>
        <v>3.7350000000000003</v>
      </c>
      <c r="Q265" s="28">
        <f t="array" ref="Q265">AVERAGE(IF(年次別!$F265=TRANSPOSE(カレンダー!$A$2:$A$54),令和7年各保健所毎集計!$N$99:$BN$99))</f>
        <v>0.58000000000000007</v>
      </c>
      <c r="R265" s="28">
        <f t="array" ref="R265">AVERAGE(IF(年次別!$F265=TRANSPOSE(カレンダー!$A$2:$A$54),令和7年各保健所毎集計!$N$100:$BN$100))</f>
        <v>0.29000000000000004</v>
      </c>
      <c r="S265" s="28">
        <f t="array" ref="S265">AVERAGE(IF(年次別!$F265=TRANSPOSE(カレンダー!$A$2:$A$54),令和7年各保健所毎集計!$N$115:$BN$115))</f>
        <v>1.1000000000000001</v>
      </c>
      <c r="T265" s="28">
        <f t="array" ref="T265">AVERAGE(IF(年次別!$F265=TRANSPOSE(カレンダー!$A$2:$A$54),令和7年各保健所毎集計!$N$116:$BN$116))</f>
        <v>0.1225</v>
      </c>
      <c r="U265" s="28">
        <f t="array" ref="U265">AVERAGE(IF(年次別!$F265=TRANSPOSE(カレンダー!$A$2:$A$54),令和7年各保健所毎集計!$N$131:$BN$131))</f>
        <v>0.52</v>
      </c>
      <c r="V265" s="28">
        <f t="array" ref="V265">AVERAGE(IF(年次別!$F265=TRANSPOSE(カレンダー!$A$2:$A$54),令和7年各保健所毎集計!$N$132:$BN$132))</f>
        <v>0.63249999999999995</v>
      </c>
      <c r="W265" s="28">
        <f t="array" ref="W265">AVERAGE(IF(年次別!$F265=TRANSPOSE(カレンダー!$A$2:$A$54),令和7年各保健所毎集計!$N$147:$BN$147))</f>
        <v>0.28000000000000003</v>
      </c>
      <c r="X265" s="28">
        <f t="array" ref="X265">AVERAGE(IF(年次別!$F265=TRANSPOSE(カレンダー!$A$2:$A$54),令和7年各保健所毎集計!$N$148:$BN$148))</f>
        <v>0.21500000000000002</v>
      </c>
      <c r="Y265" s="28" t="s">
        <v>30</v>
      </c>
      <c r="Z265" s="28" t="s">
        <v>30</v>
      </c>
      <c r="AA265" s="28" t="s">
        <v>30</v>
      </c>
      <c r="AB265" s="28" t="s">
        <v>30</v>
      </c>
      <c r="AC265" s="28">
        <f t="array" ref="AC265">AVERAGE(IF(年次別!$F265=TRANSPOSE(カレンダー!$A$2:$A$54),令和7年各保健所毎集計!$N$163:$BN$163))</f>
        <v>0.21</v>
      </c>
      <c r="AD265" s="28">
        <f t="array" ref="AD265">AVERAGE(IF(年次別!$F265=TRANSPOSE(カレンダー!$A$2:$A$54),令和7年各保健所毎集計!$N$164:$BN$164))</f>
        <v>6.25E-2</v>
      </c>
      <c r="AE265" s="28" t="s">
        <v>30</v>
      </c>
      <c r="AF265" s="28" t="s">
        <v>30</v>
      </c>
      <c r="AG265" s="28">
        <f t="array" ref="AG265">AVERAGE(IF(年次別!$F265=TRANSPOSE(カレンダー!$A$2:$A$54),令和7年各保健所毎集計!$N$179:$BN$179))</f>
        <v>0.02</v>
      </c>
      <c r="AH265" s="28">
        <f t="array" ref="AH265">AVERAGE(IF(年次別!$F265=TRANSPOSE(カレンダー!$A$2:$A$54),令和7年各保健所毎集計!$N$180:$BN$180))</f>
        <v>3.7500000000000006E-2</v>
      </c>
      <c r="AI265" s="28">
        <f t="array" ref="AI265">AVERAGE(IF(年次別!$F265=TRANSPOSE(カレンダー!$A$2:$A$54),令和7年各保健所毎集計!$N$195:$BN$195))</f>
        <v>0</v>
      </c>
      <c r="AJ265" s="28">
        <f t="array" ref="AJ265">AVERAGE(IF(年次別!$F265=TRANSPOSE(カレンダー!$A$2:$A$54),令和7年各保健所毎集計!$N$196:$BN$196))</f>
        <v>0.01</v>
      </c>
      <c r="AK265" s="28">
        <f t="array" ref="AK265">AVERAGE(IF(年次別!$F265=TRANSPOSE(カレンダー!$A$2:$A$54),令和7年各保健所毎集計!$N$211:$BN$211))</f>
        <v>4.3624999999999998</v>
      </c>
      <c r="AL265" s="28">
        <f t="array" ref="AL265">AVERAGE(IF(年次別!$F265=TRANSPOSE(カレンダー!$A$2:$A$54),令和7年各保健所毎集計!$N$212:$BN$212))</f>
        <v>0.72</v>
      </c>
      <c r="AM265" s="28" t="s">
        <v>30</v>
      </c>
      <c r="AN265" s="28" t="s">
        <v>30</v>
      </c>
      <c r="AO265" s="28">
        <f t="array" ref="AO265">AVERAGE(IF(年次別!$F265=TRANSPOSE(カレンダー!$A$2:$A$54),令和7年各保健所毎集計!$N$227:$BN$227))</f>
        <v>3.5000000000000003E-2</v>
      </c>
      <c r="AP265" s="28">
        <f t="array" ref="AP265">AVERAGE(IF(年次別!$F265=TRANSPOSE(カレンダー!$A$2:$A$54),令和7年各保健所毎集計!$N$228:$BN$228))</f>
        <v>1.2500000000000001E-2</v>
      </c>
      <c r="AQ265" s="28">
        <f t="array" ref="AQ265">AVERAGE(IF(年次別!$F265=TRANSPOSE(カレンダー!$A$2:$A$54),令和7年各保健所毎集計!$N$243:$BN$243))</f>
        <v>7.0000000000000007E-2</v>
      </c>
      <c r="AR265" s="28">
        <f t="array" ref="AR265">AVERAGE(IF(年次別!$F265=TRANSPOSE(カレンダー!$A$2:$A$54),令和7年各保健所毎集計!$N$244:$BN$244))</f>
        <v>2.75E-2</v>
      </c>
      <c r="AS265" s="28">
        <f t="array" ref="AS265">AVERAGE(IF(年次別!$F265=TRANSPOSE(カレンダー!$A$2:$A$54),令和7年各保健所毎集計!$N$259:$BN$259))</f>
        <v>0.1075</v>
      </c>
      <c r="AT265" s="28">
        <f t="array" ref="AT265">AVERAGE(IF(年次別!$F265=TRANSPOSE(カレンダー!$A$2:$A$54),令和7年各保健所毎集計!$N$260:$BN$260))</f>
        <v>1.34</v>
      </c>
      <c r="AU265" s="28">
        <f t="array" ref="AU265">AVERAGE(IF(年次別!$F265=TRANSPOSE(カレンダー!$A$2:$A$54),令和7年各保健所毎集計!$N$275:$BN$275))</f>
        <v>0</v>
      </c>
      <c r="AV265" s="28">
        <f t="array" ref="AV265">AVERAGE(IF(年次別!$F265=TRANSPOSE(カレンダー!$A$2:$A$54),令和7年各保健所毎集計!$N$276:$BN$276))</f>
        <v>7.4999999999999997E-3</v>
      </c>
      <c r="AW265" s="28" t="s">
        <v>30</v>
      </c>
      <c r="AX265" s="28" t="s">
        <v>30</v>
      </c>
      <c r="AY265" s="28">
        <f t="array" ref="AY265">AVERAGE(IF(年次別!$F265=TRANSPOSE(カレンダー!$A$2:$A$54),令和7年各保健所毎集計!$N$291:$BN$291))</f>
        <v>0</v>
      </c>
      <c r="AZ265" s="28">
        <f t="array" ref="AZ265">AVERAGE(IF(年次別!$F265=TRANSPOSE(カレンダー!$A$2:$A$54),令和7年各保健所毎集計!$N$292:$BN$292))</f>
        <v>7.4999999999999997E-3</v>
      </c>
      <c r="BA265" s="28">
        <f t="array" ref="BA265">AVERAGE(IF(年次別!$F265=TRANSPOSE(カレンダー!$A$2:$A$54),令和7年各保健所毎集計!$N$307:$BN$307))</f>
        <v>0.54999999999999993</v>
      </c>
      <c r="BB265" s="28">
        <f t="array" ref="BB265">AVERAGE(IF(年次別!$F265=TRANSPOSE(カレンダー!$A$2:$A$54),令和7年各保健所毎集計!$N$308:$BN$308))</f>
        <v>1.7349999999999999</v>
      </c>
    </row>
    <row r="266" spans="1:57">
      <c r="A266">
        <v>264</v>
      </c>
      <c r="D266">
        <v>2025</v>
      </c>
      <c r="E266" s="35" t="s">
        <v>263</v>
      </c>
      <c r="F266">
        <v>12</v>
      </c>
      <c r="G266" s="28">
        <f t="array" ref="G266">AVERAGE(IF(年次別!$F266=TRANSPOSE(カレンダー!$A$2:$A$54),令和7年各保健所毎集計!$N$19:$BN$19))</f>
        <v>4.5175000000000001</v>
      </c>
      <c r="H266" s="28">
        <f t="array" ref="H266">AVERAGE(IF(年次別!$F266=TRANSPOSE(カレンダー!$A$2:$A$54),令和7年各保健所毎集計!$N$20:$BN$20))</f>
        <v>9.6274999999999995</v>
      </c>
      <c r="I266" s="28">
        <f t="array" ref="I266">AVERAGE(IF(年次別!$F266=TRANSPOSE(カレンダー!$A$2:$A$54),令和7年各保健所毎集計!$N$35:$BN$35))</f>
        <v>0.05</v>
      </c>
      <c r="J266" s="28">
        <f t="array" ref="J266">AVERAGE(IF(年次別!$F266=TRANSPOSE(カレンダー!$A$2:$A$54),令和7年各保健所毎集計!$N$36:$BN$36))</f>
        <v>0.14249999999999999</v>
      </c>
      <c r="K266" s="28">
        <f t="array" ref="K266">AVERAGE(IF(年次別!$F266=TRANSPOSE(カレンダー!$A$2:$A$54),令和7年各保健所毎集計!$N$51:$BN$51))</f>
        <v>0.08</v>
      </c>
      <c r="L266" s="28">
        <f t="array" ref="L266">AVERAGE(IF(年次別!$F266=TRANSPOSE(カレンダー!$A$2:$A$54),令和7年各保健所毎集計!$N$52:$BN$52))</f>
        <v>7.2499999999999995E-2</v>
      </c>
      <c r="M266" s="28">
        <f t="array" ref="M266">AVERAGE(IF(年次別!$F266=TRANSPOSE(カレンダー!$A$2:$A$54),令和7年各保健所毎集計!$N$67:$BN$67))</f>
        <v>0.42</v>
      </c>
      <c r="N266" s="28">
        <f t="array" ref="N266">AVERAGE(IF(年次別!$F266=TRANSPOSE(カレンダー!$A$2:$A$54),令和7年各保健所毎集計!$N$68:$BN$68))</f>
        <v>0.64249999999999996</v>
      </c>
      <c r="O266" s="28">
        <f t="array" ref="O266">AVERAGE(IF(年次別!$F266=TRANSPOSE(カレンダー!$A$2:$A$54),令和7年各保健所毎集計!$N$83:$BN$83))</f>
        <v>0.75</v>
      </c>
      <c r="P266" s="28">
        <f t="array" ref="P266">AVERAGE(IF(年次別!$F266=TRANSPOSE(カレンダー!$A$2:$A$54),令和7年各保健所毎集計!$N$84:$BN$84))</f>
        <v>1.0525</v>
      </c>
      <c r="Q266" s="28">
        <f t="array" ref="Q266">AVERAGE(IF(年次別!$F266=TRANSPOSE(カレンダー!$A$2:$A$54),令和7年各保健所毎集計!$N$99:$BN$99))</f>
        <v>0.12</v>
      </c>
      <c r="R266" s="28">
        <f t="array" ref="R266">AVERAGE(IF(年次別!$F266=TRANSPOSE(カレンダー!$A$2:$A$54),令和7年各保健所毎集計!$N$100:$BN$100))</f>
        <v>8.5000000000000006E-2</v>
      </c>
      <c r="S266" s="28">
        <f t="array" ref="S266">AVERAGE(IF(年次別!$F266=TRANSPOSE(カレンダー!$A$2:$A$54),令和7年各保健所毎集計!$N$115:$BN$115))</f>
        <v>0.21</v>
      </c>
      <c r="T266" s="28">
        <f t="array" ref="T266">AVERAGE(IF(年次別!$F266=TRANSPOSE(カレンダー!$A$2:$A$54),令和7年各保健所毎集計!$N$116:$BN$116))</f>
        <v>0.02</v>
      </c>
      <c r="U266" s="28">
        <f t="array" ref="U266">AVERAGE(IF(年次別!$F266=TRANSPOSE(カレンダー!$A$2:$A$54),令和7年各保健所毎集計!$N$131:$BN$131))</f>
        <v>0.09</v>
      </c>
      <c r="V266" s="28">
        <f t="array" ref="V266">AVERAGE(IF(年次別!$F266=TRANSPOSE(カレンダー!$A$2:$A$54),令和7年各保健所毎集計!$N$132:$BN$132))</f>
        <v>0.1525</v>
      </c>
      <c r="W266" s="28">
        <f t="array" ref="W266">AVERAGE(IF(年次別!$F266=TRANSPOSE(カレンダー!$A$2:$A$54),令和7年各保健所毎集計!$N$147:$BN$147))</f>
        <v>0.04</v>
      </c>
      <c r="X266" s="28">
        <f t="array" ref="X266">AVERAGE(IF(年次別!$F266=TRANSPOSE(カレンダー!$A$2:$A$54),令和7年各保健所毎集計!$N$148:$BN$148))</f>
        <v>5.5E-2</v>
      </c>
      <c r="Y266" s="28" t="s">
        <v>30</v>
      </c>
      <c r="Z266" s="28" t="s">
        <v>30</v>
      </c>
      <c r="AA266" s="28" t="s">
        <v>30</v>
      </c>
      <c r="AB266" s="28" t="s">
        <v>30</v>
      </c>
      <c r="AC266" s="28">
        <f t="array" ref="AC266">AVERAGE(IF(年次別!$F266=TRANSPOSE(カレンダー!$A$2:$A$54),令和7年各保健所毎集計!$N$163:$BN$163))</f>
        <v>0.01</v>
      </c>
      <c r="AD266" s="28">
        <f t="array" ref="AD266">AVERAGE(IF(年次別!$F266=TRANSPOSE(カレンダー!$A$2:$A$54),令和7年各保健所毎集計!$N$164:$BN$164))</f>
        <v>7.4999999999999997E-3</v>
      </c>
      <c r="AE266" s="28" t="s">
        <v>30</v>
      </c>
      <c r="AF266" s="28" t="s">
        <v>30</v>
      </c>
      <c r="AG266" s="28">
        <f t="array" ref="AG266">AVERAGE(IF(年次別!$F266=TRANSPOSE(カレンダー!$A$2:$A$54),令和7年各保健所毎集計!$N$179:$BN$179))</f>
        <v>0</v>
      </c>
      <c r="AH266" s="28">
        <f t="array" ref="AH266">AVERAGE(IF(年次別!$F266=TRANSPOSE(カレンダー!$A$2:$A$54),令和7年各保健所毎集計!$N$180:$BN$180))</f>
        <v>0.01</v>
      </c>
      <c r="AI266" s="28">
        <f t="array" ref="AI266">AVERAGE(IF(年次別!$F266=TRANSPOSE(カレンダー!$A$2:$A$54),令和7年各保健所毎集計!$N$195:$BN$195))</f>
        <v>2.75E-2</v>
      </c>
      <c r="AJ266" s="28">
        <f t="array" ref="AJ266">AVERAGE(IF(年次別!$F266=TRANSPOSE(カレンダー!$A$2:$A$54),令和7年各保健所毎集計!$N$196:$BN$196))</f>
        <v>2.5000000000000001E-3</v>
      </c>
      <c r="AK266" s="28">
        <f t="array" ref="AK266">AVERAGE(IF(年次別!$F266=TRANSPOSE(カレンダー!$A$2:$A$54),令和7年各保健所毎集計!$N$211:$BN$211))</f>
        <v>0.75</v>
      </c>
      <c r="AL266" s="28">
        <f t="array" ref="AL266">AVERAGE(IF(年次別!$F266=TRANSPOSE(カレンダー!$A$2:$A$54),令和7年各保健所毎集計!$N$212:$BN$212))</f>
        <v>0.16500000000000001</v>
      </c>
      <c r="AM266" s="28" t="s">
        <v>30</v>
      </c>
      <c r="AN266" s="28" t="s">
        <v>30</v>
      </c>
      <c r="AO266" s="28">
        <f t="array" ref="AO266">AVERAGE(IF(年次別!$F266=TRANSPOSE(カレンダー!$A$2:$A$54),令和7年各保健所毎集計!$N$227:$BN$227))</f>
        <v>0</v>
      </c>
      <c r="AP266" s="28">
        <f t="array" ref="AP266">AVERAGE(IF(年次別!$F266=TRANSPOSE(カレンダー!$A$2:$A$54),令和7年各保健所毎集計!$N$228:$BN$228))</f>
        <v>0</v>
      </c>
      <c r="AQ266" s="28">
        <f t="array" ref="AQ266">AVERAGE(IF(年次別!$F266=TRANSPOSE(カレンダー!$A$2:$A$54),令和7年各保健所毎集計!$N$243:$BN$243))</f>
        <v>3.5000000000000003E-2</v>
      </c>
      <c r="AR266" s="28">
        <f t="array" ref="AR266">AVERAGE(IF(年次別!$F266=TRANSPOSE(カレンダー!$A$2:$A$54),令和7年各保健所毎集計!$N$244:$BN$244))</f>
        <v>0.01</v>
      </c>
      <c r="AS266" s="28">
        <f t="array" ref="AS266">AVERAGE(IF(年次別!$F266=TRANSPOSE(カレンダー!$A$2:$A$54),令和7年各保健所毎集計!$N$259:$BN$259))</f>
        <v>0</v>
      </c>
      <c r="AT266" s="28">
        <f t="array" ref="AT266">AVERAGE(IF(年次別!$F266=TRANSPOSE(カレンダー!$A$2:$A$54),令和7年各保健所毎集計!$N$260:$BN$260))</f>
        <v>0.29499999999999998</v>
      </c>
      <c r="AU266" s="28">
        <f t="array" ref="AU266">AVERAGE(IF(年次別!$F266=TRANSPOSE(カレンダー!$A$2:$A$54),令和7年各保健所毎集計!$N$275:$BN$275))</f>
        <v>0</v>
      </c>
      <c r="AV266" s="28">
        <f t="array" ref="AV266">AVERAGE(IF(年次別!$F266=TRANSPOSE(カレンダー!$A$2:$A$54),令和7年各保健所毎集計!$N$276:$BN$276))</f>
        <v>2.5000000000000001E-3</v>
      </c>
      <c r="AW266" s="28" t="s">
        <v>30</v>
      </c>
      <c r="AX266" s="28" t="s">
        <v>30</v>
      </c>
      <c r="AY266" s="28">
        <f t="array" ref="AY266">AVERAGE(IF(年次別!$F266=TRANSPOSE(カレンダー!$A$2:$A$54),令和7年各保健所毎集計!$N$291:$BN$291))</f>
        <v>0</v>
      </c>
      <c r="AZ266" s="28">
        <f t="array" ref="AZ266">AVERAGE(IF(年次別!$F266=TRANSPOSE(カレンダー!$A$2:$A$54),令和7年各保健所毎集計!$N$292:$BN$292))</f>
        <v>2.5000000000000001E-3</v>
      </c>
      <c r="BA266" s="28">
        <f t="array" ref="BA266">AVERAGE(IF(年次別!$F266=TRANSPOSE(カレンダー!$A$2:$A$54),令和7年各保健所毎集計!$N$307:$BN$307))</f>
        <v>8.2500000000000004E-2</v>
      </c>
      <c r="BB266" s="28">
        <f t="array" ref="BB266">AVERAGE(IF(年次別!$F266=TRANSPOSE(カレンダー!$A$2:$A$54),令和7年各保健所毎集計!$N$308:$BN$308))</f>
        <v>0.315</v>
      </c>
    </row>
    <row r="267" spans="1:57">
      <c r="E267" s="35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  <c r="BA267" s="28"/>
      <c r="BB267" s="28"/>
      <c r="BD267" s="107"/>
      <c r="BE267" s="107"/>
    </row>
    <row r="268" spans="1:57">
      <c r="E268" s="35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  <c r="BA268" s="28"/>
      <c r="BB268" s="28"/>
      <c r="BD268" s="107"/>
      <c r="BE268" s="107"/>
    </row>
    <row r="269" spans="1:57">
      <c r="E269" s="35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  <c r="BA269" s="28"/>
      <c r="BB269" s="28"/>
      <c r="BD269" s="107"/>
      <c r="BE269" s="107"/>
    </row>
    <row r="270" spans="1:57">
      <c r="E270" s="35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  <c r="BA270" s="28"/>
      <c r="BB270" s="28"/>
      <c r="BD270" s="107"/>
      <c r="BE270" s="107"/>
    </row>
    <row r="271" spans="1:57">
      <c r="E271" s="35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  <c r="BA271" s="28"/>
      <c r="BB271" s="28"/>
      <c r="BD271" s="107"/>
      <c r="BE271" s="107"/>
    </row>
    <row r="272" spans="1:57">
      <c r="E272" s="35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  <c r="BA272" s="28"/>
      <c r="BB272" s="28"/>
      <c r="BD272" s="107"/>
      <c r="BE272" s="107"/>
    </row>
    <row r="273" spans="5:54">
      <c r="E273" s="35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  <c r="BA273" s="28"/>
      <c r="BB273" s="28"/>
    </row>
    <row r="274" spans="5:54">
      <c r="E274" s="35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  <c r="BA274" s="28"/>
      <c r="BB274" s="28"/>
    </row>
    <row r="275" spans="5:54">
      <c r="E275" s="35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  <c r="BA275" s="28"/>
      <c r="BB275" s="28"/>
    </row>
    <row r="276" spans="5:54">
      <c r="E276" s="35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  <c r="BA276" s="28"/>
      <c r="BB276" s="28"/>
    </row>
    <row r="277" spans="5:54">
      <c r="E277" s="35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  <c r="BA277" s="28"/>
      <c r="BB277" s="28"/>
    </row>
    <row r="278" spans="5:54">
      <c r="E278" s="35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  <c r="BA278" s="28"/>
      <c r="BB278" s="28"/>
    </row>
  </sheetData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B4:I152"/>
  <sheetViews>
    <sheetView showGridLines="0" workbookViewId="0">
      <selection activeCell="I8" sqref="I8"/>
    </sheetView>
  </sheetViews>
  <sheetFormatPr defaultRowHeight="16.5"/>
  <cols>
    <col min="3" max="3" width="18.25" customWidth="1"/>
  </cols>
  <sheetData>
    <row r="4" spans="2:9" ht="18.75">
      <c r="B4" t="s">
        <v>77</v>
      </c>
    </row>
    <row r="6" spans="2:9" ht="18.75">
      <c r="C6" s="8" t="s">
        <v>80</v>
      </c>
      <c r="D6" s="8"/>
      <c r="E6" s="8"/>
      <c r="F6" s="8"/>
      <c r="G6" s="8"/>
      <c r="H6" s="8"/>
      <c r="I6" s="8"/>
    </row>
    <row r="7" spans="2:9" ht="33">
      <c r="C7" s="29" t="s">
        <v>267</v>
      </c>
      <c r="D7" s="6" t="s">
        <v>254</v>
      </c>
      <c r="E7" s="6" t="s">
        <v>255</v>
      </c>
      <c r="F7" s="6" t="s">
        <v>256</v>
      </c>
      <c r="G7" s="6" t="s">
        <v>257</v>
      </c>
      <c r="H7" s="6" t="s">
        <v>265</v>
      </c>
      <c r="I7" s="6" t="s">
        <v>266</v>
      </c>
    </row>
    <row r="8" spans="2:9">
      <c r="C8" s="9">
        <f>+AVERAGE(D8:H8)</f>
        <v>16215.2</v>
      </c>
      <c r="D8" s="7">
        <f t="array" ref="D8:I8">TRANSPOSE([1]沖縄県!$DH$21:$DH$26)</f>
        <v>44</v>
      </c>
      <c r="E8" s="7">
        <v>184</v>
      </c>
      <c r="F8" s="7">
        <v>19108</v>
      </c>
      <c r="G8" s="7">
        <v>36351</v>
      </c>
      <c r="H8" s="7">
        <v>25389</v>
      </c>
      <c r="I8" s="7">
        <v>9761</v>
      </c>
    </row>
    <row r="12" spans="2:9" ht="18.75">
      <c r="B12" t="s">
        <v>79</v>
      </c>
    </row>
    <row r="14" spans="2:9" ht="18.75">
      <c r="C14" s="8" t="s">
        <v>80</v>
      </c>
      <c r="D14" s="8"/>
      <c r="E14" s="8"/>
      <c r="F14" s="8"/>
      <c r="G14" s="8"/>
      <c r="H14" s="8"/>
      <c r="I14" s="8"/>
    </row>
    <row r="15" spans="2:9" ht="33">
      <c r="C15" s="29" t="str">
        <f>C7</f>
        <v>平均報告数
（2025/26を除く）</v>
      </c>
      <c r="D15" s="6" t="str">
        <f>D7</f>
        <v>2020/21</v>
      </c>
      <c r="E15" s="6" t="str">
        <f t="shared" ref="E15:I15" si="0">E7</f>
        <v>2021/22</v>
      </c>
      <c r="F15" s="6" t="str">
        <f t="shared" si="0"/>
        <v>2022/23</v>
      </c>
      <c r="G15" s="6" t="str">
        <f t="shared" si="0"/>
        <v>2023/24</v>
      </c>
      <c r="H15" s="6" t="str">
        <f t="shared" si="0"/>
        <v>2024/25</v>
      </c>
      <c r="I15" s="6" t="str">
        <f t="shared" si="0"/>
        <v>2025/26</v>
      </c>
    </row>
    <row r="16" spans="2:9">
      <c r="C16" s="9">
        <f>AVERAGE(D16:H16)</f>
        <v>1844</v>
      </c>
      <c r="D16" s="7">
        <f t="array" ref="D16:I16">TRANSPOSE([1]沖縄県!$DH$78:$DH$83)</f>
        <v>2012</v>
      </c>
      <c r="E16" s="7">
        <v>1892</v>
      </c>
      <c r="F16" s="7">
        <v>2431</v>
      </c>
      <c r="G16" s="7">
        <v>1467</v>
      </c>
      <c r="H16" s="7">
        <v>1418</v>
      </c>
      <c r="I16" s="7">
        <v>88</v>
      </c>
    </row>
    <row r="20" spans="2:9" ht="18.75">
      <c r="B20" t="s">
        <v>81</v>
      </c>
    </row>
    <row r="22" spans="2:9" ht="18.75">
      <c r="C22" s="10" t="s">
        <v>96</v>
      </c>
      <c r="D22" s="8"/>
      <c r="E22" s="8"/>
      <c r="F22" s="8"/>
      <c r="G22" s="8"/>
      <c r="H22" s="8"/>
      <c r="I22" s="8"/>
    </row>
    <row r="23" spans="2:9" ht="37.5">
      <c r="C23" s="36" t="s">
        <v>261</v>
      </c>
      <c r="D23" s="6" t="s">
        <v>177</v>
      </c>
      <c r="E23" s="6" t="s">
        <v>195</v>
      </c>
      <c r="F23" s="6" t="s">
        <v>196</v>
      </c>
      <c r="G23" s="6" t="s">
        <v>244</v>
      </c>
      <c r="H23" s="6" t="s">
        <v>253</v>
      </c>
      <c r="I23" s="6" t="s">
        <v>260</v>
      </c>
    </row>
    <row r="24" spans="2:9">
      <c r="C24" s="9">
        <f>+AVERAGE(D24:H24)</f>
        <v>1100.2</v>
      </c>
      <c r="D24" s="1">
        <f t="array" ref="D24:I24">TRANSPOSE([1]沖縄県!$BD$135:$BD$140)</f>
        <v>720</v>
      </c>
      <c r="E24" s="1">
        <v>693</v>
      </c>
      <c r="F24" s="1">
        <v>245</v>
      </c>
      <c r="G24" s="1">
        <v>2862</v>
      </c>
      <c r="H24" s="1">
        <v>981</v>
      </c>
      <c r="I24" s="7">
        <v>530</v>
      </c>
    </row>
    <row r="28" spans="2:9" ht="18.75">
      <c r="B28" t="s">
        <v>82</v>
      </c>
    </row>
    <row r="30" spans="2:9" ht="18.75">
      <c r="C30" s="8" t="s">
        <v>96</v>
      </c>
      <c r="D30" s="8"/>
      <c r="E30" s="8"/>
      <c r="F30" s="8"/>
      <c r="G30" s="8"/>
      <c r="H30" s="8"/>
      <c r="I30" s="8"/>
    </row>
    <row r="31" spans="2:9" ht="33">
      <c r="C31" s="36" t="str">
        <f>$C$23</f>
        <v>平均報告数
（2025年を除く）</v>
      </c>
      <c r="D31" s="6" t="str">
        <f>$D$23</f>
        <v>2020年</v>
      </c>
      <c r="E31" s="6" t="str">
        <f>$E$23</f>
        <v>2021年</v>
      </c>
      <c r="F31" s="6" t="str">
        <f>$F$23</f>
        <v>2022年</v>
      </c>
      <c r="G31" s="6" t="str">
        <f>$G$23</f>
        <v>2023年</v>
      </c>
      <c r="H31" s="6" t="str">
        <f>$H$23</f>
        <v>2024年</v>
      </c>
      <c r="I31" s="6" t="str">
        <f>$I$23</f>
        <v>2025年</v>
      </c>
    </row>
    <row r="32" spans="2:9">
      <c r="C32" s="9">
        <f>+AVERAGE(D32:G32)</f>
        <v>1941.5</v>
      </c>
      <c r="D32" s="1">
        <f t="array" ref="D32:I32">TRANSPOSE([1]沖縄県!$BD$192:$BD$197)</f>
        <v>2291</v>
      </c>
      <c r="E32" s="1">
        <v>1592</v>
      </c>
      <c r="F32" s="1">
        <v>921</v>
      </c>
      <c r="G32" s="1">
        <v>2962</v>
      </c>
      <c r="H32" s="1">
        <v>4585</v>
      </c>
      <c r="I32" s="7">
        <v>2053</v>
      </c>
    </row>
    <row r="36" spans="2:9" ht="18.75">
      <c r="B36" t="s">
        <v>83</v>
      </c>
    </row>
    <row r="38" spans="2:9" ht="18.75">
      <c r="C38" s="8" t="s">
        <v>80</v>
      </c>
      <c r="D38" s="8"/>
      <c r="E38" s="8"/>
      <c r="F38" s="8"/>
      <c r="G38" s="8"/>
      <c r="H38" s="8"/>
      <c r="I38" s="8"/>
    </row>
    <row r="39" spans="2:9" ht="37.5" customHeight="1">
      <c r="C39" s="29" t="str">
        <f>C7</f>
        <v>平均報告数
（2025/26を除く）</v>
      </c>
      <c r="D39" s="6" t="str">
        <f>D7</f>
        <v>2020/21</v>
      </c>
      <c r="E39" s="6" t="str">
        <f t="shared" ref="E39:I39" si="1">E7</f>
        <v>2021/22</v>
      </c>
      <c r="F39" s="6" t="str">
        <f t="shared" si="1"/>
        <v>2022/23</v>
      </c>
      <c r="G39" s="6" t="str">
        <f t="shared" si="1"/>
        <v>2023/24</v>
      </c>
      <c r="H39" s="6" t="str">
        <f t="shared" si="1"/>
        <v>2024/25</v>
      </c>
      <c r="I39" s="6" t="str">
        <f t="shared" si="1"/>
        <v>2025/26</v>
      </c>
    </row>
    <row r="40" spans="2:9">
      <c r="C40" s="9">
        <f>+AVERAGE(D40:H40)</f>
        <v>3221.6</v>
      </c>
      <c r="D40" s="7">
        <f t="array" ref="D40:I40">TRANSPOSE([1]沖縄県!$DH$249:$DH$254)</f>
        <v>2334</v>
      </c>
      <c r="E40" s="7">
        <v>2810</v>
      </c>
      <c r="F40" s="7">
        <v>3468</v>
      </c>
      <c r="G40" s="7">
        <v>3088</v>
      </c>
      <c r="H40" s="7">
        <v>4408</v>
      </c>
      <c r="I40" s="7">
        <v>1246</v>
      </c>
    </row>
    <row r="44" spans="2:9" ht="18.75">
      <c r="B44" t="s">
        <v>84</v>
      </c>
    </row>
    <row r="46" spans="2:9" ht="18.75">
      <c r="C46" s="8" t="s">
        <v>96</v>
      </c>
      <c r="D46" s="8"/>
      <c r="E46" s="8"/>
      <c r="F46" s="8"/>
      <c r="G46" s="8"/>
      <c r="H46" s="8"/>
      <c r="I46" s="8"/>
    </row>
    <row r="47" spans="2:9" ht="33">
      <c r="C47" s="36" t="str">
        <f>$C$23</f>
        <v>平均報告数
（2025年を除く）</v>
      </c>
      <c r="D47" s="6" t="str">
        <f>$D$23</f>
        <v>2020年</v>
      </c>
      <c r="E47" s="6" t="str">
        <f>$E$23</f>
        <v>2021年</v>
      </c>
      <c r="F47" s="6" t="str">
        <f>$F$23</f>
        <v>2022年</v>
      </c>
      <c r="G47" s="6" t="str">
        <f>$G$23</f>
        <v>2023年</v>
      </c>
      <c r="H47" s="6" t="str">
        <f>$H$23</f>
        <v>2024年</v>
      </c>
      <c r="I47" s="6" t="str">
        <f>$I$23</f>
        <v>2025年</v>
      </c>
    </row>
    <row r="48" spans="2:9">
      <c r="C48" s="9">
        <f>+AVERAGE(D48:H48)</f>
        <v>298.39999999999998</v>
      </c>
      <c r="D48" s="1">
        <f t="array" ref="D48:I48">TRANSPOSE([1]沖縄県!$BD$306:$BD$311)</f>
        <v>511</v>
      </c>
      <c r="E48" s="1">
        <v>302</v>
      </c>
      <c r="F48" s="1">
        <v>191</v>
      </c>
      <c r="G48" s="1">
        <v>146</v>
      </c>
      <c r="H48" s="1">
        <v>342</v>
      </c>
      <c r="I48" s="7">
        <v>808</v>
      </c>
    </row>
    <row r="52" spans="2:9" ht="18.75">
      <c r="B52" t="s">
        <v>85</v>
      </c>
    </row>
    <row r="54" spans="2:9" ht="18.75">
      <c r="C54" s="8" t="s">
        <v>96</v>
      </c>
      <c r="D54" s="8"/>
      <c r="E54" s="8"/>
      <c r="F54" s="8"/>
      <c r="G54" s="8"/>
      <c r="H54" s="8"/>
      <c r="I54" s="8"/>
    </row>
    <row r="55" spans="2:9" ht="33">
      <c r="C55" s="36" t="str">
        <f>$C$23</f>
        <v>平均報告数
（2025年を除く）</v>
      </c>
      <c r="D55" s="6" t="str">
        <f>$D$23</f>
        <v>2020年</v>
      </c>
      <c r="E55" s="6" t="str">
        <f>$E$23</f>
        <v>2021年</v>
      </c>
      <c r="F55" s="6" t="str">
        <f>$F$23</f>
        <v>2022年</v>
      </c>
      <c r="G55" s="6" t="str">
        <f>$G$23</f>
        <v>2023年</v>
      </c>
      <c r="H55" s="6" t="str">
        <f>$H$23</f>
        <v>2024年</v>
      </c>
      <c r="I55" s="6" t="str">
        <f>$I$23</f>
        <v>2025年</v>
      </c>
    </row>
    <row r="56" spans="2:9">
      <c r="C56" s="9">
        <f>+AVERAGE(D56:H56)</f>
        <v>2214.1999999999998</v>
      </c>
      <c r="D56" s="75">
        <f t="array" ref="D56:I56">TRANSPOSE([1]沖縄県!$BD$363:$BD$368)</f>
        <v>809</v>
      </c>
      <c r="E56" s="75">
        <v>729</v>
      </c>
      <c r="F56" s="75">
        <v>2909</v>
      </c>
      <c r="G56" s="75">
        <v>2526</v>
      </c>
      <c r="H56" s="75">
        <v>4098</v>
      </c>
      <c r="I56" s="75">
        <v>816</v>
      </c>
    </row>
    <row r="60" spans="2:9" ht="18.75">
      <c r="B60" t="s">
        <v>86</v>
      </c>
    </row>
    <row r="62" spans="2:9" ht="18.75">
      <c r="C62" s="8" t="s">
        <v>96</v>
      </c>
      <c r="D62" s="8"/>
      <c r="E62" s="8"/>
      <c r="F62" s="8"/>
      <c r="G62" s="8"/>
      <c r="H62" s="8"/>
      <c r="I62" s="8"/>
    </row>
    <row r="63" spans="2:9" ht="33">
      <c r="C63" s="36" t="str">
        <f>$C$23</f>
        <v>平均報告数
（2025年を除く）</v>
      </c>
      <c r="D63" s="6" t="str">
        <f>$D$23</f>
        <v>2020年</v>
      </c>
      <c r="E63" s="6" t="str">
        <f>$E$23</f>
        <v>2021年</v>
      </c>
      <c r="F63" s="6" t="str">
        <f>$F$23</f>
        <v>2022年</v>
      </c>
      <c r="G63" s="6" t="str">
        <f>$G$23</f>
        <v>2023年</v>
      </c>
      <c r="H63" s="6" t="str">
        <f>$H$23</f>
        <v>2024年</v>
      </c>
      <c r="I63" s="6" t="str">
        <f>$I$23</f>
        <v>2025年</v>
      </c>
    </row>
    <row r="64" spans="2:9">
      <c r="C64" s="9">
        <f>+AVERAGE(D64:H64)</f>
        <v>42.4</v>
      </c>
      <c r="D64" s="1">
        <f t="array" ref="D64:I64">TRANSPOSE([1]沖縄県!$BD$420:$BD$425)</f>
        <v>49</v>
      </c>
      <c r="E64" s="1">
        <v>6</v>
      </c>
      <c r="F64" s="1">
        <v>15</v>
      </c>
      <c r="G64" s="1">
        <v>24</v>
      </c>
      <c r="H64" s="1">
        <v>118</v>
      </c>
      <c r="I64" s="7">
        <v>1010</v>
      </c>
    </row>
    <row r="68" spans="2:9" ht="18.75">
      <c r="B68" s="37" t="s">
        <v>197</v>
      </c>
    </row>
    <row r="70" spans="2:9" ht="18.75">
      <c r="C70" s="8" t="s">
        <v>96</v>
      </c>
      <c r="D70" s="8"/>
      <c r="E70" s="8"/>
      <c r="F70" s="8"/>
      <c r="G70" s="8"/>
      <c r="H70" s="8"/>
      <c r="I70" s="8"/>
    </row>
    <row r="71" spans="2:9" ht="33">
      <c r="C71" s="36" t="str">
        <f>$C$23</f>
        <v>平均報告数
（2025年を除く）</v>
      </c>
      <c r="D71" s="6" t="str">
        <f>$D$23</f>
        <v>2020年</v>
      </c>
      <c r="E71" s="6" t="str">
        <f>$E$23</f>
        <v>2021年</v>
      </c>
      <c r="F71" s="6" t="str">
        <f>$F$23</f>
        <v>2022年</v>
      </c>
      <c r="G71" s="6" t="str">
        <f>$G$23</f>
        <v>2023年</v>
      </c>
      <c r="H71" s="6" t="str">
        <f>$H$23</f>
        <v>2024年</v>
      </c>
      <c r="I71" s="6" t="str">
        <f>$I$23</f>
        <v>2025年</v>
      </c>
    </row>
    <row r="72" spans="2:9">
      <c r="C72" s="9">
        <f>+AVERAGE(D72:H72)</f>
        <v>418</v>
      </c>
      <c r="D72" s="1">
        <f t="array" ref="D72:I72">TRANSPOSE([1]沖縄県!$BD$477:$BD$482)</f>
        <v>534</v>
      </c>
      <c r="E72" s="1">
        <v>488</v>
      </c>
      <c r="F72" s="1">
        <v>393</v>
      </c>
      <c r="G72" s="1">
        <v>354</v>
      </c>
      <c r="H72" s="1">
        <v>321</v>
      </c>
      <c r="I72" s="7">
        <v>334</v>
      </c>
    </row>
    <row r="76" spans="2:9" ht="18.75">
      <c r="B76" t="s">
        <v>87</v>
      </c>
    </row>
    <row r="78" spans="2:9" ht="18.75">
      <c r="C78" s="8" t="s">
        <v>96</v>
      </c>
      <c r="D78" s="8"/>
      <c r="E78" s="8"/>
      <c r="F78" s="8"/>
      <c r="G78" s="8"/>
      <c r="H78" s="8"/>
      <c r="I78" s="8"/>
    </row>
    <row r="79" spans="2:9" ht="33">
      <c r="C79" s="36" t="str">
        <f>$C$23</f>
        <v>平均報告数
（2025年を除く）</v>
      </c>
      <c r="D79" s="6" t="str">
        <f>$D$23</f>
        <v>2020年</v>
      </c>
      <c r="E79" s="6" t="str">
        <f>$E$23</f>
        <v>2021年</v>
      </c>
      <c r="F79" s="6" t="str">
        <f>$F$23</f>
        <v>2022年</v>
      </c>
      <c r="G79" s="6" t="str">
        <f>$G$23</f>
        <v>2023年</v>
      </c>
      <c r="H79" s="6" t="str">
        <f>$H$23</f>
        <v>2024年</v>
      </c>
      <c r="I79" s="6" t="str">
        <f>$I$23</f>
        <v>2025年</v>
      </c>
    </row>
    <row r="80" spans="2:9">
      <c r="C80" s="9">
        <f>+AVERAGE(D80:H80)</f>
        <v>398.6</v>
      </c>
      <c r="D80" s="1">
        <f t="array" ref="D80:I80">TRANSPOSE([1]沖縄県!$BD$534:$BD$539)</f>
        <v>480</v>
      </c>
      <c r="E80" s="1">
        <v>253</v>
      </c>
      <c r="F80" s="1">
        <v>325</v>
      </c>
      <c r="G80" s="1">
        <v>467</v>
      </c>
      <c r="H80" s="1">
        <v>468</v>
      </c>
      <c r="I80" s="7">
        <v>294</v>
      </c>
    </row>
    <row r="84" spans="2:9" ht="18.75">
      <c r="B84" t="s">
        <v>88</v>
      </c>
    </row>
    <row r="86" spans="2:9" ht="18.75">
      <c r="C86" s="8" t="s">
        <v>96</v>
      </c>
      <c r="D86" s="8"/>
      <c r="E86" s="8"/>
      <c r="F86" s="8"/>
      <c r="G86" s="8"/>
      <c r="H86" s="8"/>
      <c r="I86" s="8"/>
    </row>
    <row r="87" spans="2:9" ht="33">
      <c r="C87" s="36" t="str">
        <f>$C$23</f>
        <v>平均報告数
（2025年を除く）</v>
      </c>
      <c r="D87" s="6" t="str">
        <f>$D$23</f>
        <v>2020年</v>
      </c>
      <c r="E87" s="6" t="str">
        <f>$E$23</f>
        <v>2021年</v>
      </c>
      <c r="F87" s="6" t="str">
        <f>$F$23</f>
        <v>2022年</v>
      </c>
      <c r="G87" s="6" t="str">
        <f>$G$23</f>
        <v>2023年</v>
      </c>
      <c r="H87" s="6" t="str">
        <f>$H$23</f>
        <v>2024年</v>
      </c>
      <c r="I87" s="6" t="str">
        <f>$I$23</f>
        <v>2025年</v>
      </c>
    </row>
    <row r="88" spans="2:9">
      <c r="C88" s="9">
        <f>+AVERAGE(D88:H88)</f>
        <v>94.4</v>
      </c>
      <c r="D88" s="1">
        <f t="array" ref="D88:I88">TRANSPOSE([1]沖縄県!$BD$591:$BD$596)</f>
        <v>129</v>
      </c>
      <c r="E88" s="1">
        <v>108</v>
      </c>
      <c r="F88" s="1">
        <v>70</v>
      </c>
      <c r="G88" s="1">
        <v>82</v>
      </c>
      <c r="H88" s="1">
        <v>83</v>
      </c>
      <c r="I88" s="7">
        <v>61</v>
      </c>
    </row>
    <row r="92" spans="2:9" ht="18.75">
      <c r="B92" t="s">
        <v>89</v>
      </c>
    </row>
    <row r="94" spans="2:9" ht="18.75">
      <c r="C94" s="8" t="s">
        <v>96</v>
      </c>
      <c r="D94" s="8"/>
      <c r="E94" s="8"/>
      <c r="F94" s="8"/>
      <c r="G94" s="8"/>
      <c r="H94" s="8"/>
      <c r="I94" s="8"/>
    </row>
    <row r="95" spans="2:9" ht="33">
      <c r="C95" s="36" t="str">
        <f>$C$23</f>
        <v>平均報告数
（2025年を除く）</v>
      </c>
      <c r="D95" s="6" t="str">
        <f>$D$23</f>
        <v>2020年</v>
      </c>
      <c r="E95" s="6" t="str">
        <f>$E$23</f>
        <v>2021年</v>
      </c>
      <c r="F95" s="6" t="str">
        <f>$F$23</f>
        <v>2022年</v>
      </c>
      <c r="G95" s="6" t="str">
        <f>$G$23</f>
        <v>2023年</v>
      </c>
      <c r="H95" s="6" t="str">
        <f>$H$23</f>
        <v>2024年</v>
      </c>
      <c r="I95" s="6" t="str">
        <f>$I$23</f>
        <v>2025年</v>
      </c>
    </row>
    <row r="96" spans="2:9">
      <c r="C96" s="9">
        <f>+AVERAGE(D96:H96)</f>
        <v>6.6</v>
      </c>
      <c r="D96" s="1">
        <f t="array" ref="D96:I96">TRANSPOSE([1]沖縄県!$BD$648:$BD$653)</f>
        <v>0</v>
      </c>
      <c r="E96" s="1">
        <v>1</v>
      </c>
      <c r="F96" s="1">
        <v>14</v>
      </c>
      <c r="G96" s="1">
        <v>13</v>
      </c>
      <c r="H96" s="1">
        <v>5</v>
      </c>
      <c r="I96" s="7">
        <v>13</v>
      </c>
    </row>
    <row r="100" spans="2:9" ht="18.75">
      <c r="B100" t="s">
        <v>90</v>
      </c>
    </row>
    <row r="102" spans="2:9" ht="18.75">
      <c r="C102" s="8" t="s">
        <v>96</v>
      </c>
      <c r="D102" s="8"/>
      <c r="E102" s="8"/>
      <c r="F102" s="8"/>
      <c r="G102" s="8"/>
      <c r="H102" s="8"/>
      <c r="I102" s="8"/>
    </row>
    <row r="103" spans="2:9" ht="33">
      <c r="C103" s="36" t="str">
        <f>$C$23</f>
        <v>平均報告数
（2025年を除く）</v>
      </c>
      <c r="D103" s="6" t="str">
        <f>$D$23</f>
        <v>2020年</v>
      </c>
      <c r="E103" s="6" t="str">
        <f>$E$23</f>
        <v>2021年</v>
      </c>
      <c r="F103" s="6" t="str">
        <f>$F$23</f>
        <v>2022年</v>
      </c>
      <c r="G103" s="6" t="str">
        <f>$G$23</f>
        <v>2023年</v>
      </c>
      <c r="H103" s="6" t="str">
        <f>$H$23</f>
        <v>2024年</v>
      </c>
      <c r="I103" s="6" t="str">
        <f>$I$23</f>
        <v>2025年</v>
      </c>
    </row>
    <row r="104" spans="2:9">
      <c r="C104" s="9">
        <f>+AVERAGE(D104:H104)</f>
        <v>341.8</v>
      </c>
      <c r="D104" s="1">
        <f t="array" ref="D104:I104">TRANSPOSE([1]沖縄県!$BD$705:$BD$710)</f>
        <v>206</v>
      </c>
      <c r="E104" s="1">
        <v>237</v>
      </c>
      <c r="F104" s="1">
        <v>177</v>
      </c>
      <c r="G104" s="1">
        <v>567</v>
      </c>
      <c r="H104" s="1">
        <v>522</v>
      </c>
      <c r="I104" s="7">
        <v>1931</v>
      </c>
    </row>
    <row r="108" spans="2:9" ht="18.75">
      <c r="B108" t="s">
        <v>91</v>
      </c>
    </row>
    <row r="110" spans="2:9" ht="18.75">
      <c r="C110" s="8" t="s">
        <v>96</v>
      </c>
      <c r="D110" s="8"/>
      <c r="E110" s="8"/>
      <c r="F110" s="8"/>
      <c r="G110" s="8"/>
      <c r="H110" s="8"/>
      <c r="I110" s="8"/>
    </row>
    <row r="111" spans="2:9" ht="33">
      <c r="C111" s="36" t="str">
        <f>$C$23</f>
        <v>平均報告数
（2025年を除く）</v>
      </c>
      <c r="D111" s="6" t="str">
        <f>$D$23</f>
        <v>2020年</v>
      </c>
      <c r="E111" s="6" t="str">
        <f>$E$23</f>
        <v>2021年</v>
      </c>
      <c r="F111" s="6" t="str">
        <f>$F$23</f>
        <v>2022年</v>
      </c>
      <c r="G111" s="6" t="str">
        <f>$G$23</f>
        <v>2023年</v>
      </c>
      <c r="H111" s="6" t="str">
        <f>$H$23</f>
        <v>2024年</v>
      </c>
      <c r="I111" s="6" t="str">
        <f>$I$23</f>
        <v>2025年</v>
      </c>
    </row>
    <row r="112" spans="2:9">
      <c r="C112" s="9">
        <f>+AVERAGE(D112:H112)</f>
        <v>19</v>
      </c>
      <c r="D112" s="1">
        <f t="array" ref="D112:I112">TRANSPOSE([1]沖縄県!$BD$762:$BD$767)</f>
        <v>25</v>
      </c>
      <c r="E112" s="1">
        <v>21</v>
      </c>
      <c r="F112" s="1">
        <v>16</v>
      </c>
      <c r="G112" s="1">
        <v>20</v>
      </c>
      <c r="H112" s="1">
        <v>13</v>
      </c>
      <c r="I112" s="7">
        <v>6</v>
      </c>
    </row>
    <row r="116" spans="2:9" ht="18.75">
      <c r="B116" t="s">
        <v>92</v>
      </c>
    </row>
    <row r="118" spans="2:9" ht="18.75">
      <c r="C118" s="8" t="s">
        <v>96</v>
      </c>
      <c r="D118" s="8"/>
      <c r="E118" s="8"/>
      <c r="F118" s="8"/>
      <c r="G118" s="8"/>
      <c r="H118" s="8"/>
      <c r="I118" s="8"/>
    </row>
    <row r="119" spans="2:9" ht="33">
      <c r="C119" s="36" t="str">
        <f>$C$23</f>
        <v>平均報告数
（2025年を除く）</v>
      </c>
      <c r="D119" s="6" t="str">
        <f>$D$23</f>
        <v>2020年</v>
      </c>
      <c r="E119" s="6" t="str">
        <f>$E$23</f>
        <v>2021年</v>
      </c>
      <c r="F119" s="6" t="str">
        <f>$F$23</f>
        <v>2022年</v>
      </c>
      <c r="G119" s="6" t="str">
        <f>$G$23</f>
        <v>2023年</v>
      </c>
      <c r="H119" s="6" t="str">
        <f>$H$23</f>
        <v>2024年</v>
      </c>
      <c r="I119" s="6" t="str">
        <f>$I$23</f>
        <v>2025年</v>
      </c>
    </row>
    <row r="120" spans="2:9">
      <c r="C120" s="9">
        <f>+AVERAGE(D120:H120)</f>
        <v>25.4</v>
      </c>
      <c r="D120" s="1">
        <f t="array" ref="D120:I120">TRANSPOSE([1]沖縄県!$BD$819:$BD$824)</f>
        <v>34</v>
      </c>
      <c r="E120" s="1">
        <v>16</v>
      </c>
      <c r="F120" s="1">
        <v>45</v>
      </c>
      <c r="G120" s="1">
        <v>18</v>
      </c>
      <c r="H120" s="1">
        <v>14</v>
      </c>
      <c r="I120" s="7">
        <v>26</v>
      </c>
    </row>
    <row r="124" spans="2:9" ht="18.75">
      <c r="B124" t="s">
        <v>93</v>
      </c>
    </row>
    <row r="126" spans="2:9" ht="18.75">
      <c r="C126" s="8" t="s">
        <v>96</v>
      </c>
      <c r="D126" s="8"/>
      <c r="E126" s="8"/>
      <c r="F126" s="8"/>
      <c r="G126" s="8"/>
      <c r="H126" s="8"/>
      <c r="I126" s="8"/>
    </row>
    <row r="127" spans="2:9" ht="33">
      <c r="C127" s="36" t="str">
        <f>$C$23</f>
        <v>平均報告数
（2025年を除く）</v>
      </c>
      <c r="D127" s="6" t="str">
        <f>$D$23</f>
        <v>2020年</v>
      </c>
      <c r="E127" s="6" t="str">
        <f>$E$23</f>
        <v>2021年</v>
      </c>
      <c r="F127" s="6" t="str">
        <f>$F$23</f>
        <v>2022年</v>
      </c>
      <c r="G127" s="6" t="str">
        <f>$G$23</f>
        <v>2023年</v>
      </c>
      <c r="H127" s="6" t="str">
        <f>$H$23</f>
        <v>2024年</v>
      </c>
      <c r="I127" s="6" t="str">
        <f>$I$23</f>
        <v>2025年</v>
      </c>
    </row>
    <row r="128" spans="2:9">
      <c r="C128" s="9">
        <f>+AVERAGE(D128:H128)</f>
        <v>96.8</v>
      </c>
      <c r="D128" s="1">
        <f t="array" ref="D128:I128">TRANSPOSE([1]沖縄県!$BD$876:$BD$881)</f>
        <v>43</v>
      </c>
      <c r="E128" s="1">
        <v>5</v>
      </c>
      <c r="F128" s="1">
        <v>4</v>
      </c>
      <c r="G128" s="1">
        <v>25</v>
      </c>
      <c r="H128" s="1">
        <v>407</v>
      </c>
      <c r="I128" s="7">
        <v>27</v>
      </c>
    </row>
    <row r="132" spans="2:9" ht="18.75">
      <c r="B132" t="s">
        <v>94</v>
      </c>
    </row>
    <row r="134" spans="2:9" ht="18.75">
      <c r="C134" s="8" t="s">
        <v>96</v>
      </c>
      <c r="D134" s="8"/>
      <c r="E134" s="8"/>
      <c r="F134" s="8"/>
      <c r="G134" s="8"/>
      <c r="H134" s="8"/>
      <c r="I134" s="8"/>
    </row>
    <row r="135" spans="2:9" ht="33">
      <c r="C135" s="36" t="str">
        <f>$C$23</f>
        <v>平均報告数
（2025年を除く）</v>
      </c>
      <c r="D135" s="6" t="str">
        <f>$D$23</f>
        <v>2020年</v>
      </c>
      <c r="E135" s="6" t="str">
        <f>$E$23</f>
        <v>2021年</v>
      </c>
      <c r="F135" s="6" t="str">
        <f>$F$23</f>
        <v>2022年</v>
      </c>
      <c r="G135" s="6" t="str">
        <f>$G$23</f>
        <v>2023年</v>
      </c>
      <c r="H135" s="6" t="str">
        <f>$H$23</f>
        <v>2024年</v>
      </c>
      <c r="I135" s="6" t="str">
        <f>$I$23</f>
        <v>2025年</v>
      </c>
    </row>
    <row r="136" spans="2:9">
      <c r="C136" s="9">
        <f>+AVERAGE(D136:H136)</f>
        <v>0.6</v>
      </c>
      <c r="D136" s="1">
        <f t="array" ref="D136:I136">TRANSPOSE([1]沖縄県!$BD$933:$BD$938)</f>
        <v>1</v>
      </c>
      <c r="E136" s="1">
        <v>0</v>
      </c>
      <c r="F136" s="1">
        <v>0</v>
      </c>
      <c r="G136" s="1">
        <v>2</v>
      </c>
      <c r="H136" s="1">
        <v>0</v>
      </c>
      <c r="I136" s="7">
        <v>0</v>
      </c>
    </row>
    <row r="140" spans="2:9" ht="18.75">
      <c r="B140" t="s">
        <v>95</v>
      </c>
    </row>
    <row r="142" spans="2:9" ht="18.75">
      <c r="C142" s="8" t="s">
        <v>96</v>
      </c>
      <c r="D142" s="8"/>
      <c r="E142" s="8"/>
      <c r="F142" s="8"/>
      <c r="G142" s="8"/>
      <c r="H142" s="8"/>
      <c r="I142" s="8"/>
    </row>
    <row r="143" spans="2:9" ht="33">
      <c r="C143" s="36" t="str">
        <f>$C$23</f>
        <v>平均報告数
（2025年を除く）</v>
      </c>
      <c r="D143" s="6" t="str">
        <f>$D$23</f>
        <v>2020年</v>
      </c>
      <c r="E143" s="6" t="str">
        <f>$E$23</f>
        <v>2021年</v>
      </c>
      <c r="F143" s="6" t="str">
        <f>$F$23</f>
        <v>2022年</v>
      </c>
      <c r="G143" s="6" t="str">
        <f>$G$23</f>
        <v>2023年</v>
      </c>
      <c r="H143" s="6" t="str">
        <f>$H$23</f>
        <v>2024年</v>
      </c>
      <c r="I143" s="6" t="str">
        <f>$I$23</f>
        <v>2025年</v>
      </c>
    </row>
    <row r="144" spans="2:9">
      <c r="C144" s="9">
        <f>+AVERAGE(D144:H144)</f>
        <v>11.2</v>
      </c>
      <c r="D144" s="1">
        <f t="array" ref="D144:I144">TRANSPOSE([1]沖縄県!$BD$990:$BD$995)</f>
        <v>49</v>
      </c>
      <c r="E144" s="1">
        <v>1</v>
      </c>
      <c r="F144" s="1">
        <v>1</v>
      </c>
      <c r="G144" s="1">
        <v>0</v>
      </c>
      <c r="H144" s="1">
        <v>5</v>
      </c>
      <c r="I144" s="7">
        <v>12</v>
      </c>
    </row>
    <row r="148" spans="2:9">
      <c r="B148" s="92" t="s">
        <v>248</v>
      </c>
    </row>
    <row r="150" spans="2:9" ht="18.75">
      <c r="C150" s="8" t="s">
        <v>96</v>
      </c>
      <c r="D150" s="8"/>
      <c r="E150" s="8"/>
      <c r="F150" s="8"/>
      <c r="G150" s="8"/>
      <c r="H150" s="8"/>
      <c r="I150" s="8"/>
    </row>
    <row r="151" spans="2:9" ht="27">
      <c r="C151" s="141" t="s">
        <v>262</v>
      </c>
      <c r="D151" s="6" t="str">
        <f>$D$23</f>
        <v>2020年</v>
      </c>
      <c r="E151" s="6" t="str">
        <f>$E$23</f>
        <v>2021年</v>
      </c>
      <c r="F151" s="6" t="str">
        <f>$F$23</f>
        <v>2022年</v>
      </c>
      <c r="G151" s="6" t="str">
        <f>$G$23</f>
        <v>2023年</v>
      </c>
      <c r="H151" s="6" t="str">
        <f>$H$23</f>
        <v>2024年</v>
      </c>
      <c r="I151" s="6" t="str">
        <f>$I$23</f>
        <v>2025年</v>
      </c>
    </row>
    <row r="152" spans="2:9">
      <c r="C152" s="9">
        <f>+AVERAGE(G152:H152)</f>
        <v>22602.5</v>
      </c>
      <c r="D152" s="75" t="e">
        <f t="array" ref="D152:I152">TRANSPOSE([1]沖縄県!$BD$1047:$BD$1052)</f>
        <v>#N/A</v>
      </c>
      <c r="E152" s="75" t="e">
        <v>#N/A</v>
      </c>
      <c r="F152" s="75" t="e">
        <v>#N/A</v>
      </c>
      <c r="G152" s="75">
        <v>22585</v>
      </c>
      <c r="H152" s="75">
        <v>22620</v>
      </c>
      <c r="I152" s="75">
        <v>9389</v>
      </c>
    </row>
  </sheetData>
  <phoneticPr fontId="5"/>
  <pageMargins left="0.7" right="0.7" top="0.75" bottom="0.75" header="0.3" footer="0.3"/>
  <pageSetup paperSize="9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B4:Z127"/>
  <sheetViews>
    <sheetView showGridLines="0" topLeftCell="A34" zoomScale="60" zoomScaleNormal="60" workbookViewId="0">
      <selection activeCell="F72" sqref="F72"/>
    </sheetView>
  </sheetViews>
  <sheetFormatPr defaultRowHeight="16.5"/>
  <cols>
    <col min="30" max="30" width="9" customWidth="1"/>
  </cols>
  <sheetData>
    <row r="4" spans="2:26">
      <c r="B4" t="s">
        <v>63</v>
      </c>
    </row>
    <row r="5" spans="2:26">
      <c r="B5" s="6" t="s">
        <v>48</v>
      </c>
      <c r="C5" s="6" t="s">
        <v>61</v>
      </c>
      <c r="D5" s="6" t="s">
        <v>49</v>
      </c>
      <c r="E5" s="6" t="s">
        <v>50</v>
      </c>
      <c r="F5" s="6" t="s">
        <v>72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6" t="s">
        <v>52</v>
      </c>
      <c r="P5" s="6" t="s">
        <v>53</v>
      </c>
      <c r="Q5" s="6" t="s">
        <v>54</v>
      </c>
      <c r="R5" s="6" t="s">
        <v>55</v>
      </c>
      <c r="S5" s="6" t="s">
        <v>56</v>
      </c>
      <c r="T5" s="6" t="s">
        <v>57</v>
      </c>
      <c r="U5" s="6" t="s">
        <v>58</v>
      </c>
      <c r="V5" s="6" t="s">
        <v>59</v>
      </c>
      <c r="W5" s="6" t="s">
        <v>60</v>
      </c>
      <c r="X5" s="1"/>
      <c r="Y5" s="6" t="s">
        <v>67</v>
      </c>
      <c r="Z5" s="1" t="s">
        <v>68</v>
      </c>
    </row>
    <row r="6" spans="2:26">
      <c r="B6" s="16">
        <v>1</v>
      </c>
      <c r="C6" s="16">
        <f>[2]ｲﾝ!$C2</f>
        <v>2074</v>
      </c>
      <c r="D6" s="16">
        <f>[2]ｲﾝ!$D2</f>
        <v>11</v>
      </c>
      <c r="E6" s="16">
        <f>[2]ｲﾝ!$E2</f>
        <v>28</v>
      </c>
      <c r="F6" s="16">
        <f>[2]ｲﾝ!$F2</f>
        <v>64</v>
      </c>
      <c r="G6" s="16">
        <f>[2]ｲﾝ!$G2</f>
        <v>59</v>
      </c>
      <c r="H6" s="16">
        <f>[2]ｲﾝ!$H2</f>
        <v>53</v>
      </c>
      <c r="I6" s="16">
        <f>[2]ｲﾝ!$I2</f>
        <v>53</v>
      </c>
      <c r="J6" s="16">
        <f>[2]ｲﾝ!$J2</f>
        <v>42</v>
      </c>
      <c r="K6" s="16">
        <f>[2]ｲﾝ!$K2</f>
        <v>26</v>
      </c>
      <c r="L6" s="16">
        <f>[2]ｲﾝ!$L2</f>
        <v>23</v>
      </c>
      <c r="M6" s="16">
        <f>[2]ｲﾝ!$M2</f>
        <v>37</v>
      </c>
      <c r="N6" s="16">
        <f>[2]ｲﾝ!$N2</f>
        <v>32</v>
      </c>
      <c r="O6" s="16">
        <f>[2]ｲﾝ!$O2</f>
        <v>115</v>
      </c>
      <c r="P6" s="16">
        <f>[2]ｲﾝ!$P2</f>
        <v>124</v>
      </c>
      <c r="Q6" s="16">
        <f>[2]ｲﾝ!$Q2</f>
        <v>288</v>
      </c>
      <c r="R6" s="16">
        <f>[2]ｲﾝ!$R2</f>
        <v>260</v>
      </c>
      <c r="S6" s="16">
        <f>[2]ｲﾝ!$S2</f>
        <v>281</v>
      </c>
      <c r="T6" s="16">
        <f>[2]ｲﾝ!$T2</f>
        <v>229</v>
      </c>
      <c r="U6" s="16">
        <f>[2]ｲﾝ!$U2</f>
        <v>138</v>
      </c>
      <c r="V6" s="16">
        <f>[2]ｲﾝ!$V2</f>
        <v>121</v>
      </c>
      <c r="W6" s="16">
        <f>[2]ｲﾝ!$W2</f>
        <v>90</v>
      </c>
      <c r="X6" s="19"/>
      <c r="Y6" s="19">
        <f t="shared" ref="Y6:Y29" si="0">SUM(D6:W6)</f>
        <v>2074</v>
      </c>
      <c r="Z6" s="19" t="b">
        <f t="shared" ref="Z6:Z29" si="1">IF(AND(ISERROR(C6),ISERROR(Y6)),"-",C6=Y6)</f>
        <v>1</v>
      </c>
    </row>
    <row r="7" spans="2:26">
      <c r="B7" s="17">
        <v>2</v>
      </c>
      <c r="C7" s="17">
        <f>[2]ｲﾝ!$C3</f>
        <v>1924</v>
      </c>
      <c r="D7" s="17">
        <f>[2]ｲﾝ!$D3</f>
        <v>10</v>
      </c>
      <c r="E7" s="17">
        <f>[2]ｲﾝ!$E3</f>
        <v>25</v>
      </c>
      <c r="F7" s="17">
        <f>[2]ｲﾝ!$F3</f>
        <v>96</v>
      </c>
      <c r="G7" s="17">
        <f>[2]ｲﾝ!$G3</f>
        <v>95</v>
      </c>
      <c r="H7" s="17">
        <f>[2]ｲﾝ!$H3</f>
        <v>96</v>
      </c>
      <c r="I7" s="17">
        <f>[2]ｲﾝ!$I3</f>
        <v>86</v>
      </c>
      <c r="J7" s="17">
        <f>[2]ｲﾝ!$J3</f>
        <v>78</v>
      </c>
      <c r="K7" s="17">
        <f>[2]ｲﾝ!$K3</f>
        <v>49</v>
      </c>
      <c r="L7" s="17">
        <f>[2]ｲﾝ!$L3</f>
        <v>60</v>
      </c>
      <c r="M7" s="17">
        <f>[2]ｲﾝ!$M3</f>
        <v>59</v>
      </c>
      <c r="N7" s="17">
        <f>[2]ｲﾝ!$N3</f>
        <v>47</v>
      </c>
      <c r="O7" s="17">
        <f>[2]ｲﾝ!$O3</f>
        <v>184</v>
      </c>
      <c r="P7" s="17">
        <f>[2]ｲﾝ!$P3</f>
        <v>116</v>
      </c>
      <c r="Q7" s="17">
        <f>[2]ｲﾝ!$Q3</f>
        <v>160</v>
      </c>
      <c r="R7" s="17">
        <f>[2]ｲﾝ!$R3</f>
        <v>154</v>
      </c>
      <c r="S7" s="17">
        <f>[2]ｲﾝ!$S3</f>
        <v>172</v>
      </c>
      <c r="T7" s="17">
        <f>[2]ｲﾝ!$T3</f>
        <v>147</v>
      </c>
      <c r="U7" s="17">
        <f>[2]ｲﾝ!$U3</f>
        <v>114</v>
      </c>
      <c r="V7" s="17">
        <f>[2]ｲﾝ!$V3</f>
        <v>85</v>
      </c>
      <c r="W7" s="17">
        <f>[2]ｲﾝ!$W3</f>
        <v>91</v>
      </c>
      <c r="Y7">
        <f t="shared" si="0"/>
        <v>1924</v>
      </c>
      <c r="Z7" t="b">
        <f t="shared" si="1"/>
        <v>1</v>
      </c>
    </row>
    <row r="8" spans="2:26">
      <c r="B8" s="18">
        <v>3</v>
      </c>
      <c r="C8" s="27">
        <f>[2]ｲﾝ!$C4</f>
        <v>1865</v>
      </c>
      <c r="D8" s="27">
        <f>[2]ｲﾝ!$D4</f>
        <v>14</v>
      </c>
      <c r="E8" s="27">
        <f>[2]ｲﾝ!$E4</f>
        <v>20</v>
      </c>
      <c r="F8" s="27">
        <f>[2]ｲﾝ!$F4</f>
        <v>81</v>
      </c>
      <c r="G8" s="27">
        <f>[2]ｲﾝ!$G4</f>
        <v>96</v>
      </c>
      <c r="H8" s="27">
        <f>[2]ｲﾝ!$H4</f>
        <v>94</v>
      </c>
      <c r="I8" s="27">
        <f>[2]ｲﾝ!$I4</f>
        <v>87</v>
      </c>
      <c r="J8" s="27">
        <f>[2]ｲﾝ!$J4</f>
        <v>86</v>
      </c>
      <c r="K8" s="27">
        <f>[2]ｲﾝ!$K4</f>
        <v>57</v>
      </c>
      <c r="L8" s="27">
        <f>[2]ｲﾝ!$L4</f>
        <v>73</v>
      </c>
      <c r="M8" s="27">
        <f>[2]ｲﾝ!$M4</f>
        <v>67</v>
      </c>
      <c r="N8" s="27">
        <f>[2]ｲﾝ!$N4</f>
        <v>46</v>
      </c>
      <c r="O8" s="27">
        <f>[2]ｲﾝ!$O4</f>
        <v>242</v>
      </c>
      <c r="P8" s="27">
        <f>[2]ｲﾝ!$P4</f>
        <v>109</v>
      </c>
      <c r="Q8" s="27">
        <f>[2]ｲﾝ!$Q4</f>
        <v>142</v>
      </c>
      <c r="R8" s="27">
        <f>[2]ｲﾝ!$R4</f>
        <v>136</v>
      </c>
      <c r="S8" s="27">
        <f>[2]ｲﾝ!$S4</f>
        <v>133</v>
      </c>
      <c r="T8" s="27">
        <f>[2]ｲﾝ!$T4</f>
        <v>130</v>
      </c>
      <c r="U8" s="27">
        <f>[2]ｲﾝ!$U4</f>
        <v>85</v>
      </c>
      <c r="V8" s="27">
        <f>[2]ｲﾝ!$V4</f>
        <v>80</v>
      </c>
      <c r="W8" s="27">
        <f>[2]ｲﾝ!$W4</f>
        <v>87</v>
      </c>
      <c r="X8" s="20"/>
      <c r="Y8" s="20">
        <f t="shared" si="0"/>
        <v>1865</v>
      </c>
      <c r="Z8" s="20" t="b">
        <f t="shared" si="1"/>
        <v>1</v>
      </c>
    </row>
    <row r="9" spans="2:26">
      <c r="B9" s="17">
        <v>4</v>
      </c>
      <c r="C9" s="17">
        <f>[2]ｲﾝ!$C5</f>
        <v>1051</v>
      </c>
      <c r="D9" s="17">
        <f>[2]ｲﾝ!$D5</f>
        <v>8</v>
      </c>
      <c r="E9" s="17">
        <f>[2]ｲﾝ!$E5</f>
        <v>21</v>
      </c>
      <c r="F9" s="17">
        <f>[2]ｲﾝ!$F5</f>
        <v>40</v>
      </c>
      <c r="G9" s="17">
        <f>[2]ｲﾝ!$G5</f>
        <v>47</v>
      </c>
      <c r="H9" s="17">
        <f>[2]ｲﾝ!$H5</f>
        <v>51</v>
      </c>
      <c r="I9" s="17">
        <f>[2]ｲﾝ!$I5</f>
        <v>58</v>
      </c>
      <c r="J9" s="17">
        <f>[2]ｲﾝ!$J5</f>
        <v>38</v>
      </c>
      <c r="K9" s="17">
        <f>[2]ｲﾝ!$K5</f>
        <v>41</v>
      </c>
      <c r="L9" s="17">
        <f>[2]ｲﾝ!$L5</f>
        <v>32</v>
      </c>
      <c r="M9" s="17">
        <f>[2]ｲﾝ!$M5</f>
        <v>48</v>
      </c>
      <c r="N9" s="17">
        <f>[2]ｲﾝ!$N5</f>
        <v>42</v>
      </c>
      <c r="O9" s="17">
        <f>[2]ｲﾝ!$O5</f>
        <v>178</v>
      </c>
      <c r="P9" s="17">
        <f>[2]ｲﾝ!$P5</f>
        <v>62</v>
      </c>
      <c r="Q9" s="17">
        <f>[2]ｲﾝ!$Q5</f>
        <v>50</v>
      </c>
      <c r="R9" s="17">
        <f>[2]ｲﾝ!$R5</f>
        <v>68</v>
      </c>
      <c r="S9" s="17">
        <f>[2]ｲﾝ!$S5</f>
        <v>67</v>
      </c>
      <c r="T9" s="17">
        <f>[2]ｲﾝ!$T5</f>
        <v>69</v>
      </c>
      <c r="U9" s="17">
        <f>[2]ｲﾝ!$U5</f>
        <v>52</v>
      </c>
      <c r="V9" s="17">
        <f>[2]ｲﾝ!$V5</f>
        <v>35</v>
      </c>
      <c r="W9" s="17">
        <f>[2]ｲﾝ!$W5</f>
        <v>44</v>
      </c>
      <c r="Y9">
        <f t="shared" si="0"/>
        <v>1051</v>
      </c>
      <c r="Z9" t="b">
        <f t="shared" si="1"/>
        <v>1</v>
      </c>
    </row>
    <row r="10" spans="2:26">
      <c r="B10" s="18">
        <v>5</v>
      </c>
      <c r="C10" s="27">
        <f>[2]ｲﾝ!$C6</f>
        <v>746</v>
      </c>
      <c r="D10" s="27">
        <f>[2]ｲﾝ!$D6</f>
        <v>1</v>
      </c>
      <c r="E10" s="27">
        <f>[2]ｲﾝ!$E6</f>
        <v>11</v>
      </c>
      <c r="F10" s="27">
        <f>[2]ｲﾝ!$F6</f>
        <v>36</v>
      </c>
      <c r="G10" s="27">
        <f>[2]ｲﾝ!$G6</f>
        <v>19</v>
      </c>
      <c r="H10" s="27">
        <f>[2]ｲﾝ!$H6</f>
        <v>41</v>
      </c>
      <c r="I10" s="27">
        <f>[2]ｲﾝ!$I6</f>
        <v>23</v>
      </c>
      <c r="J10" s="27">
        <f>[2]ｲﾝ!$J6</f>
        <v>39</v>
      </c>
      <c r="K10" s="27">
        <f>[2]ｲﾝ!$K6</f>
        <v>36</v>
      </c>
      <c r="L10" s="27">
        <f>[2]ｲﾝ!$L6</f>
        <v>38</v>
      </c>
      <c r="M10" s="27">
        <f>[2]ｲﾝ!$M6</f>
        <v>40</v>
      </c>
      <c r="N10" s="27">
        <f>[2]ｲﾝ!$N6</f>
        <v>43</v>
      </c>
      <c r="O10" s="27">
        <f>[2]ｲﾝ!$O6</f>
        <v>129</v>
      </c>
      <c r="P10" s="27">
        <f>[2]ｲﾝ!$P6</f>
        <v>44</v>
      </c>
      <c r="Q10" s="27">
        <f>[2]ｲﾝ!$Q6</f>
        <v>36</v>
      </c>
      <c r="R10" s="27">
        <f>[2]ｲﾝ!$R6</f>
        <v>53</v>
      </c>
      <c r="S10" s="27">
        <f>[2]ｲﾝ!$S6</f>
        <v>43</v>
      </c>
      <c r="T10" s="27">
        <f>[2]ｲﾝ!$T6</f>
        <v>34</v>
      </c>
      <c r="U10" s="27">
        <f>[2]ｲﾝ!$U6</f>
        <v>21</v>
      </c>
      <c r="V10" s="27">
        <f>[2]ｲﾝ!$V6</f>
        <v>29</v>
      </c>
      <c r="W10" s="27">
        <f>[2]ｲﾝ!$W6</f>
        <v>30</v>
      </c>
      <c r="X10" s="20"/>
      <c r="Y10" s="20">
        <f t="shared" si="0"/>
        <v>746</v>
      </c>
      <c r="Z10" s="20" t="b">
        <f t="shared" si="1"/>
        <v>1</v>
      </c>
    </row>
    <row r="11" spans="2:26">
      <c r="B11" s="17">
        <v>6</v>
      </c>
      <c r="C11" s="17">
        <f>[2]ｲﾝ!$C7</f>
        <v>642</v>
      </c>
      <c r="D11" s="17">
        <f>[2]ｲﾝ!$D7</f>
        <v>1</v>
      </c>
      <c r="E11" s="17">
        <f>[2]ｲﾝ!$E7</f>
        <v>6</v>
      </c>
      <c r="F11" s="17">
        <f>[2]ｲﾝ!$F7</f>
        <v>18</v>
      </c>
      <c r="G11" s="17">
        <f>[2]ｲﾝ!$G7</f>
        <v>35</v>
      </c>
      <c r="H11" s="17">
        <f>[2]ｲﾝ!$H7</f>
        <v>29</v>
      </c>
      <c r="I11" s="17">
        <f>[2]ｲﾝ!$I7</f>
        <v>33</v>
      </c>
      <c r="J11" s="17">
        <f>[2]ｲﾝ!$J7</f>
        <v>43</v>
      </c>
      <c r="K11" s="17">
        <f>[2]ｲﾝ!$K7</f>
        <v>25</v>
      </c>
      <c r="L11" s="17">
        <f>[2]ｲﾝ!$L7</f>
        <v>27</v>
      </c>
      <c r="M11" s="17">
        <f>[2]ｲﾝ!$M7</f>
        <v>26</v>
      </c>
      <c r="N11" s="17">
        <f>[2]ｲﾝ!$N7</f>
        <v>37</v>
      </c>
      <c r="O11" s="17">
        <f>[2]ｲﾝ!$O7</f>
        <v>131</v>
      </c>
      <c r="P11" s="17">
        <f>[2]ｲﾝ!$P7</f>
        <v>31</v>
      </c>
      <c r="Q11" s="17">
        <f>[2]ｲﾝ!$Q7</f>
        <v>22</v>
      </c>
      <c r="R11" s="17">
        <f>[2]ｲﾝ!$R7</f>
        <v>39</v>
      </c>
      <c r="S11" s="17">
        <f>[2]ｲﾝ!$S7</f>
        <v>41</v>
      </c>
      <c r="T11" s="17">
        <f>[2]ｲﾝ!$T7</f>
        <v>33</v>
      </c>
      <c r="U11" s="17">
        <f>[2]ｲﾝ!$U7</f>
        <v>23</v>
      </c>
      <c r="V11" s="17">
        <f>[2]ｲﾝ!$V7</f>
        <v>18</v>
      </c>
      <c r="W11" s="17">
        <f>[2]ｲﾝ!$W7</f>
        <v>24</v>
      </c>
      <c r="Y11">
        <f t="shared" si="0"/>
        <v>642</v>
      </c>
      <c r="Z11" t="b">
        <f t="shared" si="1"/>
        <v>1</v>
      </c>
    </row>
    <row r="12" spans="2:26">
      <c r="B12" s="18">
        <v>7</v>
      </c>
      <c r="C12" s="27">
        <f>[2]ｲﾝ!$C8</f>
        <v>647</v>
      </c>
      <c r="D12" s="27">
        <f>[2]ｲﾝ!$D8</f>
        <v>2</v>
      </c>
      <c r="E12" s="27">
        <f>[2]ｲﾝ!$E8</f>
        <v>10</v>
      </c>
      <c r="F12" s="27">
        <f>[2]ｲﾝ!$F8</f>
        <v>18</v>
      </c>
      <c r="G12" s="27">
        <f>[2]ｲﾝ!$G8</f>
        <v>27</v>
      </c>
      <c r="H12" s="27">
        <f>[2]ｲﾝ!$H8</f>
        <v>35</v>
      </c>
      <c r="I12" s="27">
        <f>[2]ｲﾝ!$I8</f>
        <v>40</v>
      </c>
      <c r="J12" s="27">
        <f>[2]ｲﾝ!$J8</f>
        <v>23</v>
      </c>
      <c r="K12" s="27">
        <f>[2]ｲﾝ!$K8</f>
        <v>29</v>
      </c>
      <c r="L12" s="27">
        <f>[2]ｲﾝ!$L8</f>
        <v>39</v>
      </c>
      <c r="M12" s="27">
        <f>[2]ｲﾝ!$M8</f>
        <v>26</v>
      </c>
      <c r="N12" s="27">
        <f>[2]ｲﾝ!$N8</f>
        <v>24</v>
      </c>
      <c r="O12" s="27">
        <f>[2]ｲﾝ!$O8</f>
        <v>98</v>
      </c>
      <c r="P12" s="27">
        <f>[2]ｲﾝ!$P8</f>
        <v>36</v>
      </c>
      <c r="Q12" s="27">
        <f>[2]ｲﾝ!$Q8</f>
        <v>42</v>
      </c>
      <c r="R12" s="27">
        <f>[2]ｲﾝ!$R8</f>
        <v>50</v>
      </c>
      <c r="S12" s="27">
        <f>[2]ｲﾝ!$S8</f>
        <v>46</v>
      </c>
      <c r="T12" s="27">
        <f>[2]ｲﾝ!$T8</f>
        <v>33</v>
      </c>
      <c r="U12" s="27">
        <f>[2]ｲﾝ!$U8</f>
        <v>21</v>
      </c>
      <c r="V12" s="27">
        <f>[2]ｲﾝ!$V8</f>
        <v>18</v>
      </c>
      <c r="W12" s="27">
        <f>[2]ｲﾝ!$W8</f>
        <v>30</v>
      </c>
      <c r="X12" s="20"/>
      <c r="Y12" s="20">
        <f t="shared" si="0"/>
        <v>647</v>
      </c>
      <c r="Z12" s="20" t="b">
        <f t="shared" si="1"/>
        <v>1</v>
      </c>
    </row>
    <row r="13" spans="2:26">
      <c r="B13" s="17">
        <v>8</v>
      </c>
      <c r="C13" s="17">
        <f>[2]ｲﾝ!$C9</f>
        <v>485</v>
      </c>
      <c r="D13" s="17">
        <f>[2]ｲﾝ!$D9</f>
        <v>2</v>
      </c>
      <c r="E13" s="17">
        <f>[2]ｲﾝ!$E9</f>
        <v>4</v>
      </c>
      <c r="F13" s="17">
        <f>[2]ｲﾝ!$F9</f>
        <v>23</v>
      </c>
      <c r="G13" s="17">
        <f>[2]ｲﾝ!$G9</f>
        <v>27</v>
      </c>
      <c r="H13" s="17">
        <f>[2]ｲﾝ!$H9</f>
        <v>36</v>
      </c>
      <c r="I13" s="17">
        <f>[2]ｲﾝ!$I9</f>
        <v>36</v>
      </c>
      <c r="J13" s="17">
        <f>[2]ｲﾝ!$J9</f>
        <v>30</v>
      </c>
      <c r="K13" s="17">
        <f>[2]ｲﾝ!$K9</f>
        <v>24</v>
      </c>
      <c r="L13" s="17">
        <f>[2]ｲﾝ!$L9</f>
        <v>29</v>
      </c>
      <c r="M13" s="17">
        <f>[2]ｲﾝ!$M9</f>
        <v>26</v>
      </c>
      <c r="N13" s="17">
        <f>[2]ｲﾝ!$N9</f>
        <v>24</v>
      </c>
      <c r="O13" s="17">
        <f>[2]ｲﾝ!$O9</f>
        <v>87</v>
      </c>
      <c r="P13" s="17">
        <f>[2]ｲﾝ!$P9</f>
        <v>20</v>
      </c>
      <c r="Q13" s="17">
        <f>[2]ｲﾝ!$Q9</f>
        <v>20</v>
      </c>
      <c r="R13" s="17">
        <f>[2]ｲﾝ!$R9</f>
        <v>24</v>
      </c>
      <c r="S13" s="17">
        <f>[2]ｲﾝ!$S9</f>
        <v>27</v>
      </c>
      <c r="T13" s="17">
        <f>[2]ｲﾝ!$T9</f>
        <v>14</v>
      </c>
      <c r="U13" s="17">
        <f>[2]ｲﾝ!$U9</f>
        <v>13</v>
      </c>
      <c r="V13" s="17">
        <f>[2]ｲﾝ!$V9</f>
        <v>10</v>
      </c>
      <c r="W13" s="17">
        <f>[2]ｲﾝ!$W9</f>
        <v>9</v>
      </c>
      <c r="Y13">
        <f t="shared" si="0"/>
        <v>485</v>
      </c>
      <c r="Z13" t="b">
        <f t="shared" si="1"/>
        <v>1</v>
      </c>
    </row>
    <row r="14" spans="2:26">
      <c r="B14" s="18">
        <v>9</v>
      </c>
      <c r="C14" s="27">
        <f>[2]ｲﾝ!$C10</f>
        <v>426</v>
      </c>
      <c r="D14" s="27">
        <f>[2]ｲﾝ!$D10</f>
        <v>3</v>
      </c>
      <c r="E14" s="27">
        <f>[2]ｲﾝ!$E10</f>
        <v>5</v>
      </c>
      <c r="F14" s="27">
        <f>[2]ｲﾝ!$F10</f>
        <v>15</v>
      </c>
      <c r="G14" s="27">
        <f>[2]ｲﾝ!$G10</f>
        <v>16</v>
      </c>
      <c r="H14" s="27">
        <f>[2]ｲﾝ!$H10</f>
        <v>11</v>
      </c>
      <c r="I14" s="27">
        <f>[2]ｲﾝ!$I10</f>
        <v>18</v>
      </c>
      <c r="J14" s="27">
        <f>[2]ｲﾝ!$J10</f>
        <v>16</v>
      </c>
      <c r="K14" s="27">
        <f>[2]ｲﾝ!$K10</f>
        <v>21</v>
      </c>
      <c r="L14" s="27">
        <f>[2]ｲﾝ!$L10</f>
        <v>19</v>
      </c>
      <c r="M14" s="27">
        <f>[2]ｲﾝ!$M10</f>
        <v>17</v>
      </c>
      <c r="N14" s="27">
        <f>[2]ｲﾝ!$N10</f>
        <v>22</v>
      </c>
      <c r="O14" s="27">
        <f>[2]ｲﾝ!$O10</f>
        <v>95</v>
      </c>
      <c r="P14" s="27">
        <f>[2]ｲﾝ!$P10</f>
        <v>18</v>
      </c>
      <c r="Q14" s="27">
        <f>[2]ｲﾝ!$Q10</f>
        <v>25</v>
      </c>
      <c r="R14" s="27">
        <f>[2]ｲﾝ!$R10</f>
        <v>24</v>
      </c>
      <c r="S14" s="27">
        <f>[2]ｲﾝ!$S10</f>
        <v>34</v>
      </c>
      <c r="T14" s="27">
        <f>[2]ｲﾝ!$T10</f>
        <v>23</v>
      </c>
      <c r="U14" s="27">
        <f>[2]ｲﾝ!$U10</f>
        <v>18</v>
      </c>
      <c r="V14" s="27">
        <f>[2]ｲﾝ!$V10</f>
        <v>14</v>
      </c>
      <c r="W14" s="27">
        <f>[2]ｲﾝ!$W10</f>
        <v>12</v>
      </c>
      <c r="X14" s="20"/>
      <c r="Y14" s="20">
        <f t="shared" si="0"/>
        <v>426</v>
      </c>
      <c r="Z14" s="20" t="b">
        <f t="shared" si="1"/>
        <v>1</v>
      </c>
    </row>
    <row r="15" spans="2:26">
      <c r="B15" s="17">
        <v>10</v>
      </c>
      <c r="C15" s="17">
        <f>[2]ｲﾝ!$C11</f>
        <v>312</v>
      </c>
      <c r="D15" s="17">
        <f>[2]ｲﾝ!$D11</f>
        <v>2</v>
      </c>
      <c r="E15" s="17">
        <f>[2]ｲﾝ!$E11</f>
        <v>2</v>
      </c>
      <c r="F15" s="17">
        <f>[2]ｲﾝ!$F11</f>
        <v>8</v>
      </c>
      <c r="G15" s="17">
        <f>[2]ｲﾝ!$G11</f>
        <v>22</v>
      </c>
      <c r="H15" s="17">
        <f>[2]ｲﾝ!$H11</f>
        <v>19</v>
      </c>
      <c r="I15" s="17">
        <f>[2]ｲﾝ!$I11</f>
        <v>17</v>
      </c>
      <c r="J15" s="17">
        <f>[2]ｲﾝ!$J11</f>
        <v>14</v>
      </c>
      <c r="K15" s="17">
        <f>[2]ｲﾝ!$K11</f>
        <v>15</v>
      </c>
      <c r="L15" s="17">
        <f>[2]ｲﾝ!$L11</f>
        <v>14</v>
      </c>
      <c r="M15" s="17">
        <f>[2]ｲﾝ!$M11</f>
        <v>17</v>
      </c>
      <c r="N15" s="17">
        <f>[2]ｲﾝ!$N11</f>
        <v>16</v>
      </c>
      <c r="O15" s="17">
        <f>[2]ｲﾝ!$O11</f>
        <v>65</v>
      </c>
      <c r="P15" s="17">
        <f>[2]ｲﾝ!$P11</f>
        <v>14</v>
      </c>
      <c r="Q15" s="17">
        <f>[2]ｲﾝ!$Q11</f>
        <v>21</v>
      </c>
      <c r="R15" s="17">
        <f>[2]ｲﾝ!$R11</f>
        <v>13</v>
      </c>
      <c r="S15" s="17">
        <f>[2]ｲﾝ!$S11</f>
        <v>19</v>
      </c>
      <c r="T15" s="17">
        <f>[2]ｲﾝ!$T11</f>
        <v>10</v>
      </c>
      <c r="U15" s="17">
        <f>[2]ｲﾝ!$U11</f>
        <v>5</v>
      </c>
      <c r="V15" s="17">
        <f>[2]ｲﾝ!$V11</f>
        <v>8</v>
      </c>
      <c r="W15" s="17">
        <f>[2]ｲﾝ!$W11</f>
        <v>11</v>
      </c>
      <c r="Y15">
        <f t="shared" si="0"/>
        <v>312</v>
      </c>
      <c r="Z15" t="b">
        <f t="shared" si="1"/>
        <v>1</v>
      </c>
    </row>
    <row r="16" spans="2:26">
      <c r="B16" s="18">
        <v>11</v>
      </c>
      <c r="C16" s="27">
        <f>[2]ｲﾝ!$C12</f>
        <v>278</v>
      </c>
      <c r="D16" s="27">
        <f>[2]ｲﾝ!$D12</f>
        <v>2</v>
      </c>
      <c r="E16" s="27">
        <f>[2]ｲﾝ!$E12</f>
        <v>5</v>
      </c>
      <c r="F16" s="27">
        <f>[2]ｲﾝ!$F12</f>
        <v>12</v>
      </c>
      <c r="G16" s="27">
        <f>[2]ｲﾝ!$G12</f>
        <v>8</v>
      </c>
      <c r="H16" s="27">
        <f>[2]ｲﾝ!$H12</f>
        <v>12</v>
      </c>
      <c r="I16" s="27">
        <f>[2]ｲﾝ!$I12</f>
        <v>17</v>
      </c>
      <c r="J16" s="27">
        <f>[2]ｲﾝ!$J12</f>
        <v>21</v>
      </c>
      <c r="K16" s="27">
        <f>[2]ｲﾝ!$K12</f>
        <v>18</v>
      </c>
      <c r="L16" s="27">
        <f>[2]ｲﾝ!$L12</f>
        <v>18</v>
      </c>
      <c r="M16" s="27">
        <f>[2]ｲﾝ!$M12</f>
        <v>24</v>
      </c>
      <c r="N16" s="27">
        <f>[2]ｲﾝ!$N12</f>
        <v>20</v>
      </c>
      <c r="O16" s="27">
        <f>[2]ｲﾝ!$O12</f>
        <v>52</v>
      </c>
      <c r="P16" s="27">
        <f>[2]ｲﾝ!$P12</f>
        <v>11</v>
      </c>
      <c r="Q16" s="27">
        <f>[2]ｲﾝ!$Q12</f>
        <v>12</v>
      </c>
      <c r="R16" s="27">
        <f>[2]ｲﾝ!$R12</f>
        <v>6</v>
      </c>
      <c r="S16" s="27">
        <f>[2]ｲﾝ!$S12</f>
        <v>12</v>
      </c>
      <c r="T16" s="27">
        <f>[2]ｲﾝ!$T12</f>
        <v>5</v>
      </c>
      <c r="U16" s="27">
        <f>[2]ｲﾝ!$U12</f>
        <v>7</v>
      </c>
      <c r="V16" s="27">
        <f>[2]ｲﾝ!$V12</f>
        <v>6</v>
      </c>
      <c r="W16" s="27">
        <f>[2]ｲﾝ!$W12</f>
        <v>10</v>
      </c>
      <c r="X16" s="20"/>
      <c r="Y16" s="20">
        <f t="shared" si="0"/>
        <v>278</v>
      </c>
      <c r="Z16" s="20" t="b">
        <f t="shared" si="1"/>
        <v>1</v>
      </c>
    </row>
    <row r="17" spans="2:26">
      <c r="B17" s="17">
        <v>12</v>
      </c>
      <c r="C17" s="17">
        <f>[2]ｲﾝ!$C13</f>
        <v>235</v>
      </c>
      <c r="D17" s="17">
        <f>[2]ｲﾝ!$D13</f>
        <v>1</v>
      </c>
      <c r="E17" s="17">
        <f>[2]ｲﾝ!$E13</f>
        <v>6</v>
      </c>
      <c r="F17" s="17">
        <f>[2]ｲﾝ!$F13</f>
        <v>10</v>
      </c>
      <c r="G17" s="17">
        <f>[2]ｲﾝ!$G13</f>
        <v>8</v>
      </c>
      <c r="H17" s="17">
        <f>[2]ｲﾝ!$H13</f>
        <v>9</v>
      </c>
      <c r="I17" s="17">
        <f>[2]ｲﾝ!$I13</f>
        <v>11</v>
      </c>
      <c r="J17" s="17">
        <f>[2]ｲﾝ!$J13</f>
        <v>9</v>
      </c>
      <c r="K17" s="17">
        <f>[2]ｲﾝ!$K13</f>
        <v>7</v>
      </c>
      <c r="L17" s="17">
        <f>[2]ｲﾝ!$L13</f>
        <v>9</v>
      </c>
      <c r="M17" s="17">
        <f>[2]ｲﾝ!$M13</f>
        <v>9</v>
      </c>
      <c r="N17" s="17">
        <f>[2]ｲﾝ!$N13</f>
        <v>12</v>
      </c>
      <c r="O17" s="17">
        <f>[2]ｲﾝ!$O13</f>
        <v>50</v>
      </c>
      <c r="P17" s="17">
        <f>[2]ｲﾝ!$P13</f>
        <v>20</v>
      </c>
      <c r="Q17" s="17">
        <f>[2]ｲﾝ!$Q13</f>
        <v>19</v>
      </c>
      <c r="R17" s="17">
        <f>[2]ｲﾝ!$R13</f>
        <v>12</v>
      </c>
      <c r="S17" s="17">
        <f>[2]ｲﾝ!$S13</f>
        <v>13</v>
      </c>
      <c r="T17" s="17">
        <f>[2]ｲﾝ!$T13</f>
        <v>14</v>
      </c>
      <c r="U17" s="17">
        <f>[2]ｲﾝ!$U13</f>
        <v>5</v>
      </c>
      <c r="V17" s="17">
        <f>[2]ｲﾝ!$V13</f>
        <v>3</v>
      </c>
      <c r="W17" s="17">
        <f>[2]ｲﾝ!$W13</f>
        <v>8</v>
      </c>
      <c r="Y17">
        <f t="shared" si="0"/>
        <v>235</v>
      </c>
      <c r="Z17" t="b">
        <f t="shared" si="1"/>
        <v>1</v>
      </c>
    </row>
    <row r="18" spans="2:26">
      <c r="B18" s="18">
        <v>13</v>
      </c>
      <c r="C18" s="27">
        <f>[2]ｲﾝ!$C14</f>
        <v>215</v>
      </c>
      <c r="D18" s="27">
        <f>[2]ｲﾝ!$D14</f>
        <v>1</v>
      </c>
      <c r="E18" s="27">
        <f>[2]ｲﾝ!$E14</f>
        <v>3</v>
      </c>
      <c r="F18" s="27">
        <f>[2]ｲﾝ!$F14</f>
        <v>8</v>
      </c>
      <c r="G18" s="27">
        <f>[2]ｲﾝ!$G14</f>
        <v>7</v>
      </c>
      <c r="H18" s="27">
        <f>[2]ｲﾝ!$H14</f>
        <v>11</v>
      </c>
      <c r="I18" s="27">
        <f>[2]ｲﾝ!$I14</f>
        <v>13</v>
      </c>
      <c r="J18" s="27">
        <f>[2]ｲﾝ!$J14</f>
        <v>8</v>
      </c>
      <c r="K18" s="27">
        <f>[2]ｲﾝ!$K14</f>
        <v>15</v>
      </c>
      <c r="L18" s="27">
        <f>[2]ｲﾝ!$L14</f>
        <v>5</v>
      </c>
      <c r="M18" s="27">
        <f>[2]ｲﾝ!$M14</f>
        <v>10</v>
      </c>
      <c r="N18" s="27">
        <f>[2]ｲﾝ!$N14</f>
        <v>8</v>
      </c>
      <c r="O18" s="27">
        <f>[2]ｲﾝ!$O14</f>
        <v>33</v>
      </c>
      <c r="P18" s="27">
        <f>[2]ｲﾝ!$P14</f>
        <v>13</v>
      </c>
      <c r="Q18" s="27">
        <f>[2]ｲﾝ!$Q14</f>
        <v>13</v>
      </c>
      <c r="R18" s="27">
        <f>[2]ｲﾝ!$R14</f>
        <v>19</v>
      </c>
      <c r="S18" s="27">
        <f>[2]ｲﾝ!$S14</f>
        <v>16</v>
      </c>
      <c r="T18" s="27">
        <f>[2]ｲﾝ!$T14</f>
        <v>13</v>
      </c>
      <c r="U18" s="27">
        <f>[2]ｲﾝ!$U14</f>
        <v>7</v>
      </c>
      <c r="V18" s="27">
        <f>[2]ｲﾝ!$V14</f>
        <v>6</v>
      </c>
      <c r="W18" s="27">
        <f>[2]ｲﾝ!$W14</f>
        <v>6</v>
      </c>
      <c r="X18" s="20"/>
      <c r="Y18" s="20">
        <f t="shared" si="0"/>
        <v>215</v>
      </c>
      <c r="Z18" s="20" t="b">
        <f t="shared" si="1"/>
        <v>1</v>
      </c>
    </row>
    <row r="19" spans="2:26">
      <c r="B19" s="17">
        <v>14</v>
      </c>
      <c r="C19" s="17">
        <f>[2]ｲﾝ!$C15</f>
        <v>151</v>
      </c>
      <c r="D19" s="17">
        <f>[2]ｲﾝ!$D15</f>
        <v>1</v>
      </c>
      <c r="E19" s="17">
        <f>[2]ｲﾝ!$E15</f>
        <v>3</v>
      </c>
      <c r="F19" s="17">
        <f>[2]ｲﾝ!$F15</f>
        <v>6</v>
      </c>
      <c r="G19" s="17">
        <f>[2]ｲﾝ!$G15</f>
        <v>9</v>
      </c>
      <c r="H19" s="17">
        <f>[2]ｲﾝ!$H15</f>
        <v>4</v>
      </c>
      <c r="I19" s="17">
        <f>[2]ｲﾝ!$I15</f>
        <v>12</v>
      </c>
      <c r="J19" s="17">
        <f>[2]ｲﾝ!$J15</f>
        <v>7</v>
      </c>
      <c r="K19" s="17">
        <f>[2]ｲﾝ!$K15</f>
        <v>9</v>
      </c>
      <c r="L19" s="17">
        <f>[2]ｲﾝ!$L15</f>
        <v>6</v>
      </c>
      <c r="M19" s="17">
        <f>[2]ｲﾝ!$M15</f>
        <v>5</v>
      </c>
      <c r="N19" s="17">
        <f>[2]ｲﾝ!$N15</f>
        <v>3</v>
      </c>
      <c r="O19" s="17">
        <f>[2]ｲﾝ!$O15</f>
        <v>21</v>
      </c>
      <c r="P19" s="17">
        <f>[2]ｲﾝ!$P15</f>
        <v>12</v>
      </c>
      <c r="Q19" s="17">
        <f>[2]ｲﾝ!$Q15</f>
        <v>7</v>
      </c>
      <c r="R19" s="17">
        <f>[2]ｲﾝ!$R15</f>
        <v>11</v>
      </c>
      <c r="S19" s="17">
        <f>[2]ｲﾝ!$S15</f>
        <v>12</v>
      </c>
      <c r="T19" s="17">
        <f>[2]ｲﾝ!$T15</f>
        <v>9</v>
      </c>
      <c r="U19" s="17">
        <f>[2]ｲﾝ!$U15</f>
        <v>4</v>
      </c>
      <c r="V19" s="17">
        <f>[2]ｲﾝ!$V15</f>
        <v>2</v>
      </c>
      <c r="W19" s="17">
        <f>[2]ｲﾝ!$W15</f>
        <v>8</v>
      </c>
      <c r="Y19">
        <f t="shared" si="0"/>
        <v>151</v>
      </c>
      <c r="Z19" t="b">
        <f t="shared" si="1"/>
        <v>1</v>
      </c>
    </row>
    <row r="20" spans="2:26">
      <c r="B20" s="18">
        <v>15</v>
      </c>
      <c r="C20" s="27">
        <f>[2]ｲﾝ!$C16</f>
        <v>113</v>
      </c>
      <c r="D20" s="27">
        <f>[2]ｲﾝ!$D16</f>
        <v>0</v>
      </c>
      <c r="E20" s="27">
        <f>[2]ｲﾝ!$E16</f>
        <v>3</v>
      </c>
      <c r="F20" s="27">
        <f>[2]ｲﾝ!$F16</f>
        <v>5</v>
      </c>
      <c r="G20" s="27">
        <f>[2]ｲﾝ!$G16</f>
        <v>4</v>
      </c>
      <c r="H20" s="27">
        <f>[2]ｲﾝ!$H16</f>
        <v>7</v>
      </c>
      <c r="I20" s="27">
        <f>[2]ｲﾝ!$I16</f>
        <v>3</v>
      </c>
      <c r="J20" s="27">
        <f>[2]ｲﾝ!$J16</f>
        <v>7</v>
      </c>
      <c r="K20" s="27">
        <f>[2]ｲﾝ!$K16</f>
        <v>9</v>
      </c>
      <c r="L20" s="27">
        <f>[2]ｲﾝ!$L16</f>
        <v>8</v>
      </c>
      <c r="M20" s="27">
        <f>[2]ｲﾝ!$M16</f>
        <v>6</v>
      </c>
      <c r="N20" s="27">
        <f>[2]ｲﾝ!$N16</f>
        <v>5</v>
      </c>
      <c r="O20" s="27">
        <f>[2]ｲﾝ!$O16</f>
        <v>11</v>
      </c>
      <c r="P20" s="27">
        <f>[2]ｲﾝ!$P16</f>
        <v>5</v>
      </c>
      <c r="Q20" s="27">
        <f>[2]ｲﾝ!$Q16</f>
        <v>9</v>
      </c>
      <c r="R20" s="27">
        <f>[2]ｲﾝ!$R16</f>
        <v>14</v>
      </c>
      <c r="S20" s="27">
        <f>[2]ｲﾝ!$S16</f>
        <v>7</v>
      </c>
      <c r="T20" s="27">
        <f>[2]ｲﾝ!$T16</f>
        <v>4</v>
      </c>
      <c r="U20" s="27">
        <f>[2]ｲﾝ!$U16</f>
        <v>3</v>
      </c>
      <c r="V20" s="27">
        <f>[2]ｲﾝ!$V16</f>
        <v>1</v>
      </c>
      <c r="W20" s="27">
        <f>[2]ｲﾝ!$W16</f>
        <v>2</v>
      </c>
      <c r="X20" s="20"/>
      <c r="Y20" s="20">
        <f t="shared" si="0"/>
        <v>113</v>
      </c>
      <c r="Z20" s="20" t="b">
        <f t="shared" si="1"/>
        <v>1</v>
      </c>
    </row>
    <row r="21" spans="2:26">
      <c r="B21" s="17">
        <v>16</v>
      </c>
      <c r="C21" s="17">
        <f>[2]ｲﾝ!$C17</f>
        <v>104</v>
      </c>
      <c r="D21" s="17">
        <f>[2]ｲﾝ!$D17</f>
        <v>0</v>
      </c>
      <c r="E21" s="17">
        <f>[2]ｲﾝ!$E17</f>
        <v>3</v>
      </c>
      <c r="F21" s="17">
        <f>[2]ｲﾝ!$F17</f>
        <v>0</v>
      </c>
      <c r="G21" s="17">
        <f>[2]ｲﾝ!$G17</f>
        <v>7</v>
      </c>
      <c r="H21" s="17">
        <f>[2]ｲﾝ!$H17</f>
        <v>7</v>
      </c>
      <c r="I21" s="17">
        <f>[2]ｲﾝ!$I17</f>
        <v>7</v>
      </c>
      <c r="J21" s="17">
        <f>[2]ｲﾝ!$J17</f>
        <v>7</v>
      </c>
      <c r="K21" s="17">
        <f>[2]ｲﾝ!$K17</f>
        <v>6</v>
      </c>
      <c r="L21" s="17">
        <f>[2]ｲﾝ!$L17</f>
        <v>2</v>
      </c>
      <c r="M21" s="17">
        <f>[2]ｲﾝ!$M17</f>
        <v>1</v>
      </c>
      <c r="N21" s="17">
        <f>[2]ｲﾝ!$N17</f>
        <v>1</v>
      </c>
      <c r="O21" s="17">
        <f>[2]ｲﾝ!$O17</f>
        <v>18</v>
      </c>
      <c r="P21" s="17">
        <f>[2]ｲﾝ!$P17</f>
        <v>14</v>
      </c>
      <c r="Q21" s="17">
        <f>[2]ｲﾝ!$Q17</f>
        <v>4</v>
      </c>
      <c r="R21" s="17">
        <f>[2]ｲﾝ!$R17</f>
        <v>6</v>
      </c>
      <c r="S21" s="17">
        <f>[2]ｲﾝ!$S17</f>
        <v>9</v>
      </c>
      <c r="T21" s="17">
        <f>[2]ｲﾝ!$T17</f>
        <v>3</v>
      </c>
      <c r="U21" s="17">
        <f>[2]ｲﾝ!$U17</f>
        <v>3</v>
      </c>
      <c r="V21" s="17">
        <f>[2]ｲﾝ!$V17</f>
        <v>4</v>
      </c>
      <c r="W21" s="17">
        <f>[2]ｲﾝ!$W17</f>
        <v>2</v>
      </c>
      <c r="Y21">
        <f t="shared" si="0"/>
        <v>104</v>
      </c>
      <c r="Z21" t="b">
        <f t="shared" si="1"/>
        <v>1</v>
      </c>
    </row>
    <row r="22" spans="2:26">
      <c r="B22" s="18">
        <v>17</v>
      </c>
      <c r="C22" s="27">
        <f>[2]ｲﾝ!$C18</f>
        <v>120</v>
      </c>
      <c r="D22" s="27">
        <f>[2]ｲﾝ!$D18</f>
        <v>0</v>
      </c>
      <c r="E22" s="27">
        <f>[2]ｲﾝ!$E18</f>
        <v>2</v>
      </c>
      <c r="F22" s="27">
        <f>[2]ｲﾝ!$F18</f>
        <v>1</v>
      </c>
      <c r="G22" s="27">
        <f>[2]ｲﾝ!$G18</f>
        <v>4</v>
      </c>
      <c r="H22" s="27">
        <f>[2]ｲﾝ!$H18</f>
        <v>3</v>
      </c>
      <c r="I22" s="27">
        <f>[2]ｲﾝ!$I18</f>
        <v>4</v>
      </c>
      <c r="J22" s="27">
        <f>[2]ｲﾝ!$J18</f>
        <v>1</v>
      </c>
      <c r="K22" s="27">
        <f>[2]ｲﾝ!$K18</f>
        <v>5</v>
      </c>
      <c r="L22" s="27">
        <f>[2]ｲﾝ!$L18</f>
        <v>5</v>
      </c>
      <c r="M22" s="27">
        <f>[2]ｲﾝ!$M18</f>
        <v>3</v>
      </c>
      <c r="N22" s="27">
        <f>[2]ｲﾝ!$N18</f>
        <v>5</v>
      </c>
      <c r="O22" s="27">
        <f>[2]ｲﾝ!$O18</f>
        <v>31</v>
      </c>
      <c r="P22" s="27">
        <f>[2]ｲﾝ!$P18</f>
        <v>12</v>
      </c>
      <c r="Q22" s="27">
        <f>[2]ｲﾝ!$Q18</f>
        <v>5</v>
      </c>
      <c r="R22" s="27">
        <f>[2]ｲﾝ!$R18</f>
        <v>11</v>
      </c>
      <c r="S22" s="27">
        <f>[2]ｲﾝ!$S18</f>
        <v>7</v>
      </c>
      <c r="T22" s="27">
        <f>[2]ｲﾝ!$T18</f>
        <v>6</v>
      </c>
      <c r="U22" s="27">
        <f>[2]ｲﾝ!$U18</f>
        <v>3</v>
      </c>
      <c r="V22" s="27">
        <f>[2]ｲﾝ!$V18</f>
        <v>7</v>
      </c>
      <c r="W22" s="27">
        <f>[2]ｲﾝ!$W18</f>
        <v>5</v>
      </c>
      <c r="X22" s="20"/>
      <c r="Y22" s="20">
        <f t="shared" si="0"/>
        <v>120</v>
      </c>
      <c r="Z22" s="20" t="b">
        <f t="shared" si="1"/>
        <v>1</v>
      </c>
    </row>
    <row r="23" spans="2:26">
      <c r="B23" s="17">
        <v>18</v>
      </c>
      <c r="C23" s="17">
        <f>[2]ｲﾝ!$C19</f>
        <v>146</v>
      </c>
      <c r="D23" s="17">
        <f>[2]ｲﾝ!$D19</f>
        <v>0</v>
      </c>
      <c r="E23" s="17">
        <f>[2]ｲﾝ!$E19</f>
        <v>2</v>
      </c>
      <c r="F23" s="17">
        <f>[2]ｲﾝ!$F19</f>
        <v>1</v>
      </c>
      <c r="G23" s="17">
        <f>[2]ｲﾝ!$G19</f>
        <v>2</v>
      </c>
      <c r="H23" s="17">
        <f>[2]ｲﾝ!$H19</f>
        <v>3</v>
      </c>
      <c r="I23" s="17">
        <f>[2]ｲﾝ!$I19</f>
        <v>0</v>
      </c>
      <c r="J23" s="17">
        <f>[2]ｲﾝ!$J19</f>
        <v>2</v>
      </c>
      <c r="K23" s="17">
        <f>[2]ｲﾝ!$K19</f>
        <v>3</v>
      </c>
      <c r="L23" s="17">
        <f>[2]ｲﾝ!$L19</f>
        <v>3</v>
      </c>
      <c r="M23" s="17">
        <f>[2]ｲﾝ!$M19</f>
        <v>2</v>
      </c>
      <c r="N23" s="17">
        <f>[2]ｲﾝ!$N19</f>
        <v>3</v>
      </c>
      <c r="O23" s="17">
        <f>[2]ｲﾝ!$O19</f>
        <v>41</v>
      </c>
      <c r="P23" s="17">
        <f>[2]ｲﾝ!$P19</f>
        <v>45</v>
      </c>
      <c r="Q23" s="17">
        <f>[2]ｲﾝ!$Q19</f>
        <v>10</v>
      </c>
      <c r="R23" s="17">
        <f>[2]ｲﾝ!$R19</f>
        <v>8</v>
      </c>
      <c r="S23" s="17">
        <f>[2]ｲﾝ!$S19</f>
        <v>6</v>
      </c>
      <c r="T23" s="17">
        <f>[2]ｲﾝ!$T19</f>
        <v>6</v>
      </c>
      <c r="U23" s="17">
        <f>[2]ｲﾝ!$U19</f>
        <v>5</v>
      </c>
      <c r="V23" s="17">
        <f>[2]ｲﾝ!$V19</f>
        <v>1</v>
      </c>
      <c r="W23" s="17">
        <f>[2]ｲﾝ!$W19</f>
        <v>3</v>
      </c>
      <c r="Y23">
        <f t="shared" si="0"/>
        <v>146</v>
      </c>
      <c r="Z23" t="b">
        <f t="shared" si="1"/>
        <v>1</v>
      </c>
    </row>
    <row r="24" spans="2:26">
      <c r="B24" s="18">
        <v>19</v>
      </c>
      <c r="C24" s="27">
        <f>[2]ｲﾝ!$C20</f>
        <v>162</v>
      </c>
      <c r="D24" s="27">
        <f>[2]ｲﾝ!$D20</f>
        <v>0</v>
      </c>
      <c r="E24" s="27">
        <f>[2]ｲﾝ!$E20</f>
        <v>2</v>
      </c>
      <c r="F24" s="27">
        <f>[2]ｲﾝ!$F20</f>
        <v>2</v>
      </c>
      <c r="G24" s="27">
        <f>[2]ｲﾝ!$G20</f>
        <v>1</v>
      </c>
      <c r="H24" s="27">
        <f>[2]ｲﾝ!$H20</f>
        <v>5</v>
      </c>
      <c r="I24" s="27">
        <f>[2]ｲﾝ!$I20</f>
        <v>6</v>
      </c>
      <c r="J24" s="27">
        <f>[2]ｲﾝ!$J20</f>
        <v>4</v>
      </c>
      <c r="K24" s="27">
        <f>[2]ｲﾝ!$K20</f>
        <v>3</v>
      </c>
      <c r="L24" s="27">
        <f>[2]ｲﾝ!$L20</f>
        <v>7</v>
      </c>
      <c r="M24" s="27">
        <f>[2]ｲﾝ!$M20</f>
        <v>2</v>
      </c>
      <c r="N24" s="27">
        <f>[2]ｲﾝ!$N20</f>
        <v>9</v>
      </c>
      <c r="O24" s="27">
        <f>[2]ｲﾝ!$O20</f>
        <v>39</v>
      </c>
      <c r="P24" s="27">
        <f>[2]ｲﾝ!$P20</f>
        <v>40</v>
      </c>
      <c r="Q24" s="27">
        <f>[2]ｲﾝ!$Q20</f>
        <v>12</v>
      </c>
      <c r="R24" s="27">
        <f>[2]ｲﾝ!$R20</f>
        <v>13</v>
      </c>
      <c r="S24" s="27">
        <f>[2]ｲﾝ!$S20</f>
        <v>3</v>
      </c>
      <c r="T24" s="27">
        <f>[2]ｲﾝ!$T20</f>
        <v>4</v>
      </c>
      <c r="U24" s="27">
        <f>[2]ｲﾝ!$U20</f>
        <v>3</v>
      </c>
      <c r="V24" s="27">
        <f>[2]ｲﾝ!$V20</f>
        <v>2</v>
      </c>
      <c r="W24" s="27">
        <f>[2]ｲﾝ!$W20</f>
        <v>5</v>
      </c>
      <c r="X24" s="20"/>
      <c r="Y24" s="20">
        <f t="shared" si="0"/>
        <v>162</v>
      </c>
      <c r="Z24" s="20" t="b">
        <f t="shared" si="1"/>
        <v>1</v>
      </c>
    </row>
    <row r="25" spans="2:26">
      <c r="B25" s="17">
        <v>20</v>
      </c>
      <c r="C25" s="17">
        <f>[2]ｲﾝ!$C21</f>
        <v>107</v>
      </c>
      <c r="D25" s="17">
        <f>[2]ｲﾝ!$D21</f>
        <v>0</v>
      </c>
      <c r="E25" s="17">
        <f>[2]ｲﾝ!$E21</f>
        <v>1</v>
      </c>
      <c r="F25" s="17">
        <f>[2]ｲﾝ!$F21</f>
        <v>6</v>
      </c>
      <c r="G25" s="17">
        <f>[2]ｲﾝ!$G21</f>
        <v>6</v>
      </c>
      <c r="H25" s="17">
        <f>[2]ｲﾝ!$H21</f>
        <v>3</v>
      </c>
      <c r="I25" s="17">
        <f>[2]ｲﾝ!$I21</f>
        <v>3</v>
      </c>
      <c r="J25" s="17">
        <f>[2]ｲﾝ!$J21</f>
        <v>2</v>
      </c>
      <c r="K25" s="17">
        <f>[2]ｲﾝ!$K21</f>
        <v>3</v>
      </c>
      <c r="L25" s="17">
        <f>[2]ｲﾝ!$L21</f>
        <v>5</v>
      </c>
      <c r="M25" s="17">
        <f>[2]ｲﾝ!$M21</f>
        <v>9</v>
      </c>
      <c r="N25" s="17">
        <f>[2]ｲﾝ!$N21</f>
        <v>5</v>
      </c>
      <c r="O25" s="17">
        <f>[2]ｲﾝ!$O21</f>
        <v>28</v>
      </c>
      <c r="P25" s="17">
        <f>[2]ｲﾝ!$P21</f>
        <v>11</v>
      </c>
      <c r="Q25" s="17">
        <f>[2]ｲﾝ!$Q21</f>
        <v>3</v>
      </c>
      <c r="R25" s="17">
        <f>[2]ｲﾝ!$R21</f>
        <v>6</v>
      </c>
      <c r="S25" s="17">
        <f>[2]ｲﾝ!$S21</f>
        <v>6</v>
      </c>
      <c r="T25" s="17">
        <f>[2]ｲﾝ!$T21</f>
        <v>2</v>
      </c>
      <c r="U25" s="17">
        <f>[2]ｲﾝ!$U21</f>
        <v>2</v>
      </c>
      <c r="V25" s="17">
        <f>[2]ｲﾝ!$V21</f>
        <v>3</v>
      </c>
      <c r="W25" s="17">
        <f>[2]ｲﾝ!$W21</f>
        <v>3</v>
      </c>
      <c r="Y25">
        <f t="shared" si="0"/>
        <v>107</v>
      </c>
      <c r="Z25" t="b">
        <f t="shared" si="1"/>
        <v>1</v>
      </c>
    </row>
    <row r="26" spans="2:26">
      <c r="B26" s="18">
        <v>21</v>
      </c>
      <c r="C26" s="27">
        <f>[2]ｲﾝ!$C22</f>
        <v>97</v>
      </c>
      <c r="D26" s="27">
        <f>[2]ｲﾝ!$D22</f>
        <v>0</v>
      </c>
      <c r="E26" s="27">
        <f>[2]ｲﾝ!$E22</f>
        <v>0</v>
      </c>
      <c r="F26" s="27">
        <f>[2]ｲﾝ!$F22</f>
        <v>3</v>
      </c>
      <c r="G26" s="27">
        <f>[2]ｲﾝ!$G22</f>
        <v>4</v>
      </c>
      <c r="H26" s="27">
        <f>[2]ｲﾝ!$H22</f>
        <v>6</v>
      </c>
      <c r="I26" s="27">
        <f>[2]ｲﾝ!$I22</f>
        <v>2</v>
      </c>
      <c r="J26" s="27">
        <f>[2]ｲﾝ!$J22</f>
        <v>3</v>
      </c>
      <c r="K26" s="27">
        <f>[2]ｲﾝ!$K22</f>
        <v>5</v>
      </c>
      <c r="L26" s="27">
        <f>[2]ｲﾝ!$L22</f>
        <v>9</v>
      </c>
      <c r="M26" s="27">
        <f>[2]ｲﾝ!$M22</f>
        <v>2</v>
      </c>
      <c r="N26" s="27">
        <f>[2]ｲﾝ!$N22</f>
        <v>3</v>
      </c>
      <c r="O26" s="27">
        <f>[2]ｲﾝ!$O22</f>
        <v>21</v>
      </c>
      <c r="P26" s="27">
        <f>[2]ｲﾝ!$P22</f>
        <v>13</v>
      </c>
      <c r="Q26" s="27">
        <f>[2]ｲﾝ!$Q22</f>
        <v>7</v>
      </c>
      <c r="R26" s="27">
        <f>[2]ｲﾝ!$R22</f>
        <v>6</v>
      </c>
      <c r="S26" s="27">
        <f>[2]ｲﾝ!$S22</f>
        <v>3</v>
      </c>
      <c r="T26" s="27">
        <f>[2]ｲﾝ!$T22</f>
        <v>5</v>
      </c>
      <c r="U26" s="27">
        <f>[2]ｲﾝ!$U22</f>
        <v>2</v>
      </c>
      <c r="V26" s="27">
        <f>[2]ｲﾝ!$V22</f>
        <v>2</v>
      </c>
      <c r="W26" s="27">
        <f>[2]ｲﾝ!$W22</f>
        <v>1</v>
      </c>
      <c r="X26" s="20"/>
      <c r="Y26" s="20">
        <f t="shared" si="0"/>
        <v>97</v>
      </c>
      <c r="Z26" s="20" t="b">
        <f t="shared" si="1"/>
        <v>1</v>
      </c>
    </row>
    <row r="27" spans="2:26">
      <c r="B27" s="17">
        <v>22</v>
      </c>
      <c r="C27" s="17">
        <f>[2]ｲﾝ!$C23</f>
        <v>170</v>
      </c>
      <c r="D27" s="17">
        <f>[2]ｲﾝ!$D23</f>
        <v>0</v>
      </c>
      <c r="E27" s="17">
        <f>[2]ｲﾝ!$E23</f>
        <v>3</v>
      </c>
      <c r="F27" s="17">
        <f>[2]ｲﾝ!$F23</f>
        <v>3</v>
      </c>
      <c r="G27" s="17">
        <f>[2]ｲﾝ!$G23</f>
        <v>8</v>
      </c>
      <c r="H27" s="17">
        <f>[2]ｲﾝ!$H23</f>
        <v>13</v>
      </c>
      <c r="I27" s="17">
        <f>[2]ｲﾝ!$I23</f>
        <v>3</v>
      </c>
      <c r="J27" s="17">
        <f>[2]ｲﾝ!$J23</f>
        <v>10</v>
      </c>
      <c r="K27" s="17">
        <f>[2]ｲﾝ!$K23</f>
        <v>17</v>
      </c>
      <c r="L27" s="17">
        <f>[2]ｲﾝ!$L23</f>
        <v>6</v>
      </c>
      <c r="M27" s="17">
        <f>[2]ｲﾝ!$M23</f>
        <v>7</v>
      </c>
      <c r="N27" s="17">
        <f>[2]ｲﾝ!$N23</f>
        <v>6</v>
      </c>
      <c r="O27" s="17">
        <f>[2]ｲﾝ!$O23</f>
        <v>53</v>
      </c>
      <c r="P27" s="17">
        <f>[2]ｲﾝ!$P23</f>
        <v>10</v>
      </c>
      <c r="Q27" s="17">
        <f>[2]ｲﾝ!$Q23</f>
        <v>5</v>
      </c>
      <c r="R27" s="17">
        <f>[2]ｲﾝ!$R23</f>
        <v>9</v>
      </c>
      <c r="S27" s="17">
        <f>[2]ｲﾝ!$S23</f>
        <v>6</v>
      </c>
      <c r="T27" s="17">
        <f>[2]ｲﾝ!$T23</f>
        <v>3</v>
      </c>
      <c r="U27" s="17">
        <f>[2]ｲﾝ!$U23</f>
        <v>5</v>
      </c>
      <c r="V27" s="17">
        <f>[2]ｲﾝ!$V23</f>
        <v>2</v>
      </c>
      <c r="W27" s="17">
        <f>[2]ｲﾝ!$W23</f>
        <v>1</v>
      </c>
      <c r="Y27">
        <f t="shared" si="0"/>
        <v>170</v>
      </c>
      <c r="Z27" t="b">
        <f t="shared" si="1"/>
        <v>1</v>
      </c>
    </row>
    <row r="28" spans="2:26">
      <c r="B28" s="18">
        <v>23</v>
      </c>
      <c r="C28" s="27">
        <f>[2]ｲﾝ!$C24</f>
        <v>165</v>
      </c>
      <c r="D28" s="27">
        <f>[2]ｲﾝ!$D24</f>
        <v>0</v>
      </c>
      <c r="E28" s="27">
        <f>[2]ｲﾝ!$E24</f>
        <v>1</v>
      </c>
      <c r="F28" s="27">
        <f>[2]ｲﾝ!$F24</f>
        <v>12</v>
      </c>
      <c r="G28" s="27">
        <f>[2]ｲﾝ!$G24</f>
        <v>12</v>
      </c>
      <c r="H28" s="27">
        <f>[2]ｲﾝ!$H24</f>
        <v>4</v>
      </c>
      <c r="I28" s="27">
        <f>[2]ｲﾝ!$I24</f>
        <v>3</v>
      </c>
      <c r="J28" s="27">
        <f>[2]ｲﾝ!$J24</f>
        <v>7</v>
      </c>
      <c r="K28" s="27">
        <f>[2]ｲﾝ!$K24</f>
        <v>14</v>
      </c>
      <c r="L28" s="27">
        <f>[2]ｲﾝ!$L24</f>
        <v>9</v>
      </c>
      <c r="M28" s="27">
        <f>[2]ｲﾝ!$M24</f>
        <v>6</v>
      </c>
      <c r="N28" s="27">
        <f>[2]ｲﾝ!$N24</f>
        <v>9</v>
      </c>
      <c r="O28" s="27">
        <f>[2]ｲﾝ!$O24</f>
        <v>46</v>
      </c>
      <c r="P28" s="27">
        <f>[2]ｲﾝ!$P24</f>
        <v>11</v>
      </c>
      <c r="Q28" s="27">
        <f>[2]ｲﾝ!$Q24</f>
        <v>3</v>
      </c>
      <c r="R28" s="27">
        <f>[2]ｲﾝ!$R24</f>
        <v>7</v>
      </c>
      <c r="S28" s="27">
        <f>[2]ｲﾝ!$S24</f>
        <v>6</v>
      </c>
      <c r="T28" s="27">
        <f>[2]ｲﾝ!$T24</f>
        <v>8</v>
      </c>
      <c r="U28" s="27">
        <f>[2]ｲﾝ!$U24</f>
        <v>4</v>
      </c>
      <c r="V28" s="27">
        <f>[2]ｲﾝ!$V24</f>
        <v>1</v>
      </c>
      <c r="W28" s="27">
        <f>[2]ｲﾝ!$W24</f>
        <v>2</v>
      </c>
      <c r="X28" s="20"/>
      <c r="Y28" s="20">
        <f t="shared" si="0"/>
        <v>165</v>
      </c>
      <c r="Z28" s="20" t="b">
        <f t="shared" si="1"/>
        <v>1</v>
      </c>
    </row>
    <row r="29" spans="2:26">
      <c r="B29" s="17">
        <v>24</v>
      </c>
      <c r="C29" s="17">
        <f>[2]ｲﾝ!$C25</f>
        <v>143</v>
      </c>
      <c r="D29" s="17">
        <f>[2]ｲﾝ!$D25</f>
        <v>1</v>
      </c>
      <c r="E29" s="17">
        <f>[2]ｲﾝ!$E25</f>
        <v>0</v>
      </c>
      <c r="F29" s="17">
        <f>[2]ｲﾝ!$F25</f>
        <v>2</v>
      </c>
      <c r="G29" s="17">
        <f>[2]ｲﾝ!$G25</f>
        <v>5</v>
      </c>
      <c r="H29" s="17">
        <f>[2]ｲﾝ!$H25</f>
        <v>4</v>
      </c>
      <c r="I29" s="17">
        <f>[2]ｲﾝ!$I25</f>
        <v>5</v>
      </c>
      <c r="J29" s="17">
        <f>[2]ｲﾝ!$J25</f>
        <v>8</v>
      </c>
      <c r="K29" s="17">
        <f>[2]ｲﾝ!$K25</f>
        <v>15</v>
      </c>
      <c r="L29" s="17">
        <f>[2]ｲﾝ!$L25</f>
        <v>3</v>
      </c>
      <c r="M29" s="17">
        <f>[2]ｲﾝ!$M25</f>
        <v>8</v>
      </c>
      <c r="N29" s="17">
        <f>[2]ｲﾝ!$N25</f>
        <v>7</v>
      </c>
      <c r="O29" s="17">
        <f>[2]ｲﾝ!$O25</f>
        <v>39</v>
      </c>
      <c r="P29" s="17">
        <f>[2]ｲﾝ!$P25</f>
        <v>14</v>
      </c>
      <c r="Q29" s="17">
        <f>[2]ｲﾝ!$Q25</f>
        <v>4</v>
      </c>
      <c r="R29" s="17">
        <f>[2]ｲﾝ!$R25</f>
        <v>8</v>
      </c>
      <c r="S29" s="17">
        <f>[2]ｲﾝ!$S25</f>
        <v>7</v>
      </c>
      <c r="T29" s="17">
        <f>[2]ｲﾝ!$T25</f>
        <v>2</v>
      </c>
      <c r="U29" s="17">
        <f>[2]ｲﾝ!$U25</f>
        <v>5</v>
      </c>
      <c r="V29" s="17">
        <f>[2]ｲﾝ!$V25</f>
        <v>4</v>
      </c>
      <c r="W29" s="17">
        <f>[2]ｲﾝ!$W25</f>
        <v>2</v>
      </c>
      <c r="Y29">
        <f t="shared" si="0"/>
        <v>143</v>
      </c>
      <c r="Z29" t="b">
        <f t="shared" si="1"/>
        <v>1</v>
      </c>
    </row>
    <row r="30" spans="2:26">
      <c r="B30" s="18">
        <v>25</v>
      </c>
      <c r="C30" s="27">
        <f>[2]ｲﾝ!$C26</f>
        <v>172</v>
      </c>
      <c r="D30" s="27">
        <f>[2]ｲﾝ!$D26</f>
        <v>1</v>
      </c>
      <c r="E30" s="27">
        <f>[2]ｲﾝ!$E26</f>
        <v>5</v>
      </c>
      <c r="F30" s="27">
        <f>[2]ｲﾝ!$F26</f>
        <v>4</v>
      </c>
      <c r="G30" s="27">
        <f>[2]ｲﾝ!$G26</f>
        <v>3</v>
      </c>
      <c r="H30" s="27">
        <f>[2]ｲﾝ!$H26</f>
        <v>3</v>
      </c>
      <c r="I30" s="27">
        <f>[2]ｲﾝ!$I26</f>
        <v>11</v>
      </c>
      <c r="J30" s="27">
        <f>[2]ｲﾝ!$J26</f>
        <v>9</v>
      </c>
      <c r="K30" s="27">
        <f>[2]ｲﾝ!$K26</f>
        <v>13</v>
      </c>
      <c r="L30" s="27">
        <f>[2]ｲﾝ!$L26</f>
        <v>15</v>
      </c>
      <c r="M30" s="27">
        <f>[2]ｲﾝ!$M26</f>
        <v>8</v>
      </c>
      <c r="N30" s="27">
        <f>[2]ｲﾝ!$N26</f>
        <v>15</v>
      </c>
      <c r="O30" s="27">
        <f>[2]ｲﾝ!$O26</f>
        <v>21</v>
      </c>
      <c r="P30" s="27">
        <f>[2]ｲﾝ!$P26</f>
        <v>5</v>
      </c>
      <c r="Q30" s="27">
        <f>[2]ｲﾝ!$Q26</f>
        <v>7</v>
      </c>
      <c r="R30" s="27">
        <f>[2]ｲﾝ!$R26</f>
        <v>12</v>
      </c>
      <c r="S30" s="27">
        <f>[2]ｲﾝ!$S26</f>
        <v>12</v>
      </c>
      <c r="T30" s="27">
        <f>[2]ｲﾝ!$T26</f>
        <v>12</v>
      </c>
      <c r="U30" s="27">
        <f>[2]ｲﾝ!$U26</f>
        <v>9</v>
      </c>
      <c r="V30" s="27">
        <f>[2]ｲﾝ!$V26</f>
        <v>4</v>
      </c>
      <c r="W30" s="27">
        <f>[2]ｲﾝ!$W26</f>
        <v>3</v>
      </c>
      <c r="X30" s="20"/>
      <c r="Y30" s="20">
        <f>SUM(D30:W30)</f>
        <v>172</v>
      </c>
      <c r="Z30" s="20" t="b">
        <f>IF(AND(ISERROR(C30),ISERROR(Y30)),"-",C30=Y30)</f>
        <v>1</v>
      </c>
    </row>
    <row r="31" spans="2:26">
      <c r="B31" s="17">
        <v>26</v>
      </c>
      <c r="C31" s="17">
        <f>[2]ｲﾝ!$C27</f>
        <v>230</v>
      </c>
      <c r="D31" s="17">
        <f>[2]ｲﾝ!$D27</f>
        <v>2</v>
      </c>
      <c r="E31" s="17">
        <f>[2]ｲﾝ!$E27</f>
        <v>3</v>
      </c>
      <c r="F31" s="17">
        <f>[2]ｲﾝ!$F27</f>
        <v>7</v>
      </c>
      <c r="G31" s="17">
        <f>[2]ｲﾝ!$G27</f>
        <v>11</v>
      </c>
      <c r="H31" s="17">
        <f>[2]ｲﾝ!$H27</f>
        <v>14</v>
      </c>
      <c r="I31" s="17">
        <f>[2]ｲﾝ!$I27</f>
        <v>6</v>
      </c>
      <c r="J31" s="17">
        <f>[2]ｲﾝ!$J27</f>
        <v>16</v>
      </c>
      <c r="K31" s="17">
        <f>[2]ｲﾝ!$K27</f>
        <v>18</v>
      </c>
      <c r="L31" s="17">
        <f>[2]ｲﾝ!$L27</f>
        <v>12</v>
      </c>
      <c r="M31" s="17">
        <f>[2]ｲﾝ!$M27</f>
        <v>6</v>
      </c>
      <c r="N31" s="17">
        <f>[2]ｲﾝ!$N27</f>
        <v>11</v>
      </c>
      <c r="O31" s="17">
        <f>[2]ｲﾝ!$O27</f>
        <v>26</v>
      </c>
      <c r="P31" s="17">
        <f>[2]ｲﾝ!$P27</f>
        <v>13</v>
      </c>
      <c r="Q31" s="17">
        <f>[2]ｲﾝ!$Q27</f>
        <v>12</v>
      </c>
      <c r="R31" s="17">
        <f>[2]ｲﾝ!$R27</f>
        <v>12</v>
      </c>
      <c r="S31" s="17">
        <f>[2]ｲﾝ!$S27</f>
        <v>14</v>
      </c>
      <c r="T31" s="17">
        <f>[2]ｲﾝ!$T27</f>
        <v>14</v>
      </c>
      <c r="U31" s="17">
        <f>[2]ｲﾝ!$U27</f>
        <v>9</v>
      </c>
      <c r="V31" s="17">
        <f>[2]ｲﾝ!$V27</f>
        <v>13</v>
      </c>
      <c r="W31" s="17">
        <f>[2]ｲﾝ!$W27</f>
        <v>11</v>
      </c>
      <c r="Y31">
        <f t="shared" ref="Y31:Y58" si="2">SUM(D31:W31)</f>
        <v>230</v>
      </c>
      <c r="Z31" t="b">
        <f t="shared" ref="Z31:Z58" si="3">IF(AND(ISERROR(C31),ISERROR(Y31)),"-",C31=Y31)</f>
        <v>1</v>
      </c>
    </row>
    <row r="32" spans="2:26">
      <c r="B32" s="18">
        <v>27</v>
      </c>
      <c r="C32" s="27">
        <f>[2]ｲﾝ!$C28</f>
        <v>223</v>
      </c>
      <c r="D32" s="27">
        <f>[2]ｲﾝ!$D28</f>
        <v>2</v>
      </c>
      <c r="E32" s="27">
        <f>[2]ｲﾝ!$E28</f>
        <v>4</v>
      </c>
      <c r="F32" s="27">
        <f>[2]ｲﾝ!$F28</f>
        <v>13</v>
      </c>
      <c r="G32" s="27">
        <f>[2]ｲﾝ!$G28</f>
        <v>7</v>
      </c>
      <c r="H32" s="27">
        <f>[2]ｲﾝ!$H28</f>
        <v>14</v>
      </c>
      <c r="I32" s="27">
        <f>[2]ｲﾝ!$I28</f>
        <v>11</v>
      </c>
      <c r="J32" s="27">
        <f>[2]ｲﾝ!$J28</f>
        <v>10</v>
      </c>
      <c r="K32" s="27">
        <f>[2]ｲﾝ!$K28</f>
        <v>13</v>
      </c>
      <c r="L32" s="27">
        <f>[2]ｲﾝ!$L28</f>
        <v>14</v>
      </c>
      <c r="M32" s="27">
        <f>[2]ｲﾝ!$M28</f>
        <v>11</v>
      </c>
      <c r="N32" s="27">
        <f>[2]ｲﾝ!$N28</f>
        <v>9</v>
      </c>
      <c r="O32" s="27">
        <f>[2]ｲﾝ!$O28</f>
        <v>30</v>
      </c>
      <c r="P32" s="27">
        <f>[2]ｲﾝ!$P28</f>
        <v>15</v>
      </c>
      <c r="Q32" s="27">
        <f>[2]ｲﾝ!$Q28</f>
        <v>8</v>
      </c>
      <c r="R32" s="27">
        <f>[2]ｲﾝ!$R28</f>
        <v>13</v>
      </c>
      <c r="S32" s="27">
        <f>[2]ｲﾝ!$S28</f>
        <v>20</v>
      </c>
      <c r="T32" s="27">
        <f>[2]ｲﾝ!$T28</f>
        <v>10</v>
      </c>
      <c r="U32" s="27">
        <f>[2]ｲﾝ!$U28</f>
        <v>3</v>
      </c>
      <c r="V32" s="27">
        <f>[2]ｲﾝ!$V28</f>
        <v>7</v>
      </c>
      <c r="W32" s="27">
        <f>[2]ｲﾝ!$W28</f>
        <v>9</v>
      </c>
      <c r="X32" s="20"/>
      <c r="Y32" s="20">
        <f t="shared" si="2"/>
        <v>223</v>
      </c>
      <c r="Z32" s="20" t="b">
        <f t="shared" si="3"/>
        <v>1</v>
      </c>
    </row>
    <row r="33" spans="2:26">
      <c r="B33" s="17">
        <v>28</v>
      </c>
      <c r="C33" s="17">
        <f>[2]ｲﾝ!$C29</f>
        <v>205</v>
      </c>
      <c r="D33" s="17">
        <f>[2]ｲﾝ!$D29</f>
        <v>1</v>
      </c>
      <c r="E33" s="17">
        <f>[2]ｲﾝ!$E29</f>
        <v>8</v>
      </c>
      <c r="F33" s="17">
        <f>[2]ｲﾝ!$F29</f>
        <v>8</v>
      </c>
      <c r="G33" s="17">
        <f>[2]ｲﾝ!$G29</f>
        <v>9</v>
      </c>
      <c r="H33" s="17">
        <f>[2]ｲﾝ!$H29</f>
        <v>9</v>
      </c>
      <c r="I33" s="17">
        <f>[2]ｲﾝ!$I29</f>
        <v>5</v>
      </c>
      <c r="J33" s="17">
        <f>[2]ｲﾝ!$J29</f>
        <v>3</v>
      </c>
      <c r="K33" s="17">
        <f>[2]ｲﾝ!$K29</f>
        <v>13</v>
      </c>
      <c r="L33" s="17">
        <f>[2]ｲﾝ!$L29</f>
        <v>8</v>
      </c>
      <c r="M33" s="17">
        <f>[2]ｲﾝ!$M29</f>
        <v>8</v>
      </c>
      <c r="N33" s="17">
        <f>[2]ｲﾝ!$N29</f>
        <v>7</v>
      </c>
      <c r="O33" s="17">
        <f>[2]ｲﾝ!$O29</f>
        <v>38</v>
      </c>
      <c r="P33" s="17">
        <f>[2]ｲﾝ!$P29</f>
        <v>18</v>
      </c>
      <c r="Q33" s="17">
        <f>[2]ｲﾝ!$Q29</f>
        <v>5</v>
      </c>
      <c r="R33" s="17">
        <f>[2]ｲﾝ!$R29</f>
        <v>16</v>
      </c>
      <c r="S33" s="17">
        <f>[2]ｲﾝ!$S29</f>
        <v>16</v>
      </c>
      <c r="T33" s="17">
        <f>[2]ｲﾝ!$T29</f>
        <v>8</v>
      </c>
      <c r="U33" s="17">
        <f>[2]ｲﾝ!$U29</f>
        <v>4</v>
      </c>
      <c r="V33" s="17">
        <f>[2]ｲﾝ!$V29</f>
        <v>9</v>
      </c>
      <c r="W33" s="17">
        <f>[2]ｲﾝ!$W29</f>
        <v>12</v>
      </c>
      <c r="Y33">
        <f>SUM(D33:W33)</f>
        <v>205</v>
      </c>
      <c r="Z33" t="b">
        <f>IF(AND(ISERROR(C33),ISERROR(Y33)),"-",C33=Y33)</f>
        <v>1</v>
      </c>
    </row>
    <row r="34" spans="2:26">
      <c r="B34" s="18">
        <v>29</v>
      </c>
      <c r="C34" s="27">
        <f>[2]ｲﾝ!$C30</f>
        <v>165</v>
      </c>
      <c r="D34" s="27">
        <f>[2]ｲﾝ!$D30</f>
        <v>2</v>
      </c>
      <c r="E34" s="27">
        <f>[2]ｲﾝ!$E30</f>
        <v>0</v>
      </c>
      <c r="F34" s="27">
        <f>[2]ｲﾝ!$F30</f>
        <v>3</v>
      </c>
      <c r="G34" s="27">
        <f>[2]ｲﾝ!$G30</f>
        <v>2</v>
      </c>
      <c r="H34" s="27">
        <f>[2]ｲﾝ!$H30</f>
        <v>4</v>
      </c>
      <c r="I34" s="27">
        <f>[2]ｲﾝ!$I30</f>
        <v>5</v>
      </c>
      <c r="J34" s="27">
        <f>[2]ｲﾝ!$J30</f>
        <v>3</v>
      </c>
      <c r="K34" s="27">
        <f>[2]ｲﾝ!$K30</f>
        <v>6</v>
      </c>
      <c r="L34" s="27">
        <f>[2]ｲﾝ!$L30</f>
        <v>3</v>
      </c>
      <c r="M34" s="27">
        <f>[2]ｲﾝ!$M30</f>
        <v>11</v>
      </c>
      <c r="N34" s="27">
        <f>[2]ｲﾝ!$N30</f>
        <v>5</v>
      </c>
      <c r="O34" s="27">
        <f>[2]ｲﾝ!$O30</f>
        <v>18</v>
      </c>
      <c r="P34" s="27">
        <f>[2]ｲﾝ!$P30</f>
        <v>26</v>
      </c>
      <c r="Q34" s="27">
        <f>[2]ｲﾝ!$Q30</f>
        <v>8</v>
      </c>
      <c r="R34" s="27">
        <f>[2]ｲﾝ!$R30</f>
        <v>13</v>
      </c>
      <c r="S34" s="27">
        <f>[2]ｲﾝ!$S30</f>
        <v>14</v>
      </c>
      <c r="T34" s="27">
        <f>[2]ｲﾝ!$T30</f>
        <v>11</v>
      </c>
      <c r="U34" s="27">
        <f>[2]ｲﾝ!$U30</f>
        <v>6</v>
      </c>
      <c r="V34" s="27">
        <f>[2]ｲﾝ!$V30</f>
        <v>9</v>
      </c>
      <c r="W34" s="27">
        <f>[2]ｲﾝ!$W30</f>
        <v>16</v>
      </c>
      <c r="X34" s="20"/>
      <c r="Y34" s="20">
        <f t="shared" si="2"/>
        <v>165</v>
      </c>
      <c r="Z34" s="20" t="b">
        <f t="shared" si="3"/>
        <v>1</v>
      </c>
    </row>
    <row r="35" spans="2:26">
      <c r="B35" s="17">
        <v>30</v>
      </c>
      <c r="C35" s="17">
        <f>[2]ｲﾝ!$C31</f>
        <v>168</v>
      </c>
      <c r="D35" s="17">
        <f>[2]ｲﾝ!$D31</f>
        <v>0</v>
      </c>
      <c r="E35" s="17">
        <f>[2]ｲﾝ!$E31</f>
        <v>1</v>
      </c>
      <c r="F35" s="17">
        <f>[2]ｲﾝ!$F31</f>
        <v>6</v>
      </c>
      <c r="G35" s="17">
        <f>[2]ｲﾝ!$G31</f>
        <v>2</v>
      </c>
      <c r="H35" s="17">
        <f>[2]ｲﾝ!$H31</f>
        <v>3</v>
      </c>
      <c r="I35" s="17">
        <f>[2]ｲﾝ!$I31</f>
        <v>6</v>
      </c>
      <c r="J35" s="17">
        <f>[2]ｲﾝ!$J31</f>
        <v>7</v>
      </c>
      <c r="K35" s="17">
        <f>[2]ｲﾝ!$K31</f>
        <v>11</v>
      </c>
      <c r="L35" s="17">
        <f>[2]ｲﾝ!$L31</f>
        <v>9</v>
      </c>
      <c r="M35" s="17">
        <f>[2]ｲﾝ!$M31</f>
        <v>9</v>
      </c>
      <c r="N35" s="17">
        <f>[2]ｲﾝ!$N31</f>
        <v>10</v>
      </c>
      <c r="O35" s="17">
        <f>[2]ｲﾝ!$O31</f>
        <v>14</v>
      </c>
      <c r="P35" s="17">
        <f>[2]ｲﾝ!$P31</f>
        <v>16</v>
      </c>
      <c r="Q35" s="17">
        <f>[2]ｲﾝ!$Q31</f>
        <v>11</v>
      </c>
      <c r="R35" s="17">
        <f>[2]ｲﾝ!$R31</f>
        <v>18</v>
      </c>
      <c r="S35" s="17">
        <f>[2]ｲﾝ!$S31</f>
        <v>10</v>
      </c>
      <c r="T35" s="17">
        <f>[2]ｲﾝ!$T31</f>
        <v>10</v>
      </c>
      <c r="U35" s="17">
        <f>[2]ｲﾝ!$U31</f>
        <v>12</v>
      </c>
      <c r="V35" s="17">
        <f>[2]ｲﾝ!$V31</f>
        <v>6</v>
      </c>
      <c r="W35" s="17">
        <f>[2]ｲﾝ!$W31</f>
        <v>7</v>
      </c>
      <c r="Y35">
        <f t="shared" si="2"/>
        <v>168</v>
      </c>
      <c r="Z35" t="b">
        <f t="shared" si="3"/>
        <v>1</v>
      </c>
    </row>
    <row r="36" spans="2:26">
      <c r="B36" s="18">
        <v>31</v>
      </c>
      <c r="C36" s="27">
        <f>[2]ｲﾝ!$C32</f>
        <v>177</v>
      </c>
      <c r="D36" s="27">
        <f>[2]ｲﾝ!$D32</f>
        <v>1</v>
      </c>
      <c r="E36" s="27">
        <f>[2]ｲﾝ!$E32</f>
        <v>3</v>
      </c>
      <c r="F36" s="27">
        <f>[2]ｲﾝ!$F32</f>
        <v>6</v>
      </c>
      <c r="G36" s="27">
        <f>[2]ｲﾝ!$G32</f>
        <v>4</v>
      </c>
      <c r="H36" s="27">
        <f>[2]ｲﾝ!$H32</f>
        <v>13</v>
      </c>
      <c r="I36" s="27">
        <f>[2]ｲﾝ!$I32</f>
        <v>21</v>
      </c>
      <c r="J36" s="27">
        <f>[2]ｲﾝ!$J32</f>
        <v>12</v>
      </c>
      <c r="K36" s="27">
        <f>[2]ｲﾝ!$K32</f>
        <v>10</v>
      </c>
      <c r="L36" s="27">
        <f>[2]ｲﾝ!$L32</f>
        <v>6</v>
      </c>
      <c r="M36" s="27">
        <f>[2]ｲﾝ!$M32</f>
        <v>5</v>
      </c>
      <c r="N36" s="27">
        <f>[2]ｲﾝ!$N32</f>
        <v>5</v>
      </c>
      <c r="O36" s="27">
        <f>[2]ｲﾝ!$O32</f>
        <v>20</v>
      </c>
      <c r="P36" s="27">
        <f>[2]ｲﾝ!$P32</f>
        <v>7</v>
      </c>
      <c r="Q36" s="27">
        <f>[2]ｲﾝ!$Q32</f>
        <v>6</v>
      </c>
      <c r="R36" s="27">
        <f>[2]ｲﾝ!$R32</f>
        <v>13</v>
      </c>
      <c r="S36" s="27">
        <f>[2]ｲﾝ!$S32</f>
        <v>9</v>
      </c>
      <c r="T36" s="27">
        <f>[2]ｲﾝ!$T32</f>
        <v>11</v>
      </c>
      <c r="U36" s="27">
        <f>[2]ｲﾝ!$U32</f>
        <v>12</v>
      </c>
      <c r="V36" s="27">
        <f>[2]ｲﾝ!$V32</f>
        <v>4</v>
      </c>
      <c r="W36" s="27">
        <f>[2]ｲﾝ!$W32</f>
        <v>9</v>
      </c>
      <c r="X36" s="20"/>
      <c r="Y36" s="20">
        <f t="shared" si="2"/>
        <v>177</v>
      </c>
      <c r="Z36" s="20" t="b">
        <f t="shared" si="3"/>
        <v>1</v>
      </c>
    </row>
    <row r="37" spans="2:26">
      <c r="B37" s="17">
        <v>32</v>
      </c>
      <c r="C37" s="17">
        <f>[2]ｲﾝ!$C33</f>
        <v>177</v>
      </c>
      <c r="D37" s="17">
        <f>[2]ｲﾝ!$D33</f>
        <v>1</v>
      </c>
      <c r="E37" s="17">
        <f>[2]ｲﾝ!$E33</f>
        <v>3</v>
      </c>
      <c r="F37" s="17">
        <f>[2]ｲﾝ!$F33</f>
        <v>12</v>
      </c>
      <c r="G37" s="17">
        <f>[2]ｲﾝ!$G33</f>
        <v>14</v>
      </c>
      <c r="H37" s="17">
        <f>[2]ｲﾝ!$H33</f>
        <v>7</v>
      </c>
      <c r="I37" s="17">
        <f>[2]ｲﾝ!$I33</f>
        <v>16</v>
      </c>
      <c r="J37" s="17">
        <f>[2]ｲﾝ!$J33</f>
        <v>14</v>
      </c>
      <c r="K37" s="17">
        <f>[2]ｲﾝ!$K33</f>
        <v>8</v>
      </c>
      <c r="L37" s="17">
        <f>[2]ｲﾝ!$L33</f>
        <v>5</v>
      </c>
      <c r="M37" s="17">
        <f>[2]ｲﾝ!$M33</f>
        <v>7</v>
      </c>
      <c r="N37" s="17">
        <f>[2]ｲﾝ!$N33</f>
        <v>4</v>
      </c>
      <c r="O37" s="17">
        <f>[2]ｲﾝ!$O33</f>
        <v>11</v>
      </c>
      <c r="P37" s="17">
        <f>[2]ｲﾝ!$P33</f>
        <v>3</v>
      </c>
      <c r="Q37" s="17">
        <f>[2]ｲﾝ!$Q33</f>
        <v>10</v>
      </c>
      <c r="R37" s="17">
        <f>[2]ｲﾝ!$R33</f>
        <v>12</v>
      </c>
      <c r="S37" s="17">
        <f>[2]ｲﾝ!$S33</f>
        <v>22</v>
      </c>
      <c r="T37" s="17">
        <f>[2]ｲﾝ!$T33</f>
        <v>10</v>
      </c>
      <c r="U37" s="17">
        <f>[2]ｲﾝ!$U33</f>
        <v>8</v>
      </c>
      <c r="V37" s="17">
        <f>[2]ｲﾝ!$V33</f>
        <v>5</v>
      </c>
      <c r="W37" s="17">
        <f>[2]ｲﾝ!$W33</f>
        <v>5</v>
      </c>
      <c r="Y37">
        <f t="shared" si="2"/>
        <v>177</v>
      </c>
      <c r="Z37" t="b">
        <f t="shared" si="3"/>
        <v>1</v>
      </c>
    </row>
    <row r="38" spans="2:26">
      <c r="B38" s="18">
        <v>33</v>
      </c>
      <c r="C38" s="27">
        <f>[2]ｲﾝ!$C34</f>
        <v>164</v>
      </c>
      <c r="D38" s="27">
        <f>[2]ｲﾝ!$D34</f>
        <v>1</v>
      </c>
      <c r="E38" s="27">
        <f>[2]ｲﾝ!$E34</f>
        <v>3</v>
      </c>
      <c r="F38" s="27">
        <f>[2]ｲﾝ!$F34</f>
        <v>5</v>
      </c>
      <c r="G38" s="27">
        <f>[2]ｲﾝ!$G34</f>
        <v>15</v>
      </c>
      <c r="H38" s="27">
        <f>[2]ｲﾝ!$H34</f>
        <v>7</v>
      </c>
      <c r="I38" s="27">
        <f>[2]ｲﾝ!$I34</f>
        <v>11</v>
      </c>
      <c r="J38" s="27">
        <f>[2]ｲﾝ!$J34</f>
        <v>12</v>
      </c>
      <c r="K38" s="27">
        <f>[2]ｲﾝ!$K34</f>
        <v>3</v>
      </c>
      <c r="L38" s="27">
        <f>[2]ｲﾝ!$L34</f>
        <v>7</v>
      </c>
      <c r="M38" s="27">
        <f>[2]ｲﾝ!$M34</f>
        <v>5</v>
      </c>
      <c r="N38" s="27">
        <f>[2]ｲﾝ!$N34</f>
        <v>0</v>
      </c>
      <c r="O38" s="27">
        <f>[2]ｲﾝ!$O34</f>
        <v>12</v>
      </c>
      <c r="P38" s="27">
        <f>[2]ｲﾝ!$P34</f>
        <v>5</v>
      </c>
      <c r="Q38" s="27">
        <f>[2]ｲﾝ!$Q34</f>
        <v>16</v>
      </c>
      <c r="R38" s="27">
        <f>[2]ｲﾝ!$R34</f>
        <v>17</v>
      </c>
      <c r="S38" s="27">
        <f>[2]ｲﾝ!$S34</f>
        <v>19</v>
      </c>
      <c r="T38" s="27">
        <f>[2]ｲﾝ!$T34</f>
        <v>13</v>
      </c>
      <c r="U38" s="27">
        <f>[2]ｲﾝ!$U34</f>
        <v>3</v>
      </c>
      <c r="V38" s="27">
        <f>[2]ｲﾝ!$V34</f>
        <v>6</v>
      </c>
      <c r="W38" s="27">
        <f>[2]ｲﾝ!$W34</f>
        <v>4</v>
      </c>
      <c r="X38" s="20"/>
      <c r="Y38" s="20">
        <f t="shared" si="2"/>
        <v>164</v>
      </c>
      <c r="Z38" s="20" t="b">
        <f t="shared" si="3"/>
        <v>1</v>
      </c>
    </row>
    <row r="39" spans="2:26">
      <c r="B39" s="17">
        <v>34</v>
      </c>
      <c r="C39" s="17">
        <f>[2]ｲﾝ!$C35</f>
        <v>124</v>
      </c>
      <c r="D39" s="17">
        <f>[2]ｲﾝ!$D35</f>
        <v>2</v>
      </c>
      <c r="E39" s="17">
        <f>[2]ｲﾝ!$E35</f>
        <v>5</v>
      </c>
      <c r="F39" s="17">
        <f>[2]ｲﾝ!$F35</f>
        <v>16</v>
      </c>
      <c r="G39" s="17">
        <f>[2]ｲﾝ!$G35</f>
        <v>10</v>
      </c>
      <c r="H39" s="17">
        <f>[2]ｲﾝ!$H35</f>
        <v>8</v>
      </c>
      <c r="I39" s="17">
        <f>[2]ｲﾝ!$I35</f>
        <v>7</v>
      </c>
      <c r="J39" s="17">
        <f>[2]ｲﾝ!$J35</f>
        <v>5</v>
      </c>
      <c r="K39" s="17">
        <f>[2]ｲﾝ!$K35</f>
        <v>9</v>
      </c>
      <c r="L39" s="17">
        <f>[2]ｲﾝ!$L35</f>
        <v>3</v>
      </c>
      <c r="M39" s="17">
        <f>[2]ｲﾝ!$M35</f>
        <v>3</v>
      </c>
      <c r="N39" s="17">
        <f>[2]ｲﾝ!$N35</f>
        <v>2</v>
      </c>
      <c r="O39" s="17">
        <f>[2]ｲﾝ!$O35</f>
        <v>8</v>
      </c>
      <c r="P39" s="17">
        <f>[2]ｲﾝ!$P35</f>
        <v>2</v>
      </c>
      <c r="Q39" s="17">
        <f>[2]ｲﾝ!$Q35</f>
        <v>8</v>
      </c>
      <c r="R39" s="17">
        <f>[2]ｲﾝ!$R35</f>
        <v>6</v>
      </c>
      <c r="S39" s="17">
        <f>[2]ｲﾝ!$S35</f>
        <v>6</v>
      </c>
      <c r="T39" s="17">
        <f>[2]ｲﾝ!$T35</f>
        <v>6</v>
      </c>
      <c r="U39" s="17">
        <f>[2]ｲﾝ!$U35</f>
        <v>7</v>
      </c>
      <c r="V39" s="17">
        <f>[2]ｲﾝ!$V35</f>
        <v>6</v>
      </c>
      <c r="W39" s="17">
        <f>[2]ｲﾝ!$W35</f>
        <v>5</v>
      </c>
      <c r="Y39">
        <f t="shared" si="2"/>
        <v>124</v>
      </c>
      <c r="Z39" t="b">
        <f t="shared" si="3"/>
        <v>1</v>
      </c>
    </row>
    <row r="40" spans="2:26">
      <c r="B40" s="18">
        <v>35</v>
      </c>
      <c r="C40" s="27">
        <f>[2]ｲﾝ!$C36</f>
        <v>103</v>
      </c>
      <c r="D40" s="27">
        <f>[2]ｲﾝ!$D36</f>
        <v>2</v>
      </c>
      <c r="E40" s="27">
        <f>[2]ｲﾝ!$E36</f>
        <v>1</v>
      </c>
      <c r="F40" s="27">
        <f>[2]ｲﾝ!$F36</f>
        <v>9</v>
      </c>
      <c r="G40" s="27">
        <f>[2]ｲﾝ!$G36</f>
        <v>4</v>
      </c>
      <c r="H40" s="27">
        <f>[2]ｲﾝ!$H36</f>
        <v>4</v>
      </c>
      <c r="I40" s="27">
        <f>[2]ｲﾝ!$I36</f>
        <v>9</v>
      </c>
      <c r="J40" s="27">
        <f>[2]ｲﾝ!$J36</f>
        <v>8</v>
      </c>
      <c r="K40" s="27">
        <f>[2]ｲﾝ!$K36</f>
        <v>9</v>
      </c>
      <c r="L40" s="27">
        <f>[2]ｲﾝ!$L36</f>
        <v>5</v>
      </c>
      <c r="M40" s="27">
        <f>[2]ｲﾝ!$M36</f>
        <v>2</v>
      </c>
      <c r="N40" s="27">
        <f>[2]ｲﾝ!$N36</f>
        <v>1</v>
      </c>
      <c r="O40" s="27">
        <f>[2]ｲﾝ!$O36</f>
        <v>11</v>
      </c>
      <c r="P40" s="27">
        <f>[2]ｲﾝ!$P36</f>
        <v>6</v>
      </c>
      <c r="Q40" s="27">
        <f>[2]ｲﾝ!$Q36</f>
        <v>7</v>
      </c>
      <c r="R40" s="27">
        <f>[2]ｲﾝ!$R36</f>
        <v>6</v>
      </c>
      <c r="S40" s="27">
        <f>[2]ｲﾝ!$S36</f>
        <v>5</v>
      </c>
      <c r="T40" s="27">
        <f>[2]ｲﾝ!$T36</f>
        <v>7</v>
      </c>
      <c r="U40" s="27">
        <f>[2]ｲﾝ!$U36</f>
        <v>3</v>
      </c>
      <c r="V40" s="27">
        <f>[2]ｲﾝ!$V36</f>
        <v>2</v>
      </c>
      <c r="W40" s="27">
        <f>[2]ｲﾝ!$W36</f>
        <v>2</v>
      </c>
      <c r="X40" s="20"/>
      <c r="Y40" s="20">
        <f t="shared" si="2"/>
        <v>103</v>
      </c>
      <c r="Z40" s="20" t="b">
        <f t="shared" si="3"/>
        <v>1</v>
      </c>
    </row>
    <row r="41" spans="2:26">
      <c r="B41" s="17">
        <v>36</v>
      </c>
      <c r="C41" s="17">
        <f>[2]ｲﾝ!$C37</f>
        <v>142</v>
      </c>
      <c r="D41" s="17">
        <f>[2]ｲﾝ!$D37</f>
        <v>2</v>
      </c>
      <c r="E41" s="17">
        <f>[2]ｲﾝ!$E37</f>
        <v>2</v>
      </c>
      <c r="F41" s="17">
        <f>[2]ｲﾝ!$F37</f>
        <v>5</v>
      </c>
      <c r="G41" s="17">
        <f>[2]ｲﾝ!$G37</f>
        <v>11</v>
      </c>
      <c r="H41" s="17">
        <f>[2]ｲﾝ!$H37</f>
        <v>4</v>
      </c>
      <c r="I41" s="17">
        <f>[2]ｲﾝ!$I37</f>
        <v>9</v>
      </c>
      <c r="J41" s="17">
        <f>[2]ｲﾝ!$J37</f>
        <v>11</v>
      </c>
      <c r="K41" s="17">
        <f>[2]ｲﾝ!$K37</f>
        <v>14</v>
      </c>
      <c r="L41" s="17">
        <f>[2]ｲﾝ!$L37</f>
        <v>2</v>
      </c>
      <c r="M41" s="17">
        <f>[2]ｲﾝ!$M37</f>
        <v>7</v>
      </c>
      <c r="N41" s="17">
        <f>[2]ｲﾝ!$N37</f>
        <v>16</v>
      </c>
      <c r="O41" s="17">
        <f>[2]ｲﾝ!$O37</f>
        <v>21</v>
      </c>
      <c r="P41" s="17">
        <f>[2]ｲﾝ!$P37</f>
        <v>3</v>
      </c>
      <c r="Q41" s="17">
        <f>[2]ｲﾝ!$Q37</f>
        <v>7</v>
      </c>
      <c r="R41" s="17">
        <f>[2]ｲﾝ!$R37</f>
        <v>4</v>
      </c>
      <c r="S41" s="17">
        <f>[2]ｲﾝ!$S37</f>
        <v>11</v>
      </c>
      <c r="T41" s="17">
        <f>[2]ｲﾝ!$T37</f>
        <v>7</v>
      </c>
      <c r="U41" s="17">
        <f>[2]ｲﾝ!$U37</f>
        <v>2</v>
      </c>
      <c r="V41" s="17">
        <f>[2]ｲﾝ!$V37</f>
        <v>4</v>
      </c>
      <c r="W41" s="17">
        <f>[2]ｲﾝ!$W37</f>
        <v>0</v>
      </c>
      <c r="Y41">
        <f t="shared" si="2"/>
        <v>142</v>
      </c>
      <c r="Z41" t="b">
        <f t="shared" si="3"/>
        <v>1</v>
      </c>
    </row>
    <row r="42" spans="2:26">
      <c r="B42" s="18">
        <v>37</v>
      </c>
      <c r="C42" s="27">
        <f>[2]ｲﾝ!$C38</f>
        <v>222</v>
      </c>
      <c r="D42" s="27">
        <f>[2]ｲﾝ!$D38</f>
        <v>1</v>
      </c>
      <c r="E42" s="27">
        <f>[2]ｲﾝ!$E38</f>
        <v>1</v>
      </c>
      <c r="F42" s="27">
        <f>[2]ｲﾝ!$F38</f>
        <v>5</v>
      </c>
      <c r="G42" s="27">
        <f>[2]ｲﾝ!$G38</f>
        <v>9</v>
      </c>
      <c r="H42" s="27">
        <f>[2]ｲﾝ!$H38</f>
        <v>11</v>
      </c>
      <c r="I42" s="27">
        <f>[2]ｲﾝ!$I38</f>
        <v>14</v>
      </c>
      <c r="J42" s="27">
        <f>[2]ｲﾝ!$J38</f>
        <v>10</v>
      </c>
      <c r="K42" s="27">
        <f>[2]ｲﾝ!$K38</f>
        <v>16</v>
      </c>
      <c r="L42" s="27">
        <f>[2]ｲﾝ!$L38</f>
        <v>11</v>
      </c>
      <c r="M42" s="27">
        <f>[2]ｲﾝ!$M38</f>
        <v>12</v>
      </c>
      <c r="N42" s="27">
        <f>[2]ｲﾝ!$N38</f>
        <v>14</v>
      </c>
      <c r="O42" s="27">
        <f>[2]ｲﾝ!$O38</f>
        <v>38</v>
      </c>
      <c r="P42" s="27">
        <f>[2]ｲﾝ!$P38</f>
        <v>11</v>
      </c>
      <c r="Q42" s="27">
        <f>[2]ｲﾝ!$Q38</f>
        <v>13</v>
      </c>
      <c r="R42" s="27">
        <f>[2]ｲﾝ!$R38</f>
        <v>11</v>
      </c>
      <c r="S42" s="27">
        <f>[2]ｲﾝ!$S38</f>
        <v>18</v>
      </c>
      <c r="T42" s="27">
        <f>[2]ｲﾝ!$T38</f>
        <v>7</v>
      </c>
      <c r="U42" s="27">
        <f>[2]ｲﾝ!$U38</f>
        <v>10</v>
      </c>
      <c r="V42" s="27">
        <f>[2]ｲﾝ!$V38</f>
        <v>7</v>
      </c>
      <c r="W42" s="27">
        <f>[2]ｲﾝ!$W38</f>
        <v>3</v>
      </c>
      <c r="X42" s="20"/>
      <c r="Y42" s="20">
        <f t="shared" si="2"/>
        <v>222</v>
      </c>
      <c r="Z42" s="20" t="b">
        <f t="shared" si="3"/>
        <v>1</v>
      </c>
    </row>
    <row r="43" spans="2:26">
      <c r="B43" s="17">
        <v>38</v>
      </c>
      <c r="C43" s="17">
        <f>[2]ｲﾝ!$C39</f>
        <v>320</v>
      </c>
      <c r="D43" s="17">
        <f>[2]ｲﾝ!$D39</f>
        <v>4</v>
      </c>
      <c r="E43" s="17">
        <f>[2]ｲﾝ!$E39</f>
        <v>5</v>
      </c>
      <c r="F43" s="17">
        <f>[2]ｲﾝ!$F39</f>
        <v>10</v>
      </c>
      <c r="G43" s="17">
        <f>[2]ｲﾝ!$G39</f>
        <v>15</v>
      </c>
      <c r="H43" s="17">
        <f>[2]ｲﾝ!$H39</f>
        <v>12</v>
      </c>
      <c r="I43" s="17">
        <f>[2]ｲﾝ!$I39</f>
        <v>20</v>
      </c>
      <c r="J43" s="17">
        <f>[2]ｲﾝ!$J39</f>
        <v>14</v>
      </c>
      <c r="K43" s="17">
        <f>[2]ｲﾝ!$K39</f>
        <v>29</v>
      </c>
      <c r="L43" s="17">
        <f>[2]ｲﾝ!$L39</f>
        <v>11</v>
      </c>
      <c r="M43" s="17">
        <f>[2]ｲﾝ!$M39</f>
        <v>13</v>
      </c>
      <c r="N43" s="17">
        <f>[2]ｲﾝ!$N39</f>
        <v>8</v>
      </c>
      <c r="O43" s="17">
        <f>[2]ｲﾝ!$O39</f>
        <v>64</v>
      </c>
      <c r="P43" s="17">
        <f>[2]ｲﾝ!$P39</f>
        <v>25</v>
      </c>
      <c r="Q43" s="17">
        <f>[2]ｲﾝ!$Q39</f>
        <v>18</v>
      </c>
      <c r="R43" s="17">
        <f>[2]ｲﾝ!$R39</f>
        <v>25</v>
      </c>
      <c r="S43" s="17">
        <f>[2]ｲﾝ!$S39</f>
        <v>20</v>
      </c>
      <c r="T43" s="17">
        <f>[2]ｲﾝ!$T39</f>
        <v>10</v>
      </c>
      <c r="U43" s="17">
        <f>[2]ｲﾝ!$U39</f>
        <v>4</v>
      </c>
      <c r="V43" s="17">
        <f>[2]ｲﾝ!$V39</f>
        <v>7</v>
      </c>
      <c r="W43" s="17">
        <f>[2]ｲﾝ!$W39</f>
        <v>6</v>
      </c>
      <c r="Y43">
        <f t="shared" si="2"/>
        <v>320</v>
      </c>
      <c r="Z43" t="b">
        <f t="shared" si="3"/>
        <v>1</v>
      </c>
    </row>
    <row r="44" spans="2:26">
      <c r="B44" s="18">
        <v>39</v>
      </c>
      <c r="C44" s="27">
        <f>[2]ｲﾝ!$C40</f>
        <v>404</v>
      </c>
      <c r="D44" s="27">
        <f>[2]ｲﾝ!$D40</f>
        <v>3</v>
      </c>
      <c r="E44" s="27">
        <f>[2]ｲﾝ!$E40</f>
        <v>5</v>
      </c>
      <c r="F44" s="27">
        <f>[2]ｲﾝ!$F40</f>
        <v>15</v>
      </c>
      <c r="G44" s="27">
        <f>[2]ｲﾝ!$G40</f>
        <v>23</v>
      </c>
      <c r="H44" s="27">
        <f>[2]ｲﾝ!$H40</f>
        <v>10</v>
      </c>
      <c r="I44" s="27">
        <f>[2]ｲﾝ!$I40</f>
        <v>25</v>
      </c>
      <c r="J44" s="27">
        <f>[2]ｲﾝ!$J40</f>
        <v>23</v>
      </c>
      <c r="K44" s="27">
        <f>[2]ｲﾝ!$K40</f>
        <v>27</v>
      </c>
      <c r="L44" s="27">
        <f>[2]ｲﾝ!$L40</f>
        <v>15</v>
      </c>
      <c r="M44" s="27">
        <f>[2]ｲﾝ!$M40</f>
        <v>16</v>
      </c>
      <c r="N44" s="27">
        <f>[2]ｲﾝ!$N40</f>
        <v>12</v>
      </c>
      <c r="O44" s="27">
        <f>[2]ｲﾝ!$O40</f>
        <v>76</v>
      </c>
      <c r="P44" s="27">
        <f>[2]ｲﾝ!$P40</f>
        <v>42</v>
      </c>
      <c r="Q44" s="27">
        <f>[2]ｲﾝ!$Q40</f>
        <v>23</v>
      </c>
      <c r="R44" s="27">
        <f>[2]ｲﾝ!$R40</f>
        <v>19</v>
      </c>
      <c r="S44" s="27">
        <f>[2]ｲﾝ!$S40</f>
        <v>20</v>
      </c>
      <c r="T44" s="27">
        <f>[2]ｲﾝ!$T40</f>
        <v>17</v>
      </c>
      <c r="U44" s="27">
        <f>[2]ｲﾝ!$U40</f>
        <v>13</v>
      </c>
      <c r="V44" s="27">
        <f>[2]ｲﾝ!$V40</f>
        <v>13</v>
      </c>
      <c r="W44" s="27">
        <f>[2]ｲﾝ!$W40</f>
        <v>7</v>
      </c>
      <c r="X44" s="20"/>
      <c r="Y44" s="20">
        <f t="shared" si="2"/>
        <v>404</v>
      </c>
      <c r="Z44" s="20" t="b">
        <f t="shared" si="3"/>
        <v>1</v>
      </c>
    </row>
    <row r="45" spans="2:26">
      <c r="B45" s="17">
        <v>40</v>
      </c>
      <c r="C45" s="17">
        <f>[2]ｲﾝ!$C41</f>
        <v>548</v>
      </c>
      <c r="D45" s="17">
        <f>[2]ｲﾝ!$D41</f>
        <v>5</v>
      </c>
      <c r="E45" s="17">
        <f>[2]ｲﾝ!$E41</f>
        <v>7</v>
      </c>
      <c r="F45" s="17">
        <f>[2]ｲﾝ!$F41</f>
        <v>19</v>
      </c>
      <c r="G45" s="17">
        <f>[2]ｲﾝ!$G41</f>
        <v>32</v>
      </c>
      <c r="H45" s="17">
        <f>[2]ｲﾝ!$H41</f>
        <v>29</v>
      </c>
      <c r="I45" s="17">
        <f>[2]ｲﾝ!$I41</f>
        <v>34</v>
      </c>
      <c r="J45" s="17">
        <f>[2]ｲﾝ!$J41</f>
        <v>38</v>
      </c>
      <c r="K45" s="17">
        <f>[2]ｲﾝ!$K41</f>
        <v>24</v>
      </c>
      <c r="L45" s="17">
        <f>[2]ｲﾝ!$L41</f>
        <v>21</v>
      </c>
      <c r="M45" s="17">
        <f>[2]ｲﾝ!$M41</f>
        <v>29</v>
      </c>
      <c r="N45" s="17">
        <f>[2]ｲﾝ!$N41</f>
        <v>17</v>
      </c>
      <c r="O45" s="17">
        <f>[2]ｲﾝ!$O41</f>
        <v>105</v>
      </c>
      <c r="P45" s="17">
        <f>[2]ｲﾝ!$P41</f>
        <v>46</v>
      </c>
      <c r="Q45" s="17">
        <f>[2]ｲﾝ!$Q41</f>
        <v>30</v>
      </c>
      <c r="R45" s="17">
        <f>[2]ｲﾝ!$R41</f>
        <v>30</v>
      </c>
      <c r="S45" s="17">
        <f>[2]ｲﾝ!$S41</f>
        <v>33</v>
      </c>
      <c r="T45" s="17">
        <f>[2]ｲﾝ!$T41</f>
        <v>10</v>
      </c>
      <c r="U45" s="17">
        <f>[2]ｲﾝ!$U41</f>
        <v>17</v>
      </c>
      <c r="V45" s="17">
        <f>[2]ｲﾝ!$V41</f>
        <v>12</v>
      </c>
      <c r="W45" s="17">
        <f>[2]ｲﾝ!$W41</f>
        <v>10</v>
      </c>
      <c r="Y45">
        <f t="shared" si="2"/>
        <v>548</v>
      </c>
      <c r="Z45" t="b">
        <f t="shared" si="3"/>
        <v>1</v>
      </c>
    </row>
    <row r="46" spans="2:26">
      <c r="B46" s="18">
        <v>41</v>
      </c>
      <c r="C46" s="27">
        <f>[2]ｲﾝ!$C42</f>
        <v>647</v>
      </c>
      <c r="D46" s="27">
        <f>[2]ｲﾝ!$D42</f>
        <v>4</v>
      </c>
      <c r="E46" s="27">
        <f>[2]ｲﾝ!$E42</f>
        <v>7</v>
      </c>
      <c r="F46" s="27">
        <f>[2]ｲﾝ!$F42</f>
        <v>24</v>
      </c>
      <c r="G46" s="27">
        <f>[2]ｲﾝ!$G42</f>
        <v>23</v>
      </c>
      <c r="H46" s="27">
        <f>[2]ｲﾝ!$H42</f>
        <v>38</v>
      </c>
      <c r="I46" s="27">
        <f>[2]ｲﾝ!$I42</f>
        <v>31</v>
      </c>
      <c r="J46" s="27">
        <f>[2]ｲﾝ!$J42</f>
        <v>48</v>
      </c>
      <c r="K46" s="27">
        <f>[2]ｲﾝ!$K42</f>
        <v>39</v>
      </c>
      <c r="L46" s="27">
        <f>[2]ｲﾝ!$L42</f>
        <v>28</v>
      </c>
      <c r="M46" s="27">
        <f>[2]ｲﾝ!$M42</f>
        <v>33</v>
      </c>
      <c r="N46" s="27">
        <f>[2]ｲﾝ!$N42</f>
        <v>16</v>
      </c>
      <c r="O46" s="27">
        <f>[2]ｲﾝ!$O42</f>
        <v>127</v>
      </c>
      <c r="P46" s="27">
        <f>[2]ｲﾝ!$P42</f>
        <v>42</v>
      </c>
      <c r="Q46" s="27">
        <f>[2]ｲﾝ!$Q42</f>
        <v>59</v>
      </c>
      <c r="R46" s="27">
        <f>[2]ｲﾝ!$R42</f>
        <v>29</v>
      </c>
      <c r="S46" s="27">
        <f>[2]ｲﾝ!$S42</f>
        <v>26</v>
      </c>
      <c r="T46" s="27">
        <f>[2]ｲﾝ!$T42</f>
        <v>20</v>
      </c>
      <c r="U46" s="27">
        <f>[2]ｲﾝ!$U42</f>
        <v>11</v>
      </c>
      <c r="V46" s="27">
        <f>[2]ｲﾝ!$V42</f>
        <v>20</v>
      </c>
      <c r="W46" s="27">
        <f>[2]ｲﾝ!$W42</f>
        <v>22</v>
      </c>
      <c r="X46" s="20"/>
      <c r="Y46" s="20">
        <f t="shared" si="2"/>
        <v>647</v>
      </c>
      <c r="Z46" s="20" t="b">
        <f t="shared" si="3"/>
        <v>1</v>
      </c>
    </row>
    <row r="47" spans="2:26">
      <c r="B47" s="17">
        <v>42</v>
      </c>
      <c r="C47" s="17">
        <f>[2]ｲﾝ!$C43</f>
        <v>677</v>
      </c>
      <c r="D47" s="17">
        <f>[2]ｲﾝ!$D43</f>
        <v>1</v>
      </c>
      <c r="E47" s="17">
        <f>[2]ｲﾝ!$E43</f>
        <v>7</v>
      </c>
      <c r="F47" s="17">
        <f>[2]ｲﾝ!$F43</f>
        <v>22</v>
      </c>
      <c r="G47" s="17">
        <f>[2]ｲﾝ!$G43</f>
        <v>31</v>
      </c>
      <c r="H47" s="17">
        <f>[2]ｲﾝ!$H43</f>
        <v>29</v>
      </c>
      <c r="I47" s="17">
        <f>[2]ｲﾝ!$I43</f>
        <v>30</v>
      </c>
      <c r="J47" s="17">
        <f>[2]ｲﾝ!$J43</f>
        <v>40</v>
      </c>
      <c r="K47" s="17">
        <f>[2]ｲﾝ!$K43</f>
        <v>33</v>
      </c>
      <c r="L47" s="17">
        <f>[2]ｲﾝ!$L43</f>
        <v>35</v>
      </c>
      <c r="M47" s="17">
        <f>[2]ｲﾝ!$M43</f>
        <v>29</v>
      </c>
      <c r="N47" s="17">
        <f>[2]ｲﾝ!$N43</f>
        <v>34</v>
      </c>
      <c r="O47" s="17">
        <f>[2]ｲﾝ!$O43</f>
        <v>138</v>
      </c>
      <c r="P47" s="17">
        <f>[2]ｲﾝ!$P43</f>
        <v>65</v>
      </c>
      <c r="Q47" s="17">
        <f>[2]ｲﾝ!$Q43</f>
        <v>62</v>
      </c>
      <c r="R47" s="17">
        <f>[2]ｲﾝ!$R43</f>
        <v>37</v>
      </c>
      <c r="S47" s="17">
        <f>[2]ｲﾝ!$S43</f>
        <v>27</v>
      </c>
      <c r="T47" s="17">
        <f>[2]ｲﾝ!$T43</f>
        <v>22</v>
      </c>
      <c r="U47" s="17">
        <f>[2]ｲﾝ!$U43</f>
        <v>10</v>
      </c>
      <c r="V47" s="17">
        <f>[2]ｲﾝ!$V43</f>
        <v>14</v>
      </c>
      <c r="W47" s="17">
        <f>[2]ｲﾝ!$W43</f>
        <v>11</v>
      </c>
      <c r="Y47">
        <f t="shared" si="2"/>
        <v>677</v>
      </c>
      <c r="Z47" t="b">
        <f t="shared" si="3"/>
        <v>1</v>
      </c>
    </row>
    <row r="48" spans="2:26">
      <c r="B48" s="18">
        <v>43</v>
      </c>
      <c r="C48" s="27">
        <f>[2]ｲﾝ!$C44</f>
        <v>873</v>
      </c>
      <c r="D48" s="27">
        <f>[2]ｲﾝ!$D44</f>
        <v>2</v>
      </c>
      <c r="E48" s="27">
        <f>[2]ｲﾝ!$E44</f>
        <v>6</v>
      </c>
      <c r="F48" s="27">
        <f>[2]ｲﾝ!$F44</f>
        <v>20</v>
      </c>
      <c r="G48" s="27">
        <f>[2]ｲﾝ!$G44</f>
        <v>29</v>
      </c>
      <c r="H48" s="27">
        <f>[2]ｲﾝ!$H44</f>
        <v>32</v>
      </c>
      <c r="I48" s="27">
        <f>[2]ｲﾝ!$I44</f>
        <v>46</v>
      </c>
      <c r="J48" s="27">
        <f>[2]ｲﾝ!$J44</f>
        <v>42</v>
      </c>
      <c r="K48" s="27">
        <f>[2]ｲﾝ!$K44</f>
        <v>40</v>
      </c>
      <c r="L48" s="27">
        <f>[2]ｲﾝ!$L44</f>
        <v>57</v>
      </c>
      <c r="M48" s="27">
        <f>[2]ｲﾝ!$M44</f>
        <v>44</v>
      </c>
      <c r="N48" s="27">
        <f>[2]ｲﾝ!$N44</f>
        <v>45</v>
      </c>
      <c r="O48" s="27">
        <f>[2]ｲﾝ!$O44</f>
        <v>184</v>
      </c>
      <c r="P48" s="27">
        <f>[2]ｲﾝ!$P44</f>
        <v>84</v>
      </c>
      <c r="Q48" s="27">
        <f>[2]ｲﾝ!$Q44</f>
        <v>57</v>
      </c>
      <c r="R48" s="27">
        <f>[2]ｲﾝ!$R44</f>
        <v>53</v>
      </c>
      <c r="S48" s="27">
        <f>[2]ｲﾝ!$S44</f>
        <v>45</v>
      </c>
      <c r="T48" s="27">
        <f>[2]ｲﾝ!$T44</f>
        <v>30</v>
      </c>
      <c r="U48" s="27">
        <f>[2]ｲﾝ!$U44</f>
        <v>23</v>
      </c>
      <c r="V48" s="27">
        <f>[2]ｲﾝ!$V44</f>
        <v>23</v>
      </c>
      <c r="W48" s="27">
        <f>[2]ｲﾝ!$W44</f>
        <v>11</v>
      </c>
      <c r="X48" s="20"/>
      <c r="Y48" s="20">
        <f t="shared" si="2"/>
        <v>873</v>
      </c>
      <c r="Z48" s="20" t="b">
        <f t="shared" si="3"/>
        <v>1</v>
      </c>
    </row>
    <row r="49" spans="2:26">
      <c r="B49" s="17">
        <v>44</v>
      </c>
      <c r="C49" s="17">
        <f>[2]ｲﾝ!$C45</f>
        <v>1071</v>
      </c>
      <c r="D49" s="17">
        <f>[2]ｲﾝ!$D45</f>
        <v>7</v>
      </c>
      <c r="E49" s="17">
        <f>[2]ｲﾝ!$E45</f>
        <v>8</v>
      </c>
      <c r="F49" s="17">
        <f>[2]ｲﾝ!$F45</f>
        <v>45</v>
      </c>
      <c r="G49" s="17">
        <f>[2]ｲﾝ!$G45</f>
        <v>42</v>
      </c>
      <c r="H49" s="17">
        <f>[2]ｲﾝ!$H45</f>
        <v>46</v>
      </c>
      <c r="I49" s="17">
        <f>[2]ｲﾝ!$I45</f>
        <v>64</v>
      </c>
      <c r="J49" s="17">
        <f>[2]ｲﾝ!$J45</f>
        <v>61</v>
      </c>
      <c r="K49" s="17">
        <f>[2]ｲﾝ!$K45</f>
        <v>59</v>
      </c>
      <c r="L49" s="17">
        <f>[2]ｲﾝ!$L45</f>
        <v>50</v>
      </c>
      <c r="M49" s="17">
        <f>[2]ｲﾝ!$M45</f>
        <v>45</v>
      </c>
      <c r="N49" s="17">
        <f>[2]ｲﾝ!$N45</f>
        <v>29</v>
      </c>
      <c r="O49" s="17">
        <f>[2]ｲﾝ!$O45</f>
        <v>195</v>
      </c>
      <c r="P49" s="17">
        <f>[2]ｲﾝ!$P45</f>
        <v>95</v>
      </c>
      <c r="Q49" s="17">
        <f>[2]ｲﾝ!$Q45</f>
        <v>69</v>
      </c>
      <c r="R49" s="17">
        <f>[2]ｲﾝ!$R45</f>
        <v>64</v>
      </c>
      <c r="S49" s="17">
        <f>[2]ｲﾝ!$S45</f>
        <v>51</v>
      </c>
      <c r="T49" s="17">
        <f>[2]ｲﾝ!$T45</f>
        <v>39</v>
      </c>
      <c r="U49" s="17">
        <f>[2]ｲﾝ!$U45</f>
        <v>44</v>
      </c>
      <c r="V49" s="17">
        <f>[2]ｲﾝ!$V45</f>
        <v>30</v>
      </c>
      <c r="W49" s="17">
        <f>[2]ｲﾝ!$W45</f>
        <v>28</v>
      </c>
      <c r="Y49">
        <f t="shared" si="2"/>
        <v>1071</v>
      </c>
      <c r="Z49" t="b">
        <f t="shared" si="3"/>
        <v>1</v>
      </c>
    </row>
    <row r="50" spans="2:26">
      <c r="B50" s="18">
        <v>45</v>
      </c>
      <c r="C50" s="27">
        <f>[2]ｲﾝ!$C46</f>
        <v>1055</v>
      </c>
      <c r="D50" s="27">
        <f>[2]ｲﾝ!$D46</f>
        <v>11</v>
      </c>
      <c r="E50" s="27">
        <f>[2]ｲﾝ!$E46</f>
        <v>11</v>
      </c>
      <c r="F50" s="27">
        <f>[2]ｲﾝ!$F46</f>
        <v>41</v>
      </c>
      <c r="G50" s="27">
        <f>[2]ｲﾝ!$G46</f>
        <v>44</v>
      </c>
      <c r="H50" s="27">
        <f>[2]ｲﾝ!$H46</f>
        <v>43</v>
      </c>
      <c r="I50" s="27">
        <f>[2]ｲﾝ!$I46</f>
        <v>48</v>
      </c>
      <c r="J50" s="27">
        <f>[2]ｲﾝ!$J46</f>
        <v>43</v>
      </c>
      <c r="K50" s="27">
        <f>[2]ｲﾝ!$K46</f>
        <v>54</v>
      </c>
      <c r="L50" s="27">
        <f>[2]ｲﾝ!$L46</f>
        <v>52</v>
      </c>
      <c r="M50" s="27">
        <f>[2]ｲﾝ!$M46</f>
        <v>39</v>
      </c>
      <c r="N50" s="27">
        <f>[2]ｲﾝ!$N46</f>
        <v>51</v>
      </c>
      <c r="O50" s="27">
        <f>[2]ｲﾝ!$O46</f>
        <v>146</v>
      </c>
      <c r="P50" s="27">
        <f>[2]ｲﾝ!$P46</f>
        <v>125</v>
      </c>
      <c r="Q50" s="27">
        <f>[2]ｲﾝ!$Q46</f>
        <v>114</v>
      </c>
      <c r="R50" s="27">
        <f>[2]ｲﾝ!$R46</f>
        <v>63</v>
      </c>
      <c r="S50" s="27">
        <f>[2]ｲﾝ!$S46</f>
        <v>49</v>
      </c>
      <c r="T50" s="27">
        <f>[2]ｲﾝ!$T46</f>
        <v>32</v>
      </c>
      <c r="U50" s="27">
        <f>[2]ｲﾝ!$U46</f>
        <v>33</v>
      </c>
      <c r="V50" s="27">
        <f>[2]ｲﾝ!$V46</f>
        <v>28</v>
      </c>
      <c r="W50" s="27">
        <f>[2]ｲﾝ!$W46</f>
        <v>28</v>
      </c>
      <c r="X50" s="20"/>
      <c r="Y50" s="20">
        <f t="shared" si="2"/>
        <v>1055</v>
      </c>
      <c r="Z50" s="20" t="b">
        <f t="shared" si="3"/>
        <v>1</v>
      </c>
    </row>
    <row r="51" spans="2:26">
      <c r="B51" s="17">
        <v>46</v>
      </c>
      <c r="C51" s="17">
        <f>[2]ｲﾝ!$C47</f>
        <v>977</v>
      </c>
      <c r="D51" s="17">
        <f>[2]ｲﾝ!$D47</f>
        <v>4</v>
      </c>
      <c r="E51" s="17">
        <f>[2]ｲﾝ!$E47</f>
        <v>5</v>
      </c>
      <c r="F51" s="17">
        <f>[2]ｲﾝ!$F47</f>
        <v>50</v>
      </c>
      <c r="G51" s="17">
        <f>[2]ｲﾝ!$G47</f>
        <v>39</v>
      </c>
      <c r="H51" s="17">
        <f>[2]ｲﾝ!$H47</f>
        <v>37</v>
      </c>
      <c r="I51" s="17">
        <f>[2]ｲﾝ!$I47</f>
        <v>41</v>
      </c>
      <c r="J51" s="17">
        <f>[2]ｲﾝ!$J47</f>
        <v>45</v>
      </c>
      <c r="K51" s="17">
        <f>[2]ｲﾝ!$K47</f>
        <v>52</v>
      </c>
      <c r="L51" s="17">
        <f>[2]ｲﾝ!$L47</f>
        <v>52</v>
      </c>
      <c r="M51" s="17">
        <f>[2]ｲﾝ!$M47</f>
        <v>47</v>
      </c>
      <c r="N51" s="17">
        <f>[2]ｲﾝ!$N47</f>
        <v>29</v>
      </c>
      <c r="O51" s="17">
        <f>[2]ｲﾝ!$O47</f>
        <v>139</v>
      </c>
      <c r="P51" s="17">
        <f>[2]ｲﾝ!$P47</f>
        <v>155</v>
      </c>
      <c r="Q51" s="17">
        <f>[2]ｲﾝ!$Q47</f>
        <v>82</v>
      </c>
      <c r="R51" s="17">
        <f>[2]ｲﾝ!$R47</f>
        <v>49</v>
      </c>
      <c r="S51" s="17">
        <f>[2]ｲﾝ!$S47</f>
        <v>43</v>
      </c>
      <c r="T51" s="17">
        <f>[2]ｲﾝ!$T47</f>
        <v>35</v>
      </c>
      <c r="U51" s="17">
        <f>[2]ｲﾝ!$U47</f>
        <v>28</v>
      </c>
      <c r="V51" s="17">
        <f>[2]ｲﾝ!$V47</f>
        <v>23</v>
      </c>
      <c r="W51" s="17">
        <f>[2]ｲﾝ!$W47</f>
        <v>22</v>
      </c>
      <c r="Y51">
        <f t="shared" si="2"/>
        <v>977</v>
      </c>
      <c r="Z51" t="b">
        <f t="shared" si="3"/>
        <v>1</v>
      </c>
    </row>
    <row r="52" spans="2:26">
      <c r="B52" s="18">
        <v>47</v>
      </c>
      <c r="C52" s="27">
        <f>[2]ｲﾝ!$C48</f>
        <v>1030</v>
      </c>
      <c r="D52" s="27">
        <f>[2]ｲﾝ!$D48</f>
        <v>11</v>
      </c>
      <c r="E52" s="27">
        <f>[2]ｲﾝ!$E48</f>
        <v>11</v>
      </c>
      <c r="F52" s="27">
        <f>[2]ｲﾝ!$F48</f>
        <v>42</v>
      </c>
      <c r="G52" s="27">
        <f>[2]ｲﾝ!$G48</f>
        <v>53</v>
      </c>
      <c r="H52" s="27">
        <f>[2]ｲﾝ!$H48</f>
        <v>38</v>
      </c>
      <c r="I52" s="27">
        <f>[2]ｲﾝ!$I48</f>
        <v>53</v>
      </c>
      <c r="J52" s="27">
        <f>[2]ｲﾝ!$J48</f>
        <v>57</v>
      </c>
      <c r="K52" s="27">
        <f>[2]ｲﾝ!$K48</f>
        <v>54</v>
      </c>
      <c r="L52" s="27">
        <f>[2]ｲﾝ!$L48</f>
        <v>48</v>
      </c>
      <c r="M52" s="27">
        <f>[2]ｲﾝ!$M48</f>
        <v>54</v>
      </c>
      <c r="N52" s="27">
        <f>[2]ｲﾝ!$N48</f>
        <v>39</v>
      </c>
      <c r="O52" s="27">
        <f>[2]ｲﾝ!$O48</f>
        <v>152</v>
      </c>
      <c r="P52" s="27">
        <f>[2]ｲﾝ!$P48</f>
        <v>92</v>
      </c>
      <c r="Q52" s="27">
        <f>[2]ｲﾝ!$Q48</f>
        <v>91</v>
      </c>
      <c r="R52" s="27">
        <f>[2]ｲﾝ!$R48</f>
        <v>60</v>
      </c>
      <c r="S52" s="27">
        <f>[2]ｲﾝ!$S48</f>
        <v>43</v>
      </c>
      <c r="T52" s="27">
        <f>[2]ｲﾝ!$T48</f>
        <v>29</v>
      </c>
      <c r="U52" s="27">
        <f>[2]ｲﾝ!$U48</f>
        <v>34</v>
      </c>
      <c r="V52" s="27">
        <f>[2]ｲﾝ!$V48</f>
        <v>32</v>
      </c>
      <c r="W52" s="27">
        <f>[2]ｲﾝ!$W48</f>
        <v>37</v>
      </c>
      <c r="X52" s="20"/>
      <c r="Y52" s="20">
        <f t="shared" si="2"/>
        <v>1030</v>
      </c>
      <c r="Z52" s="20" t="b">
        <f t="shared" si="3"/>
        <v>1</v>
      </c>
    </row>
    <row r="53" spans="2:26">
      <c r="B53" s="17">
        <v>48</v>
      </c>
      <c r="C53" s="17">
        <f>[2]ｲﾝ!$C49</f>
        <v>982</v>
      </c>
      <c r="D53" s="17">
        <f>[2]ｲﾝ!$D49</f>
        <v>5</v>
      </c>
      <c r="E53" s="17">
        <f>[2]ｲﾝ!$E49</f>
        <v>14</v>
      </c>
      <c r="F53" s="17">
        <f>[2]ｲﾝ!$F49</f>
        <v>49</v>
      </c>
      <c r="G53" s="17">
        <f>[2]ｲﾝ!$G49</f>
        <v>66</v>
      </c>
      <c r="H53" s="17">
        <f>[2]ｲﾝ!$H49</f>
        <v>44</v>
      </c>
      <c r="I53" s="17">
        <f>[2]ｲﾝ!$I49</f>
        <v>48</v>
      </c>
      <c r="J53" s="17">
        <f>[2]ｲﾝ!$J49</f>
        <v>41</v>
      </c>
      <c r="K53" s="17">
        <f>[2]ｲﾝ!$K49</f>
        <v>50</v>
      </c>
      <c r="L53" s="17">
        <f>[2]ｲﾝ!$L49</f>
        <v>34</v>
      </c>
      <c r="M53" s="17">
        <f>[2]ｲﾝ!$M49</f>
        <v>28</v>
      </c>
      <c r="N53" s="17">
        <f>[2]ｲﾝ!$N49</f>
        <v>29</v>
      </c>
      <c r="O53" s="17">
        <f>[2]ｲﾝ!$O49</f>
        <v>121</v>
      </c>
      <c r="P53" s="17">
        <f>[2]ｲﾝ!$P49</f>
        <v>114</v>
      </c>
      <c r="Q53" s="17">
        <f>[2]ｲﾝ!$Q49</f>
        <v>108</v>
      </c>
      <c r="R53" s="17">
        <f>[2]ｲﾝ!$R49</f>
        <v>63</v>
      </c>
      <c r="S53" s="17">
        <f>[2]ｲﾝ!$S49</f>
        <v>44</v>
      </c>
      <c r="T53" s="17">
        <f>[2]ｲﾝ!$T49</f>
        <v>31</v>
      </c>
      <c r="U53" s="17">
        <f>[2]ｲﾝ!$U49</f>
        <v>39</v>
      </c>
      <c r="V53" s="17">
        <f>[2]ｲﾝ!$V49</f>
        <v>34</v>
      </c>
      <c r="W53" s="17">
        <f>[2]ｲﾝ!$W49</f>
        <v>20</v>
      </c>
      <c r="Y53">
        <f t="shared" si="2"/>
        <v>982</v>
      </c>
      <c r="Z53" t="b">
        <f t="shared" si="3"/>
        <v>1</v>
      </c>
    </row>
    <row r="54" spans="2:26">
      <c r="B54" s="18">
        <v>49</v>
      </c>
      <c r="C54" s="27">
        <f>[2]ｲﾝ!$C50</f>
        <v>813</v>
      </c>
      <c r="D54" s="27">
        <f>[2]ｲﾝ!$D50</f>
        <v>2</v>
      </c>
      <c r="E54" s="27">
        <f>[2]ｲﾝ!$E50</f>
        <v>11</v>
      </c>
      <c r="F54" s="27">
        <f>[2]ｲﾝ!$F50</f>
        <v>39</v>
      </c>
      <c r="G54" s="27">
        <f>[2]ｲﾝ!$G50</f>
        <v>47</v>
      </c>
      <c r="H54" s="27">
        <f>[2]ｲﾝ!$H50</f>
        <v>43</v>
      </c>
      <c r="I54" s="27">
        <f>[2]ｲﾝ!$I50</f>
        <v>52</v>
      </c>
      <c r="J54" s="27">
        <f>[2]ｲﾝ!$J50</f>
        <v>47</v>
      </c>
      <c r="K54" s="27">
        <f>[2]ｲﾝ!$K50</f>
        <v>44</v>
      </c>
      <c r="L54" s="27">
        <f>[2]ｲﾝ!$L50</f>
        <v>30</v>
      </c>
      <c r="M54" s="27">
        <f>[2]ｲﾝ!$M50</f>
        <v>34</v>
      </c>
      <c r="N54" s="27">
        <f>[2]ｲﾝ!$N50</f>
        <v>28</v>
      </c>
      <c r="O54" s="27">
        <f>[2]ｲﾝ!$O50</f>
        <v>101</v>
      </c>
      <c r="P54" s="27">
        <f>[2]ｲﾝ!$P50</f>
        <v>95</v>
      </c>
      <c r="Q54" s="27">
        <f>[2]ｲﾝ!$Q50</f>
        <v>66</v>
      </c>
      <c r="R54" s="27">
        <f>[2]ｲﾝ!$R50</f>
        <v>50</v>
      </c>
      <c r="S54" s="27">
        <f>[2]ｲﾝ!$S50</f>
        <v>26</v>
      </c>
      <c r="T54" s="27">
        <f>[2]ｲﾝ!$T50</f>
        <v>34</v>
      </c>
      <c r="U54" s="27">
        <f>[2]ｲﾝ!$U50</f>
        <v>31</v>
      </c>
      <c r="V54" s="27">
        <f>[2]ｲﾝ!$V50</f>
        <v>19</v>
      </c>
      <c r="W54" s="27">
        <f>[2]ｲﾝ!$W50</f>
        <v>14</v>
      </c>
      <c r="X54" s="20"/>
      <c r="Y54" s="20">
        <f t="shared" si="2"/>
        <v>813</v>
      </c>
      <c r="Z54" s="20" t="b">
        <f t="shared" si="3"/>
        <v>1</v>
      </c>
    </row>
    <row r="55" spans="2:26">
      <c r="B55" s="17">
        <v>50</v>
      </c>
      <c r="C55" s="17" t="e">
        <f>[2]ｲﾝ!$C51</f>
        <v>#N/A</v>
      </c>
      <c r="D55" s="17" t="e">
        <f>[2]ｲﾝ!$D51</f>
        <v>#N/A</v>
      </c>
      <c r="E55" s="17" t="e">
        <f>[2]ｲﾝ!$E51</f>
        <v>#N/A</v>
      </c>
      <c r="F55" s="17" t="e">
        <f>[2]ｲﾝ!$F51</f>
        <v>#N/A</v>
      </c>
      <c r="G55" s="17" t="e">
        <f>[2]ｲﾝ!$G51</f>
        <v>#N/A</v>
      </c>
      <c r="H55" s="17" t="e">
        <f>[2]ｲﾝ!$H51</f>
        <v>#N/A</v>
      </c>
      <c r="I55" s="17" t="e">
        <f>[2]ｲﾝ!$I51</f>
        <v>#N/A</v>
      </c>
      <c r="J55" s="17" t="e">
        <f>[2]ｲﾝ!$J51</f>
        <v>#N/A</v>
      </c>
      <c r="K55" s="17" t="e">
        <f>[2]ｲﾝ!$K51</f>
        <v>#N/A</v>
      </c>
      <c r="L55" s="17" t="e">
        <f>[2]ｲﾝ!$L51</f>
        <v>#N/A</v>
      </c>
      <c r="M55" s="17" t="e">
        <f>[2]ｲﾝ!$M51</f>
        <v>#N/A</v>
      </c>
      <c r="N55" s="17" t="e">
        <f>[2]ｲﾝ!$N51</f>
        <v>#N/A</v>
      </c>
      <c r="O55" s="17" t="e">
        <f>[2]ｲﾝ!$O51</f>
        <v>#N/A</v>
      </c>
      <c r="P55" s="17" t="e">
        <f>[2]ｲﾝ!$P51</f>
        <v>#N/A</v>
      </c>
      <c r="Q55" s="17" t="e">
        <f>[2]ｲﾝ!$Q51</f>
        <v>#N/A</v>
      </c>
      <c r="R55" s="17" t="e">
        <f>[2]ｲﾝ!$R51</f>
        <v>#N/A</v>
      </c>
      <c r="S55" s="17" t="e">
        <f>[2]ｲﾝ!$S51</f>
        <v>#N/A</v>
      </c>
      <c r="T55" s="17" t="e">
        <f>[2]ｲﾝ!$T51</f>
        <v>#N/A</v>
      </c>
      <c r="U55" s="17" t="e">
        <f>[2]ｲﾝ!$U51</f>
        <v>#N/A</v>
      </c>
      <c r="V55" s="17" t="e">
        <f>[2]ｲﾝ!$V51</f>
        <v>#N/A</v>
      </c>
      <c r="W55" s="17" t="e">
        <f>[2]ｲﾝ!$W51</f>
        <v>#N/A</v>
      </c>
      <c r="Y55" t="e">
        <f t="shared" si="2"/>
        <v>#N/A</v>
      </c>
      <c r="Z55" t="str">
        <f t="shared" si="3"/>
        <v>-</v>
      </c>
    </row>
    <row r="56" spans="2:26">
      <c r="B56" s="18">
        <v>51</v>
      </c>
      <c r="C56" s="27" t="e">
        <f>[2]ｲﾝ!$C52</f>
        <v>#N/A</v>
      </c>
      <c r="D56" s="27" t="e">
        <f>[2]ｲﾝ!$D52</f>
        <v>#N/A</v>
      </c>
      <c r="E56" s="27" t="e">
        <f>[2]ｲﾝ!$E52</f>
        <v>#N/A</v>
      </c>
      <c r="F56" s="27" t="e">
        <f>[2]ｲﾝ!$F52</f>
        <v>#N/A</v>
      </c>
      <c r="G56" s="27" t="e">
        <f>[2]ｲﾝ!$G52</f>
        <v>#N/A</v>
      </c>
      <c r="H56" s="27" t="e">
        <f>[2]ｲﾝ!$H52</f>
        <v>#N/A</v>
      </c>
      <c r="I56" s="27" t="e">
        <f>[2]ｲﾝ!$I52</f>
        <v>#N/A</v>
      </c>
      <c r="J56" s="27" t="e">
        <f>[2]ｲﾝ!$J52</f>
        <v>#N/A</v>
      </c>
      <c r="K56" s="27" t="e">
        <f>[2]ｲﾝ!$K52</f>
        <v>#N/A</v>
      </c>
      <c r="L56" s="27" t="e">
        <f>[2]ｲﾝ!$L52</f>
        <v>#N/A</v>
      </c>
      <c r="M56" s="27" t="e">
        <f>[2]ｲﾝ!$M52</f>
        <v>#N/A</v>
      </c>
      <c r="N56" s="27" t="e">
        <f>[2]ｲﾝ!$N52</f>
        <v>#N/A</v>
      </c>
      <c r="O56" s="27" t="e">
        <f>[2]ｲﾝ!$O52</f>
        <v>#N/A</v>
      </c>
      <c r="P56" s="27" t="e">
        <f>[2]ｲﾝ!$P52</f>
        <v>#N/A</v>
      </c>
      <c r="Q56" s="27" t="e">
        <f>[2]ｲﾝ!$Q52</f>
        <v>#N/A</v>
      </c>
      <c r="R56" s="27" t="e">
        <f>[2]ｲﾝ!$R52</f>
        <v>#N/A</v>
      </c>
      <c r="S56" s="27" t="e">
        <f>[2]ｲﾝ!$S52</f>
        <v>#N/A</v>
      </c>
      <c r="T56" s="27" t="e">
        <f>[2]ｲﾝ!$T52</f>
        <v>#N/A</v>
      </c>
      <c r="U56" s="27" t="e">
        <f>[2]ｲﾝ!$U52</f>
        <v>#N/A</v>
      </c>
      <c r="V56" s="27" t="e">
        <f>[2]ｲﾝ!$V52</f>
        <v>#N/A</v>
      </c>
      <c r="W56" s="27" t="e">
        <f>[2]ｲﾝ!$W52</f>
        <v>#N/A</v>
      </c>
      <c r="X56" s="20"/>
      <c r="Y56" s="20" t="e">
        <f t="shared" si="2"/>
        <v>#N/A</v>
      </c>
      <c r="Z56" s="20" t="str">
        <f t="shared" si="3"/>
        <v>-</v>
      </c>
    </row>
    <row r="57" spans="2:26">
      <c r="B57" s="17">
        <v>52</v>
      </c>
      <c r="C57" s="17" t="e">
        <f>[2]ｲﾝ!$C53</f>
        <v>#N/A</v>
      </c>
      <c r="D57" s="17" t="e">
        <f>[2]ｲﾝ!$D53</f>
        <v>#N/A</v>
      </c>
      <c r="E57" s="17" t="e">
        <f>[2]ｲﾝ!$E53</f>
        <v>#N/A</v>
      </c>
      <c r="F57" s="17" t="e">
        <f>[2]ｲﾝ!$F53</f>
        <v>#N/A</v>
      </c>
      <c r="G57" s="17" t="e">
        <f>[2]ｲﾝ!$G53</f>
        <v>#N/A</v>
      </c>
      <c r="H57" s="17" t="e">
        <f>[2]ｲﾝ!$H53</f>
        <v>#N/A</v>
      </c>
      <c r="I57" s="17" t="e">
        <f>[2]ｲﾝ!$I53</f>
        <v>#N/A</v>
      </c>
      <c r="J57" s="17" t="e">
        <f>[2]ｲﾝ!$J53</f>
        <v>#N/A</v>
      </c>
      <c r="K57" s="17" t="e">
        <f>[2]ｲﾝ!$K53</f>
        <v>#N/A</v>
      </c>
      <c r="L57" s="17" t="e">
        <f>[2]ｲﾝ!$L53</f>
        <v>#N/A</v>
      </c>
      <c r="M57" s="17" t="e">
        <f>[2]ｲﾝ!$M53</f>
        <v>#N/A</v>
      </c>
      <c r="N57" s="17" t="e">
        <f>[2]ｲﾝ!$N53</f>
        <v>#N/A</v>
      </c>
      <c r="O57" s="17" t="e">
        <f>[2]ｲﾝ!$O53</f>
        <v>#N/A</v>
      </c>
      <c r="P57" s="17" t="e">
        <f>[2]ｲﾝ!$P53</f>
        <v>#N/A</v>
      </c>
      <c r="Q57" s="17" t="e">
        <f>[2]ｲﾝ!$Q53</f>
        <v>#N/A</v>
      </c>
      <c r="R57" s="17" t="e">
        <f>[2]ｲﾝ!$R53</f>
        <v>#N/A</v>
      </c>
      <c r="S57" s="17" t="e">
        <f>[2]ｲﾝ!$S53</f>
        <v>#N/A</v>
      </c>
      <c r="T57" s="17" t="e">
        <f>[2]ｲﾝ!$T53</f>
        <v>#N/A</v>
      </c>
      <c r="U57" s="17" t="e">
        <f>[2]ｲﾝ!$U53</f>
        <v>#N/A</v>
      </c>
      <c r="V57" s="17" t="e">
        <f>[2]ｲﾝ!$V53</f>
        <v>#N/A</v>
      </c>
      <c r="W57" s="17" t="e">
        <f>[2]ｲﾝ!$W53</f>
        <v>#N/A</v>
      </c>
      <c r="Y57" t="e">
        <f t="shared" si="2"/>
        <v>#N/A</v>
      </c>
      <c r="Z57" t="str">
        <f t="shared" si="3"/>
        <v>-</v>
      </c>
    </row>
    <row r="58" spans="2:26">
      <c r="B58" s="27">
        <v>53</v>
      </c>
      <c r="C58" s="27" t="e">
        <f>[2]ｲﾝ!$C54</f>
        <v>#N/A</v>
      </c>
      <c r="D58" s="27" t="e">
        <f>[2]ｲﾝ!$D54</f>
        <v>#N/A</v>
      </c>
      <c r="E58" s="27" t="e">
        <f>[2]ｲﾝ!$E54</f>
        <v>#N/A</v>
      </c>
      <c r="F58" s="27" t="e">
        <f>[2]ｲﾝ!$F54</f>
        <v>#N/A</v>
      </c>
      <c r="G58" s="27" t="e">
        <f>[2]ｲﾝ!$G54</f>
        <v>#N/A</v>
      </c>
      <c r="H58" s="27" t="e">
        <f>[2]ｲﾝ!$H54</f>
        <v>#N/A</v>
      </c>
      <c r="I58" s="27" t="e">
        <f>[2]ｲﾝ!$I54</f>
        <v>#N/A</v>
      </c>
      <c r="J58" s="27" t="e">
        <f>[2]ｲﾝ!$J54</f>
        <v>#N/A</v>
      </c>
      <c r="K58" s="27" t="e">
        <f>[2]ｲﾝ!$K54</f>
        <v>#N/A</v>
      </c>
      <c r="L58" s="27" t="e">
        <f>[2]ｲﾝ!$L54</f>
        <v>#N/A</v>
      </c>
      <c r="M58" s="27" t="e">
        <f>[2]ｲﾝ!$M54</f>
        <v>#N/A</v>
      </c>
      <c r="N58" s="27" t="e">
        <f>[2]ｲﾝ!$N54</f>
        <v>#N/A</v>
      </c>
      <c r="O58" s="27" t="e">
        <f>[2]ｲﾝ!$O54</f>
        <v>#N/A</v>
      </c>
      <c r="P58" s="27" t="e">
        <f>[2]ｲﾝ!$P54</f>
        <v>#N/A</v>
      </c>
      <c r="Q58" s="27" t="e">
        <f>[2]ｲﾝ!$Q54</f>
        <v>#N/A</v>
      </c>
      <c r="R58" s="27" t="e">
        <f>[2]ｲﾝ!$R54</f>
        <v>#N/A</v>
      </c>
      <c r="S58" s="27" t="e">
        <f>[2]ｲﾝ!$S54</f>
        <v>#N/A</v>
      </c>
      <c r="T58" s="27" t="e">
        <f>[2]ｲﾝ!$T54</f>
        <v>#N/A</v>
      </c>
      <c r="U58" s="27" t="e">
        <f>[2]ｲﾝ!$U54</f>
        <v>#N/A</v>
      </c>
      <c r="V58" s="27" t="e">
        <f>[2]ｲﾝ!$V54</f>
        <v>#N/A</v>
      </c>
      <c r="W58" s="27" t="e">
        <f>[2]ｲﾝ!$W54</f>
        <v>#N/A</v>
      </c>
      <c r="X58" s="20"/>
      <c r="Y58" s="20" t="e">
        <f t="shared" si="2"/>
        <v>#N/A</v>
      </c>
      <c r="Z58" s="20" t="str">
        <f t="shared" si="3"/>
        <v>-</v>
      </c>
    </row>
    <row r="60" spans="2:26">
      <c r="B60" s="2" t="s">
        <v>66</v>
      </c>
      <c r="C60" s="2">
        <f t="array" ref="C60">+SUM(IF(NOT(ISERROR(C6:C57)),C6:C57))</f>
        <v>24047</v>
      </c>
      <c r="D60" s="2">
        <f t="array" ref="D60">+SUM(IF(NOT(ISERROR(D6:D57)),D6:D57))</f>
        <v>137</v>
      </c>
      <c r="E60" s="2">
        <f t="array" ref="E60">+SUM(IF(NOT(ISERROR(E6:E57)),E6:E57))</f>
        <v>302</v>
      </c>
      <c r="F60" s="2">
        <f t="array" ref="F60">+SUM(IF(NOT(ISERROR(F6:F57)),F6:F57))</f>
        <v>945</v>
      </c>
      <c r="G60" s="2">
        <f t="array" ref="G60">+SUM(IF(NOT(ISERROR(G6:G57)),G6:G57))</f>
        <v>1073</v>
      </c>
      <c r="H60" s="2">
        <f t="array" ref="H60">+SUM(IF(NOT(ISERROR(H6:H57)),H6:H57))</f>
        <v>1058</v>
      </c>
      <c r="I60" s="2">
        <f t="array" ref="I60">+SUM(IF(NOT(ISERROR(I6:I57)),I6:I57))</f>
        <v>1163</v>
      </c>
      <c r="J60" s="2">
        <f t="array" ref="J60">+SUM(IF(NOT(ISERROR(J6:J57)),J6:J57))</f>
        <v>1124</v>
      </c>
      <c r="K60" s="2">
        <f t="array" ref="K60">+SUM(IF(NOT(ISERROR(K6:K57)),K6:K57))</f>
        <v>1100</v>
      </c>
      <c r="L60" s="2">
        <f t="array" ref="L60">+SUM(IF(NOT(ISERROR(L6:L57)),L6:L57))</f>
        <v>982</v>
      </c>
      <c r="M60" s="2">
        <f t="array" ref="M60">+SUM(IF(NOT(ISERROR(M6:M57)),M6:M57))</f>
        <v>962</v>
      </c>
      <c r="N60" s="2">
        <f t="array" ref="N60">+SUM(IF(NOT(ISERROR(N6:N57)),N6:N57))</f>
        <v>865</v>
      </c>
      <c r="O60" s="2">
        <f t="array" ref="O60">+SUM(IF(NOT(ISERROR(O6:O57)),O6:O57))</f>
        <v>3623</v>
      </c>
      <c r="P60" s="2">
        <f t="array" ref="P60">+SUM(IF(NOT(ISERROR(P6:P57)),P6:P57))</f>
        <v>1915</v>
      </c>
      <c r="Q60" s="2">
        <f t="array" ref="Q60">+SUM(IF(NOT(ISERROR(Q6:Q57)),Q6:Q57))</f>
        <v>1816</v>
      </c>
      <c r="R60" s="2">
        <f t="array" ref="R60">+SUM(IF(NOT(ISERROR(R6:R57)),R6:R57))</f>
        <v>1652</v>
      </c>
      <c r="S60" s="2">
        <f t="array" ref="S60">+SUM(IF(NOT(ISERROR(S6:S57)),S6:S57))</f>
        <v>1579</v>
      </c>
      <c r="T60" s="2">
        <f t="array" ref="T60">+SUM(IF(NOT(ISERROR(T6:T57)),T6:T57))</f>
        <v>1241</v>
      </c>
      <c r="U60" s="2">
        <f t="array" ref="U60">+SUM(IF(NOT(ISERROR(U6:U57)),U6:U57))</f>
        <v>923</v>
      </c>
      <c r="V60" s="2">
        <f t="array" ref="V60">+SUM(IF(NOT(ISERROR(V6:V57)),V6:V57))</f>
        <v>799</v>
      </c>
      <c r="W60" s="2">
        <f t="array" ref="W60">+SUM(IF(NOT(ISERROR(W6:W57)),W6:W57))</f>
        <v>788</v>
      </c>
      <c r="X60" s="2"/>
      <c r="Y60" s="2">
        <f>+SUM(D60:W60)</f>
        <v>24047</v>
      </c>
      <c r="Z60" s="2" t="b">
        <f>+C60=Y60</f>
        <v>1</v>
      </c>
    </row>
    <row r="61" spans="2:26">
      <c r="B61" s="4" t="s">
        <v>73</v>
      </c>
      <c r="C61" s="4">
        <f t="shared" ref="C61:W61" si="4">C60/$C$60*100</f>
        <v>100</v>
      </c>
      <c r="D61" s="4">
        <f t="shared" si="4"/>
        <v>0.5697176362955878</v>
      </c>
      <c r="E61" s="4">
        <f t="shared" si="4"/>
        <v>1.2558739135858943</v>
      </c>
      <c r="F61" s="4">
        <f t="shared" si="4"/>
        <v>3.9298041335717548</v>
      </c>
      <c r="G61" s="4">
        <f t="shared" si="4"/>
        <v>4.4620950638333259</v>
      </c>
      <c r="H61" s="4">
        <f t="shared" si="4"/>
        <v>4.3997172204432982</v>
      </c>
      <c r="I61" s="4">
        <f t="shared" si="4"/>
        <v>4.8363621241734931</v>
      </c>
      <c r="J61" s="4">
        <f t="shared" si="4"/>
        <v>4.6741797313594216</v>
      </c>
      <c r="K61" s="4">
        <f t="shared" si="4"/>
        <v>4.5743751819353768</v>
      </c>
      <c r="L61" s="4">
        <f t="shared" si="4"/>
        <v>4.0836694806004905</v>
      </c>
      <c r="M61" s="4">
        <f t="shared" si="4"/>
        <v>4.0004990227471202</v>
      </c>
      <c r="N61" s="4">
        <f t="shared" si="4"/>
        <v>3.5971223021582732</v>
      </c>
      <c r="O61" s="4">
        <f t="shared" si="4"/>
        <v>15.066328440138063</v>
      </c>
      <c r="P61" s="4">
        <f t="shared" si="4"/>
        <v>7.9635713394602234</v>
      </c>
      <c r="Q61" s="4">
        <f t="shared" si="4"/>
        <v>7.5518775730860392</v>
      </c>
      <c r="R61" s="4">
        <f t="shared" si="4"/>
        <v>6.8698798186884016</v>
      </c>
      <c r="S61" s="4">
        <f t="shared" si="4"/>
        <v>6.5663076475235993</v>
      </c>
      <c r="T61" s="4">
        <f t="shared" si="4"/>
        <v>5.1607269098016388</v>
      </c>
      <c r="U61" s="4">
        <f t="shared" si="4"/>
        <v>3.8383166299330482</v>
      </c>
      <c r="V61" s="4">
        <f t="shared" si="4"/>
        <v>3.3226597912421512</v>
      </c>
      <c r="W61" s="4">
        <f t="shared" si="4"/>
        <v>3.276916039422797</v>
      </c>
      <c r="X61" s="4"/>
      <c r="Y61" s="4">
        <f>+SUM(D61:W61)</f>
        <v>100</v>
      </c>
      <c r="Z61" s="4" t="b">
        <f>+C61=Y61</f>
        <v>1</v>
      </c>
    </row>
    <row r="63" spans="2:26">
      <c r="Y63" s="5">
        <f t="array" ref="Y63">+SUM(IF(NOT(ISERROR(Y6:Y57)),Y6:Y57))</f>
        <v>24047</v>
      </c>
      <c r="Z63" s="5" t="b">
        <f>+Y60=Y63</f>
        <v>1</v>
      </c>
    </row>
    <row r="67" spans="2:17">
      <c r="B67" t="s">
        <v>62</v>
      </c>
    </row>
    <row r="68" spans="2:17" ht="18.75">
      <c r="B68" s="6" t="s">
        <v>48</v>
      </c>
      <c r="C68" s="6" t="s">
        <v>61</v>
      </c>
      <c r="D68" s="1" t="s">
        <v>181</v>
      </c>
      <c r="E68" s="6" t="s">
        <v>180</v>
      </c>
      <c r="F68" s="6" t="s">
        <v>182</v>
      </c>
      <c r="G68" s="6" t="s">
        <v>183</v>
      </c>
      <c r="H68" s="6" t="s">
        <v>184</v>
      </c>
      <c r="I68" s="6" t="s">
        <v>185</v>
      </c>
      <c r="J68" s="6" t="s">
        <v>186</v>
      </c>
      <c r="K68" s="6" t="s">
        <v>187</v>
      </c>
      <c r="L68" s="6" t="s">
        <v>188</v>
      </c>
      <c r="M68" s="6" t="s">
        <v>189</v>
      </c>
      <c r="N68" s="1"/>
      <c r="O68" s="6" t="s">
        <v>67</v>
      </c>
      <c r="P68" s="1" t="s">
        <v>68</v>
      </c>
      <c r="Q68" s="1" t="s">
        <v>70</v>
      </c>
    </row>
    <row r="69" spans="2:17">
      <c r="B69" s="16">
        <v>1</v>
      </c>
      <c r="C69" s="16">
        <f t="shared" ref="C69:C121" si="5">C6</f>
        <v>2074</v>
      </c>
      <c r="D69" s="16">
        <f t="shared" ref="D69:D121" si="6">SUM(D6:E6)</f>
        <v>39</v>
      </c>
      <c r="E69" s="16">
        <f t="shared" ref="E69:E91" si="7">SUM(F6:I6)</f>
        <v>229</v>
      </c>
      <c r="F69" s="16">
        <f t="shared" ref="F69:F91" si="8">SUM(J6:N6)</f>
        <v>160</v>
      </c>
      <c r="G69" s="16">
        <f t="shared" ref="G69:G91" si="9">O6</f>
        <v>115</v>
      </c>
      <c r="H69" s="16">
        <f t="shared" ref="H69:H91" si="10">P6</f>
        <v>124</v>
      </c>
      <c r="I69" s="16">
        <f t="shared" ref="I69:I91" si="11">Q6</f>
        <v>288</v>
      </c>
      <c r="J69" s="16">
        <f t="shared" ref="J69:J91" si="12">R6</f>
        <v>260</v>
      </c>
      <c r="K69" s="16">
        <f t="shared" ref="K69:K91" si="13">S6</f>
        <v>281</v>
      </c>
      <c r="L69" s="16">
        <f t="shared" ref="L69:L91" si="14">T6</f>
        <v>229</v>
      </c>
      <c r="M69" s="16">
        <f t="shared" ref="M69:M91" si="15">SUM(U6:W6)</f>
        <v>349</v>
      </c>
      <c r="N69" s="21"/>
      <c r="O69" s="21">
        <f t="shared" ref="O69:O91" si="16">+SUM(D69:M69)</f>
        <v>2074</v>
      </c>
      <c r="P69" s="21" t="b">
        <f t="shared" ref="P69:P91" si="17">IF(AND(ISERROR(C69),ISERROR(O69)),"-",C69=O69)</f>
        <v>1</v>
      </c>
      <c r="Q69" s="21" t="b">
        <f t="shared" ref="Q69:Q91" si="18">IF(AND(ISERROR(Y6),ISERROR(O69)),"-",Y6=O69)</f>
        <v>1</v>
      </c>
    </row>
    <row r="70" spans="2:17">
      <c r="B70" s="17">
        <v>2</v>
      </c>
      <c r="C70" s="17">
        <f t="shared" si="5"/>
        <v>1924</v>
      </c>
      <c r="D70" s="17">
        <f t="shared" si="6"/>
        <v>35</v>
      </c>
      <c r="E70" s="17">
        <f t="shared" si="7"/>
        <v>373</v>
      </c>
      <c r="F70" s="17">
        <f t="shared" si="8"/>
        <v>293</v>
      </c>
      <c r="G70" s="17">
        <f t="shared" si="9"/>
        <v>184</v>
      </c>
      <c r="H70" s="17">
        <f t="shared" si="10"/>
        <v>116</v>
      </c>
      <c r="I70" s="17">
        <f t="shared" si="11"/>
        <v>160</v>
      </c>
      <c r="J70" s="17">
        <f t="shared" si="12"/>
        <v>154</v>
      </c>
      <c r="K70" s="17">
        <f t="shared" si="13"/>
        <v>172</v>
      </c>
      <c r="L70" s="17">
        <f t="shared" si="14"/>
        <v>147</v>
      </c>
      <c r="M70" s="17">
        <f t="shared" si="15"/>
        <v>290</v>
      </c>
      <c r="O70">
        <f t="shared" si="16"/>
        <v>1924</v>
      </c>
      <c r="P70" t="b">
        <f t="shared" si="17"/>
        <v>1</v>
      </c>
      <c r="Q70" t="b">
        <f t="shared" si="18"/>
        <v>1</v>
      </c>
    </row>
    <row r="71" spans="2:17">
      <c r="B71" s="18">
        <v>3</v>
      </c>
      <c r="C71" s="18">
        <f t="shared" si="5"/>
        <v>1865</v>
      </c>
      <c r="D71" s="18">
        <f t="shared" si="6"/>
        <v>34</v>
      </c>
      <c r="E71" s="18">
        <f t="shared" si="7"/>
        <v>358</v>
      </c>
      <c r="F71" s="18">
        <f t="shared" si="8"/>
        <v>329</v>
      </c>
      <c r="G71" s="18">
        <f t="shared" si="9"/>
        <v>242</v>
      </c>
      <c r="H71" s="18">
        <f t="shared" si="10"/>
        <v>109</v>
      </c>
      <c r="I71" s="18">
        <f t="shared" si="11"/>
        <v>142</v>
      </c>
      <c r="J71" s="18">
        <f t="shared" si="12"/>
        <v>136</v>
      </c>
      <c r="K71" s="18">
        <f t="shared" si="13"/>
        <v>133</v>
      </c>
      <c r="L71" s="18">
        <f t="shared" si="14"/>
        <v>130</v>
      </c>
      <c r="M71" s="18">
        <f t="shared" si="15"/>
        <v>252</v>
      </c>
      <c r="N71" s="22"/>
      <c r="O71" s="22">
        <f t="shared" si="16"/>
        <v>1865</v>
      </c>
      <c r="P71" s="22" t="b">
        <f t="shared" si="17"/>
        <v>1</v>
      </c>
      <c r="Q71" s="22" t="b">
        <f t="shared" si="18"/>
        <v>1</v>
      </c>
    </row>
    <row r="72" spans="2:17">
      <c r="B72" s="17">
        <v>4</v>
      </c>
      <c r="C72" s="17">
        <f t="shared" si="5"/>
        <v>1051</v>
      </c>
      <c r="D72" s="17">
        <f t="shared" si="6"/>
        <v>29</v>
      </c>
      <c r="E72" s="17">
        <f t="shared" si="7"/>
        <v>196</v>
      </c>
      <c r="F72" s="17">
        <f t="shared" si="8"/>
        <v>201</v>
      </c>
      <c r="G72" s="17">
        <f t="shared" si="9"/>
        <v>178</v>
      </c>
      <c r="H72" s="17">
        <f t="shared" si="10"/>
        <v>62</v>
      </c>
      <c r="I72" s="17">
        <f t="shared" si="11"/>
        <v>50</v>
      </c>
      <c r="J72" s="17">
        <f t="shared" si="12"/>
        <v>68</v>
      </c>
      <c r="K72" s="17">
        <f t="shared" si="13"/>
        <v>67</v>
      </c>
      <c r="L72" s="17">
        <f t="shared" si="14"/>
        <v>69</v>
      </c>
      <c r="M72" s="17">
        <f t="shared" si="15"/>
        <v>131</v>
      </c>
      <c r="O72">
        <f t="shared" si="16"/>
        <v>1051</v>
      </c>
      <c r="P72" t="b">
        <f t="shared" si="17"/>
        <v>1</v>
      </c>
      <c r="Q72" t="b">
        <f t="shared" si="18"/>
        <v>1</v>
      </c>
    </row>
    <row r="73" spans="2:17">
      <c r="B73" s="18">
        <v>5</v>
      </c>
      <c r="C73" s="18">
        <f t="shared" si="5"/>
        <v>746</v>
      </c>
      <c r="D73" s="18">
        <f t="shared" si="6"/>
        <v>12</v>
      </c>
      <c r="E73" s="18">
        <f t="shared" si="7"/>
        <v>119</v>
      </c>
      <c r="F73" s="18">
        <f t="shared" si="8"/>
        <v>196</v>
      </c>
      <c r="G73" s="18">
        <f t="shared" si="9"/>
        <v>129</v>
      </c>
      <c r="H73" s="18">
        <f t="shared" si="10"/>
        <v>44</v>
      </c>
      <c r="I73" s="18">
        <f t="shared" si="11"/>
        <v>36</v>
      </c>
      <c r="J73" s="18">
        <f t="shared" si="12"/>
        <v>53</v>
      </c>
      <c r="K73" s="18">
        <f t="shared" si="13"/>
        <v>43</v>
      </c>
      <c r="L73" s="18">
        <f t="shared" si="14"/>
        <v>34</v>
      </c>
      <c r="M73" s="18">
        <f t="shared" si="15"/>
        <v>80</v>
      </c>
      <c r="N73" s="22"/>
      <c r="O73" s="22">
        <f t="shared" si="16"/>
        <v>746</v>
      </c>
      <c r="P73" s="22" t="b">
        <f t="shared" si="17"/>
        <v>1</v>
      </c>
      <c r="Q73" s="22" t="b">
        <f t="shared" si="18"/>
        <v>1</v>
      </c>
    </row>
    <row r="74" spans="2:17">
      <c r="B74" s="17">
        <v>6</v>
      </c>
      <c r="C74" s="17">
        <f t="shared" si="5"/>
        <v>642</v>
      </c>
      <c r="D74" s="17">
        <f t="shared" si="6"/>
        <v>7</v>
      </c>
      <c r="E74" s="17">
        <f t="shared" si="7"/>
        <v>115</v>
      </c>
      <c r="F74" s="17">
        <f t="shared" si="8"/>
        <v>158</v>
      </c>
      <c r="G74" s="17">
        <f t="shared" si="9"/>
        <v>131</v>
      </c>
      <c r="H74" s="17">
        <f t="shared" si="10"/>
        <v>31</v>
      </c>
      <c r="I74" s="17">
        <f t="shared" si="11"/>
        <v>22</v>
      </c>
      <c r="J74" s="17">
        <f t="shared" si="12"/>
        <v>39</v>
      </c>
      <c r="K74" s="17">
        <f t="shared" si="13"/>
        <v>41</v>
      </c>
      <c r="L74" s="17">
        <f t="shared" si="14"/>
        <v>33</v>
      </c>
      <c r="M74" s="17">
        <f t="shared" si="15"/>
        <v>65</v>
      </c>
      <c r="O74">
        <f t="shared" si="16"/>
        <v>642</v>
      </c>
      <c r="P74" t="b">
        <f t="shared" si="17"/>
        <v>1</v>
      </c>
      <c r="Q74" t="b">
        <f t="shared" si="18"/>
        <v>1</v>
      </c>
    </row>
    <row r="75" spans="2:17">
      <c r="B75" s="18">
        <v>7</v>
      </c>
      <c r="C75" s="18">
        <f t="shared" si="5"/>
        <v>647</v>
      </c>
      <c r="D75" s="18">
        <f t="shared" si="6"/>
        <v>12</v>
      </c>
      <c r="E75" s="18">
        <f t="shared" si="7"/>
        <v>120</v>
      </c>
      <c r="F75" s="18">
        <f t="shared" si="8"/>
        <v>141</v>
      </c>
      <c r="G75" s="18">
        <f t="shared" si="9"/>
        <v>98</v>
      </c>
      <c r="H75" s="18">
        <f t="shared" si="10"/>
        <v>36</v>
      </c>
      <c r="I75" s="18">
        <f t="shared" si="11"/>
        <v>42</v>
      </c>
      <c r="J75" s="18">
        <f t="shared" si="12"/>
        <v>50</v>
      </c>
      <c r="K75" s="18">
        <f t="shared" si="13"/>
        <v>46</v>
      </c>
      <c r="L75" s="18">
        <f t="shared" si="14"/>
        <v>33</v>
      </c>
      <c r="M75" s="18">
        <f t="shared" si="15"/>
        <v>69</v>
      </c>
      <c r="N75" s="22"/>
      <c r="O75" s="22">
        <f t="shared" si="16"/>
        <v>647</v>
      </c>
      <c r="P75" s="22" t="b">
        <f t="shared" si="17"/>
        <v>1</v>
      </c>
      <c r="Q75" s="22" t="b">
        <f t="shared" si="18"/>
        <v>1</v>
      </c>
    </row>
    <row r="76" spans="2:17">
      <c r="B76" s="17">
        <v>8</v>
      </c>
      <c r="C76" s="17">
        <f t="shared" si="5"/>
        <v>485</v>
      </c>
      <c r="D76" s="17">
        <f t="shared" si="6"/>
        <v>6</v>
      </c>
      <c r="E76" s="17">
        <f t="shared" si="7"/>
        <v>122</v>
      </c>
      <c r="F76" s="17">
        <f t="shared" si="8"/>
        <v>133</v>
      </c>
      <c r="G76" s="17">
        <f t="shared" si="9"/>
        <v>87</v>
      </c>
      <c r="H76" s="17">
        <f t="shared" si="10"/>
        <v>20</v>
      </c>
      <c r="I76" s="17">
        <f t="shared" si="11"/>
        <v>20</v>
      </c>
      <c r="J76" s="17">
        <f t="shared" si="12"/>
        <v>24</v>
      </c>
      <c r="K76" s="17">
        <f t="shared" si="13"/>
        <v>27</v>
      </c>
      <c r="L76" s="17">
        <f t="shared" si="14"/>
        <v>14</v>
      </c>
      <c r="M76" s="17">
        <f t="shared" si="15"/>
        <v>32</v>
      </c>
      <c r="O76">
        <f t="shared" si="16"/>
        <v>485</v>
      </c>
      <c r="P76" t="b">
        <f t="shared" si="17"/>
        <v>1</v>
      </c>
      <c r="Q76" t="b">
        <f t="shared" si="18"/>
        <v>1</v>
      </c>
    </row>
    <row r="77" spans="2:17">
      <c r="B77" s="18">
        <v>9</v>
      </c>
      <c r="C77" s="18">
        <f t="shared" si="5"/>
        <v>426</v>
      </c>
      <c r="D77" s="18">
        <f t="shared" si="6"/>
        <v>8</v>
      </c>
      <c r="E77" s="18">
        <f t="shared" si="7"/>
        <v>60</v>
      </c>
      <c r="F77" s="18">
        <f t="shared" si="8"/>
        <v>95</v>
      </c>
      <c r="G77" s="18">
        <f t="shared" si="9"/>
        <v>95</v>
      </c>
      <c r="H77" s="18">
        <f t="shared" si="10"/>
        <v>18</v>
      </c>
      <c r="I77" s="18">
        <f t="shared" si="11"/>
        <v>25</v>
      </c>
      <c r="J77" s="18">
        <f t="shared" si="12"/>
        <v>24</v>
      </c>
      <c r="K77" s="18">
        <f t="shared" si="13"/>
        <v>34</v>
      </c>
      <c r="L77" s="18">
        <f t="shared" si="14"/>
        <v>23</v>
      </c>
      <c r="M77" s="18">
        <f t="shared" si="15"/>
        <v>44</v>
      </c>
      <c r="N77" s="22"/>
      <c r="O77" s="22">
        <f t="shared" si="16"/>
        <v>426</v>
      </c>
      <c r="P77" s="22" t="b">
        <f t="shared" si="17"/>
        <v>1</v>
      </c>
      <c r="Q77" s="22" t="b">
        <f t="shared" si="18"/>
        <v>1</v>
      </c>
    </row>
    <row r="78" spans="2:17">
      <c r="B78" s="17">
        <v>10</v>
      </c>
      <c r="C78" s="17">
        <f t="shared" si="5"/>
        <v>312</v>
      </c>
      <c r="D78" s="17">
        <f t="shared" si="6"/>
        <v>4</v>
      </c>
      <c r="E78" s="17">
        <f t="shared" si="7"/>
        <v>66</v>
      </c>
      <c r="F78" s="17">
        <f t="shared" si="8"/>
        <v>76</v>
      </c>
      <c r="G78" s="17">
        <f t="shared" si="9"/>
        <v>65</v>
      </c>
      <c r="H78" s="17">
        <f t="shared" si="10"/>
        <v>14</v>
      </c>
      <c r="I78" s="17">
        <f t="shared" si="11"/>
        <v>21</v>
      </c>
      <c r="J78" s="17">
        <f t="shared" si="12"/>
        <v>13</v>
      </c>
      <c r="K78" s="17">
        <f t="shared" si="13"/>
        <v>19</v>
      </c>
      <c r="L78" s="17">
        <f t="shared" si="14"/>
        <v>10</v>
      </c>
      <c r="M78" s="17">
        <f t="shared" si="15"/>
        <v>24</v>
      </c>
      <c r="O78">
        <f t="shared" si="16"/>
        <v>312</v>
      </c>
      <c r="P78" t="b">
        <f t="shared" si="17"/>
        <v>1</v>
      </c>
      <c r="Q78" t="b">
        <f t="shared" si="18"/>
        <v>1</v>
      </c>
    </row>
    <row r="79" spans="2:17">
      <c r="B79" s="18">
        <v>11</v>
      </c>
      <c r="C79" s="18">
        <f t="shared" si="5"/>
        <v>278</v>
      </c>
      <c r="D79" s="18">
        <f t="shared" si="6"/>
        <v>7</v>
      </c>
      <c r="E79" s="18">
        <f t="shared" si="7"/>
        <v>49</v>
      </c>
      <c r="F79" s="18">
        <f t="shared" si="8"/>
        <v>101</v>
      </c>
      <c r="G79" s="18">
        <f t="shared" si="9"/>
        <v>52</v>
      </c>
      <c r="H79" s="18">
        <f t="shared" si="10"/>
        <v>11</v>
      </c>
      <c r="I79" s="18">
        <f t="shared" si="11"/>
        <v>12</v>
      </c>
      <c r="J79" s="18">
        <f t="shared" si="12"/>
        <v>6</v>
      </c>
      <c r="K79" s="18">
        <f t="shared" si="13"/>
        <v>12</v>
      </c>
      <c r="L79" s="18">
        <f t="shared" si="14"/>
        <v>5</v>
      </c>
      <c r="M79" s="18">
        <f t="shared" si="15"/>
        <v>23</v>
      </c>
      <c r="N79" s="22"/>
      <c r="O79" s="22">
        <f t="shared" si="16"/>
        <v>278</v>
      </c>
      <c r="P79" s="22" t="b">
        <f t="shared" si="17"/>
        <v>1</v>
      </c>
      <c r="Q79" s="22" t="b">
        <f t="shared" si="18"/>
        <v>1</v>
      </c>
    </row>
    <row r="80" spans="2:17">
      <c r="B80" s="17">
        <v>12</v>
      </c>
      <c r="C80" s="17">
        <f t="shared" si="5"/>
        <v>235</v>
      </c>
      <c r="D80" s="17">
        <f t="shared" si="6"/>
        <v>7</v>
      </c>
      <c r="E80" s="17">
        <f t="shared" si="7"/>
        <v>38</v>
      </c>
      <c r="F80" s="17">
        <f t="shared" si="8"/>
        <v>46</v>
      </c>
      <c r="G80" s="17">
        <f t="shared" si="9"/>
        <v>50</v>
      </c>
      <c r="H80" s="17">
        <f t="shared" si="10"/>
        <v>20</v>
      </c>
      <c r="I80" s="17">
        <f t="shared" si="11"/>
        <v>19</v>
      </c>
      <c r="J80" s="17">
        <f t="shared" si="12"/>
        <v>12</v>
      </c>
      <c r="K80" s="17">
        <f t="shared" si="13"/>
        <v>13</v>
      </c>
      <c r="L80" s="17">
        <f t="shared" si="14"/>
        <v>14</v>
      </c>
      <c r="M80" s="17">
        <f t="shared" si="15"/>
        <v>16</v>
      </c>
      <c r="O80">
        <f t="shared" si="16"/>
        <v>235</v>
      </c>
      <c r="P80" t="b">
        <f t="shared" si="17"/>
        <v>1</v>
      </c>
      <c r="Q80" t="b">
        <f t="shared" si="18"/>
        <v>1</v>
      </c>
    </row>
    <row r="81" spans="2:17">
      <c r="B81" s="18">
        <v>13</v>
      </c>
      <c r="C81" s="18">
        <f t="shared" si="5"/>
        <v>215</v>
      </c>
      <c r="D81" s="18">
        <f t="shared" si="6"/>
        <v>4</v>
      </c>
      <c r="E81" s="18">
        <f t="shared" si="7"/>
        <v>39</v>
      </c>
      <c r="F81" s="18">
        <f t="shared" si="8"/>
        <v>46</v>
      </c>
      <c r="G81" s="18">
        <f t="shared" si="9"/>
        <v>33</v>
      </c>
      <c r="H81" s="18">
        <f t="shared" si="10"/>
        <v>13</v>
      </c>
      <c r="I81" s="18">
        <f t="shared" si="11"/>
        <v>13</v>
      </c>
      <c r="J81" s="18">
        <f t="shared" si="12"/>
        <v>19</v>
      </c>
      <c r="K81" s="18">
        <f t="shared" si="13"/>
        <v>16</v>
      </c>
      <c r="L81" s="18">
        <f t="shared" si="14"/>
        <v>13</v>
      </c>
      <c r="M81" s="18">
        <f t="shared" si="15"/>
        <v>19</v>
      </c>
      <c r="N81" s="22"/>
      <c r="O81" s="22">
        <f t="shared" si="16"/>
        <v>215</v>
      </c>
      <c r="P81" s="22" t="b">
        <f t="shared" si="17"/>
        <v>1</v>
      </c>
      <c r="Q81" s="22" t="b">
        <f t="shared" si="18"/>
        <v>1</v>
      </c>
    </row>
    <row r="82" spans="2:17">
      <c r="B82" s="17">
        <v>14</v>
      </c>
      <c r="C82" s="17">
        <f t="shared" si="5"/>
        <v>151</v>
      </c>
      <c r="D82" s="17">
        <f t="shared" si="6"/>
        <v>4</v>
      </c>
      <c r="E82" s="17">
        <f t="shared" si="7"/>
        <v>31</v>
      </c>
      <c r="F82" s="17">
        <f t="shared" si="8"/>
        <v>30</v>
      </c>
      <c r="G82" s="17">
        <f t="shared" si="9"/>
        <v>21</v>
      </c>
      <c r="H82" s="17">
        <f t="shared" si="10"/>
        <v>12</v>
      </c>
      <c r="I82" s="17">
        <f t="shared" si="11"/>
        <v>7</v>
      </c>
      <c r="J82" s="17">
        <f t="shared" si="12"/>
        <v>11</v>
      </c>
      <c r="K82" s="17">
        <f t="shared" si="13"/>
        <v>12</v>
      </c>
      <c r="L82" s="17">
        <f t="shared" si="14"/>
        <v>9</v>
      </c>
      <c r="M82" s="17">
        <f t="shared" si="15"/>
        <v>14</v>
      </c>
      <c r="O82">
        <f t="shared" si="16"/>
        <v>151</v>
      </c>
      <c r="P82" t="b">
        <f t="shared" si="17"/>
        <v>1</v>
      </c>
      <c r="Q82" t="b">
        <f t="shared" si="18"/>
        <v>1</v>
      </c>
    </row>
    <row r="83" spans="2:17">
      <c r="B83" s="18">
        <v>15</v>
      </c>
      <c r="C83" s="18">
        <f t="shared" si="5"/>
        <v>113</v>
      </c>
      <c r="D83" s="18">
        <f t="shared" si="6"/>
        <v>3</v>
      </c>
      <c r="E83" s="18">
        <f t="shared" si="7"/>
        <v>19</v>
      </c>
      <c r="F83" s="18">
        <f t="shared" si="8"/>
        <v>35</v>
      </c>
      <c r="G83" s="18">
        <f t="shared" si="9"/>
        <v>11</v>
      </c>
      <c r="H83" s="18">
        <f t="shared" si="10"/>
        <v>5</v>
      </c>
      <c r="I83" s="18">
        <f t="shared" si="11"/>
        <v>9</v>
      </c>
      <c r="J83" s="18">
        <f t="shared" si="12"/>
        <v>14</v>
      </c>
      <c r="K83" s="18">
        <f t="shared" si="13"/>
        <v>7</v>
      </c>
      <c r="L83" s="18">
        <f t="shared" si="14"/>
        <v>4</v>
      </c>
      <c r="M83" s="18">
        <f t="shared" si="15"/>
        <v>6</v>
      </c>
      <c r="N83" s="22"/>
      <c r="O83" s="22">
        <f t="shared" si="16"/>
        <v>113</v>
      </c>
      <c r="P83" s="22" t="b">
        <f t="shared" si="17"/>
        <v>1</v>
      </c>
      <c r="Q83" s="22" t="b">
        <f t="shared" si="18"/>
        <v>1</v>
      </c>
    </row>
    <row r="84" spans="2:17">
      <c r="B84" s="17">
        <v>16</v>
      </c>
      <c r="C84" s="17">
        <f t="shared" si="5"/>
        <v>104</v>
      </c>
      <c r="D84" s="17">
        <f t="shared" si="6"/>
        <v>3</v>
      </c>
      <c r="E84" s="17">
        <f t="shared" si="7"/>
        <v>21</v>
      </c>
      <c r="F84" s="17">
        <f t="shared" si="8"/>
        <v>17</v>
      </c>
      <c r="G84" s="17">
        <f t="shared" si="9"/>
        <v>18</v>
      </c>
      <c r="H84" s="17">
        <f t="shared" si="10"/>
        <v>14</v>
      </c>
      <c r="I84" s="17">
        <f t="shared" si="11"/>
        <v>4</v>
      </c>
      <c r="J84" s="17">
        <f t="shared" si="12"/>
        <v>6</v>
      </c>
      <c r="K84" s="17">
        <f t="shared" si="13"/>
        <v>9</v>
      </c>
      <c r="L84" s="17">
        <f t="shared" si="14"/>
        <v>3</v>
      </c>
      <c r="M84" s="17">
        <f t="shared" si="15"/>
        <v>9</v>
      </c>
      <c r="O84">
        <f t="shared" si="16"/>
        <v>104</v>
      </c>
      <c r="P84" t="b">
        <f t="shared" si="17"/>
        <v>1</v>
      </c>
      <c r="Q84" t="b">
        <f t="shared" si="18"/>
        <v>1</v>
      </c>
    </row>
    <row r="85" spans="2:17">
      <c r="B85" s="18">
        <v>17</v>
      </c>
      <c r="C85" s="18">
        <f t="shared" si="5"/>
        <v>120</v>
      </c>
      <c r="D85" s="18">
        <f t="shared" si="6"/>
        <v>2</v>
      </c>
      <c r="E85" s="18">
        <f t="shared" si="7"/>
        <v>12</v>
      </c>
      <c r="F85" s="18">
        <f t="shared" si="8"/>
        <v>19</v>
      </c>
      <c r="G85" s="18">
        <f t="shared" si="9"/>
        <v>31</v>
      </c>
      <c r="H85" s="18">
        <f t="shared" si="10"/>
        <v>12</v>
      </c>
      <c r="I85" s="18">
        <f t="shared" si="11"/>
        <v>5</v>
      </c>
      <c r="J85" s="18">
        <f t="shared" si="12"/>
        <v>11</v>
      </c>
      <c r="K85" s="18">
        <f t="shared" si="13"/>
        <v>7</v>
      </c>
      <c r="L85" s="18">
        <f t="shared" si="14"/>
        <v>6</v>
      </c>
      <c r="M85" s="18">
        <f t="shared" si="15"/>
        <v>15</v>
      </c>
      <c r="N85" s="22"/>
      <c r="O85" s="22">
        <f t="shared" si="16"/>
        <v>120</v>
      </c>
      <c r="P85" s="22" t="b">
        <f t="shared" si="17"/>
        <v>1</v>
      </c>
      <c r="Q85" s="22" t="b">
        <f t="shared" si="18"/>
        <v>1</v>
      </c>
    </row>
    <row r="86" spans="2:17">
      <c r="B86" s="17">
        <v>18</v>
      </c>
      <c r="C86" s="17">
        <f t="shared" si="5"/>
        <v>146</v>
      </c>
      <c r="D86" s="17">
        <f t="shared" si="6"/>
        <v>2</v>
      </c>
      <c r="E86" s="17">
        <f t="shared" si="7"/>
        <v>6</v>
      </c>
      <c r="F86" s="17">
        <f t="shared" si="8"/>
        <v>13</v>
      </c>
      <c r="G86" s="17">
        <f t="shared" si="9"/>
        <v>41</v>
      </c>
      <c r="H86" s="17">
        <f t="shared" si="10"/>
        <v>45</v>
      </c>
      <c r="I86" s="17">
        <f t="shared" si="11"/>
        <v>10</v>
      </c>
      <c r="J86" s="17">
        <f t="shared" si="12"/>
        <v>8</v>
      </c>
      <c r="K86" s="17">
        <f t="shared" si="13"/>
        <v>6</v>
      </c>
      <c r="L86" s="17">
        <f t="shared" si="14"/>
        <v>6</v>
      </c>
      <c r="M86" s="17">
        <f t="shared" si="15"/>
        <v>9</v>
      </c>
      <c r="O86">
        <f t="shared" si="16"/>
        <v>146</v>
      </c>
      <c r="P86" t="b">
        <f t="shared" si="17"/>
        <v>1</v>
      </c>
      <c r="Q86" t="b">
        <f t="shared" si="18"/>
        <v>1</v>
      </c>
    </row>
    <row r="87" spans="2:17">
      <c r="B87" s="18">
        <v>19</v>
      </c>
      <c r="C87" s="18">
        <f t="shared" si="5"/>
        <v>162</v>
      </c>
      <c r="D87" s="18">
        <f t="shared" si="6"/>
        <v>2</v>
      </c>
      <c r="E87" s="18">
        <f t="shared" si="7"/>
        <v>14</v>
      </c>
      <c r="F87" s="18">
        <f t="shared" si="8"/>
        <v>25</v>
      </c>
      <c r="G87" s="18">
        <f t="shared" si="9"/>
        <v>39</v>
      </c>
      <c r="H87" s="18">
        <f t="shared" si="10"/>
        <v>40</v>
      </c>
      <c r="I87" s="18">
        <f t="shared" si="11"/>
        <v>12</v>
      </c>
      <c r="J87" s="18">
        <f t="shared" si="12"/>
        <v>13</v>
      </c>
      <c r="K87" s="18">
        <f t="shared" si="13"/>
        <v>3</v>
      </c>
      <c r="L87" s="18">
        <f t="shared" si="14"/>
        <v>4</v>
      </c>
      <c r="M87" s="18">
        <f t="shared" si="15"/>
        <v>10</v>
      </c>
      <c r="N87" s="22"/>
      <c r="O87" s="22">
        <f t="shared" si="16"/>
        <v>162</v>
      </c>
      <c r="P87" s="22" t="b">
        <f t="shared" si="17"/>
        <v>1</v>
      </c>
      <c r="Q87" s="22" t="b">
        <f t="shared" si="18"/>
        <v>1</v>
      </c>
    </row>
    <row r="88" spans="2:17">
      <c r="B88" s="17">
        <v>20</v>
      </c>
      <c r="C88" s="17">
        <f t="shared" si="5"/>
        <v>107</v>
      </c>
      <c r="D88" s="17">
        <f t="shared" si="6"/>
        <v>1</v>
      </c>
      <c r="E88" s="17">
        <f t="shared" si="7"/>
        <v>18</v>
      </c>
      <c r="F88" s="17">
        <f t="shared" si="8"/>
        <v>24</v>
      </c>
      <c r="G88" s="17">
        <f t="shared" si="9"/>
        <v>28</v>
      </c>
      <c r="H88" s="17">
        <f t="shared" si="10"/>
        <v>11</v>
      </c>
      <c r="I88" s="17">
        <f t="shared" si="11"/>
        <v>3</v>
      </c>
      <c r="J88" s="17">
        <f t="shared" si="12"/>
        <v>6</v>
      </c>
      <c r="K88" s="17">
        <f t="shared" si="13"/>
        <v>6</v>
      </c>
      <c r="L88" s="17">
        <f t="shared" si="14"/>
        <v>2</v>
      </c>
      <c r="M88" s="17">
        <f t="shared" si="15"/>
        <v>8</v>
      </c>
      <c r="O88">
        <f t="shared" si="16"/>
        <v>107</v>
      </c>
      <c r="P88" t="b">
        <f t="shared" si="17"/>
        <v>1</v>
      </c>
      <c r="Q88" t="b">
        <f t="shared" si="18"/>
        <v>1</v>
      </c>
    </row>
    <row r="89" spans="2:17">
      <c r="B89" s="18">
        <v>21</v>
      </c>
      <c r="C89" s="18">
        <f t="shared" si="5"/>
        <v>97</v>
      </c>
      <c r="D89" s="18">
        <f t="shared" si="6"/>
        <v>0</v>
      </c>
      <c r="E89" s="18">
        <f t="shared" si="7"/>
        <v>15</v>
      </c>
      <c r="F89" s="18">
        <f t="shared" si="8"/>
        <v>22</v>
      </c>
      <c r="G89" s="18">
        <f t="shared" si="9"/>
        <v>21</v>
      </c>
      <c r="H89" s="18">
        <f t="shared" si="10"/>
        <v>13</v>
      </c>
      <c r="I89" s="18">
        <f t="shared" si="11"/>
        <v>7</v>
      </c>
      <c r="J89" s="18">
        <f t="shared" si="12"/>
        <v>6</v>
      </c>
      <c r="K89" s="18">
        <f t="shared" si="13"/>
        <v>3</v>
      </c>
      <c r="L89" s="18">
        <f t="shared" si="14"/>
        <v>5</v>
      </c>
      <c r="M89" s="18">
        <f t="shared" si="15"/>
        <v>5</v>
      </c>
      <c r="N89" s="22"/>
      <c r="O89" s="22">
        <f t="shared" si="16"/>
        <v>97</v>
      </c>
      <c r="P89" s="22" t="b">
        <f t="shared" si="17"/>
        <v>1</v>
      </c>
      <c r="Q89" s="22" t="b">
        <f t="shared" si="18"/>
        <v>1</v>
      </c>
    </row>
    <row r="90" spans="2:17">
      <c r="B90" s="17">
        <v>22</v>
      </c>
      <c r="C90" s="17">
        <f t="shared" si="5"/>
        <v>170</v>
      </c>
      <c r="D90" s="17">
        <f t="shared" si="6"/>
        <v>3</v>
      </c>
      <c r="E90" s="17">
        <f t="shared" si="7"/>
        <v>27</v>
      </c>
      <c r="F90" s="17">
        <f t="shared" si="8"/>
        <v>46</v>
      </c>
      <c r="G90" s="17">
        <f t="shared" si="9"/>
        <v>53</v>
      </c>
      <c r="H90" s="17">
        <f t="shared" si="10"/>
        <v>10</v>
      </c>
      <c r="I90" s="17">
        <f t="shared" si="11"/>
        <v>5</v>
      </c>
      <c r="J90" s="17">
        <f t="shared" si="12"/>
        <v>9</v>
      </c>
      <c r="K90" s="17">
        <f t="shared" si="13"/>
        <v>6</v>
      </c>
      <c r="L90" s="17">
        <f t="shared" si="14"/>
        <v>3</v>
      </c>
      <c r="M90" s="17">
        <f t="shared" si="15"/>
        <v>8</v>
      </c>
      <c r="O90">
        <f t="shared" si="16"/>
        <v>170</v>
      </c>
      <c r="P90" t="b">
        <f t="shared" si="17"/>
        <v>1</v>
      </c>
      <c r="Q90" t="b">
        <f t="shared" si="18"/>
        <v>1</v>
      </c>
    </row>
    <row r="91" spans="2:17">
      <c r="B91" s="18">
        <v>23</v>
      </c>
      <c r="C91" s="18">
        <f t="shared" si="5"/>
        <v>165</v>
      </c>
      <c r="D91" s="18">
        <f t="shared" si="6"/>
        <v>1</v>
      </c>
      <c r="E91" s="18">
        <f t="shared" si="7"/>
        <v>31</v>
      </c>
      <c r="F91" s="18">
        <f t="shared" si="8"/>
        <v>45</v>
      </c>
      <c r="G91" s="18">
        <f t="shared" si="9"/>
        <v>46</v>
      </c>
      <c r="H91" s="18">
        <f t="shared" si="10"/>
        <v>11</v>
      </c>
      <c r="I91" s="18">
        <f t="shared" si="11"/>
        <v>3</v>
      </c>
      <c r="J91" s="18">
        <f t="shared" si="12"/>
        <v>7</v>
      </c>
      <c r="K91" s="18">
        <f t="shared" si="13"/>
        <v>6</v>
      </c>
      <c r="L91" s="18">
        <f t="shared" si="14"/>
        <v>8</v>
      </c>
      <c r="M91" s="18">
        <f t="shared" si="15"/>
        <v>7</v>
      </c>
      <c r="N91" s="22"/>
      <c r="O91" s="22">
        <f t="shared" si="16"/>
        <v>165</v>
      </c>
      <c r="P91" s="22" t="b">
        <f t="shared" si="17"/>
        <v>1</v>
      </c>
      <c r="Q91" s="22" t="b">
        <f t="shared" si="18"/>
        <v>1</v>
      </c>
    </row>
    <row r="92" spans="2:17">
      <c r="B92" s="17">
        <v>24</v>
      </c>
      <c r="C92" s="17">
        <f t="shared" si="5"/>
        <v>143</v>
      </c>
      <c r="D92" s="17">
        <f t="shared" si="6"/>
        <v>1</v>
      </c>
      <c r="E92" s="17">
        <f t="shared" ref="E92:E121" si="19">SUM(F29:I29)</f>
        <v>16</v>
      </c>
      <c r="F92" s="17">
        <f t="shared" ref="F92:F121" si="20">SUM(J29:N29)</f>
        <v>41</v>
      </c>
      <c r="G92" s="17">
        <f t="shared" ref="G92:G121" si="21">O29</f>
        <v>39</v>
      </c>
      <c r="H92" s="17">
        <f t="shared" ref="H92:H121" si="22">P29</f>
        <v>14</v>
      </c>
      <c r="I92" s="17">
        <f t="shared" ref="I92:I121" si="23">Q29</f>
        <v>4</v>
      </c>
      <c r="J92" s="17">
        <f t="shared" ref="J92:J121" si="24">R29</f>
        <v>8</v>
      </c>
      <c r="K92" s="17">
        <f t="shared" ref="K92:K121" si="25">S29</f>
        <v>7</v>
      </c>
      <c r="L92" s="17">
        <f t="shared" ref="L92:L121" si="26">T29</f>
        <v>2</v>
      </c>
      <c r="M92" s="17">
        <f t="shared" ref="M92:M121" si="27">SUM(U29:W29)</f>
        <v>11</v>
      </c>
      <c r="O92">
        <f t="shared" ref="O92:O121" si="28">+SUM(D92:M92)</f>
        <v>143</v>
      </c>
      <c r="P92" t="b">
        <f t="shared" ref="P92:P121" si="29">IF(AND(ISERROR(C92),ISERROR(O92)),"-",C92=O92)</f>
        <v>1</v>
      </c>
      <c r="Q92" t="b">
        <f t="shared" ref="Q92:Q121" si="30">IF(AND(ISERROR(Y29),ISERROR(O92)),"-",Y29=O92)</f>
        <v>1</v>
      </c>
    </row>
    <row r="93" spans="2:17">
      <c r="B93" s="18">
        <v>25</v>
      </c>
      <c r="C93" s="18">
        <f t="shared" si="5"/>
        <v>172</v>
      </c>
      <c r="D93" s="18">
        <f t="shared" si="6"/>
        <v>6</v>
      </c>
      <c r="E93" s="18">
        <f t="shared" si="19"/>
        <v>21</v>
      </c>
      <c r="F93" s="18">
        <f t="shared" si="20"/>
        <v>60</v>
      </c>
      <c r="G93" s="18">
        <f t="shared" si="21"/>
        <v>21</v>
      </c>
      <c r="H93" s="18">
        <f t="shared" si="22"/>
        <v>5</v>
      </c>
      <c r="I93" s="18">
        <f t="shared" si="23"/>
        <v>7</v>
      </c>
      <c r="J93" s="18">
        <f t="shared" si="24"/>
        <v>12</v>
      </c>
      <c r="K93" s="18">
        <f t="shared" si="25"/>
        <v>12</v>
      </c>
      <c r="L93" s="18">
        <f t="shared" si="26"/>
        <v>12</v>
      </c>
      <c r="M93" s="18">
        <f t="shared" si="27"/>
        <v>16</v>
      </c>
      <c r="N93" s="22"/>
      <c r="O93" s="22">
        <f t="shared" si="28"/>
        <v>172</v>
      </c>
      <c r="P93" s="22" t="b">
        <f t="shared" si="29"/>
        <v>1</v>
      </c>
      <c r="Q93" s="22" t="b">
        <f t="shared" si="30"/>
        <v>1</v>
      </c>
    </row>
    <row r="94" spans="2:17">
      <c r="B94" s="17">
        <v>26</v>
      </c>
      <c r="C94" s="17">
        <f>C31</f>
        <v>230</v>
      </c>
      <c r="D94" s="17">
        <f t="shared" si="6"/>
        <v>5</v>
      </c>
      <c r="E94" s="17">
        <f t="shared" si="19"/>
        <v>38</v>
      </c>
      <c r="F94" s="17">
        <f t="shared" si="20"/>
        <v>63</v>
      </c>
      <c r="G94" s="17">
        <f t="shared" si="21"/>
        <v>26</v>
      </c>
      <c r="H94" s="17">
        <f t="shared" si="22"/>
        <v>13</v>
      </c>
      <c r="I94" s="17">
        <f t="shared" si="23"/>
        <v>12</v>
      </c>
      <c r="J94" s="17">
        <f t="shared" si="24"/>
        <v>12</v>
      </c>
      <c r="K94" s="17">
        <f t="shared" si="25"/>
        <v>14</v>
      </c>
      <c r="L94" s="17">
        <f t="shared" si="26"/>
        <v>14</v>
      </c>
      <c r="M94" s="17">
        <f t="shared" si="27"/>
        <v>33</v>
      </c>
      <c r="O94">
        <f t="shared" si="28"/>
        <v>230</v>
      </c>
      <c r="P94" t="b">
        <f t="shared" si="29"/>
        <v>1</v>
      </c>
      <c r="Q94" t="b">
        <f t="shared" si="30"/>
        <v>1</v>
      </c>
    </row>
    <row r="95" spans="2:17">
      <c r="B95" s="18">
        <v>27</v>
      </c>
      <c r="C95" s="18">
        <f t="shared" si="5"/>
        <v>223</v>
      </c>
      <c r="D95" s="18">
        <f t="shared" si="6"/>
        <v>6</v>
      </c>
      <c r="E95" s="18">
        <f t="shared" si="19"/>
        <v>45</v>
      </c>
      <c r="F95" s="18">
        <f t="shared" si="20"/>
        <v>57</v>
      </c>
      <c r="G95" s="18">
        <f t="shared" si="21"/>
        <v>30</v>
      </c>
      <c r="H95" s="18">
        <f t="shared" si="22"/>
        <v>15</v>
      </c>
      <c r="I95" s="18">
        <f t="shared" si="23"/>
        <v>8</v>
      </c>
      <c r="J95" s="18">
        <f t="shared" si="24"/>
        <v>13</v>
      </c>
      <c r="K95" s="18">
        <f t="shared" si="25"/>
        <v>20</v>
      </c>
      <c r="L95" s="18">
        <f t="shared" si="26"/>
        <v>10</v>
      </c>
      <c r="M95" s="18">
        <f t="shared" si="27"/>
        <v>19</v>
      </c>
      <c r="N95" s="22"/>
      <c r="O95" s="22">
        <f t="shared" si="28"/>
        <v>223</v>
      </c>
      <c r="P95" s="22" t="b">
        <f t="shared" si="29"/>
        <v>1</v>
      </c>
      <c r="Q95" s="22" t="b">
        <f t="shared" si="30"/>
        <v>1</v>
      </c>
    </row>
    <row r="96" spans="2:17">
      <c r="B96" s="17">
        <v>28</v>
      </c>
      <c r="C96" s="17">
        <f>C33</f>
        <v>205</v>
      </c>
      <c r="D96" s="17">
        <f t="shared" si="6"/>
        <v>9</v>
      </c>
      <c r="E96" s="17">
        <f>SUM(F33:I33)</f>
        <v>31</v>
      </c>
      <c r="F96" s="17">
        <f>SUM(J33:N33)</f>
        <v>39</v>
      </c>
      <c r="G96" s="17">
        <f t="shared" ref="G96:L96" si="31">O33</f>
        <v>38</v>
      </c>
      <c r="H96" s="17">
        <f t="shared" si="31"/>
        <v>18</v>
      </c>
      <c r="I96" s="17">
        <f t="shared" si="31"/>
        <v>5</v>
      </c>
      <c r="J96" s="17">
        <f t="shared" si="31"/>
        <v>16</v>
      </c>
      <c r="K96" s="17">
        <f t="shared" si="31"/>
        <v>16</v>
      </c>
      <c r="L96" s="17">
        <f t="shared" si="31"/>
        <v>8</v>
      </c>
      <c r="M96" s="17">
        <f>SUM(U33:W33)</f>
        <v>25</v>
      </c>
      <c r="O96">
        <f>+SUM(D96:M96)</f>
        <v>205</v>
      </c>
      <c r="P96" t="b">
        <f>IF(AND(ISERROR(C96),ISERROR(O96)),"-",C96=O96)</f>
        <v>1</v>
      </c>
      <c r="Q96" t="b">
        <f>IF(AND(ISERROR(Y33),ISERROR(O96)),"-",Y33=O96)</f>
        <v>1</v>
      </c>
    </row>
    <row r="97" spans="2:17">
      <c r="B97" s="18">
        <v>29</v>
      </c>
      <c r="C97" s="18">
        <f t="shared" si="5"/>
        <v>165</v>
      </c>
      <c r="D97" s="18">
        <f t="shared" si="6"/>
        <v>2</v>
      </c>
      <c r="E97" s="18">
        <f t="shared" si="19"/>
        <v>14</v>
      </c>
      <c r="F97" s="18">
        <f t="shared" si="20"/>
        <v>28</v>
      </c>
      <c r="G97" s="18">
        <f t="shared" si="21"/>
        <v>18</v>
      </c>
      <c r="H97" s="18">
        <f t="shared" si="22"/>
        <v>26</v>
      </c>
      <c r="I97" s="18">
        <f t="shared" si="23"/>
        <v>8</v>
      </c>
      <c r="J97" s="18">
        <f t="shared" si="24"/>
        <v>13</v>
      </c>
      <c r="K97" s="18">
        <f t="shared" si="25"/>
        <v>14</v>
      </c>
      <c r="L97" s="18">
        <f t="shared" si="26"/>
        <v>11</v>
      </c>
      <c r="M97" s="18">
        <f t="shared" si="27"/>
        <v>31</v>
      </c>
      <c r="N97" s="22"/>
      <c r="O97" s="22">
        <f t="shared" si="28"/>
        <v>165</v>
      </c>
      <c r="P97" s="22" t="b">
        <f t="shared" si="29"/>
        <v>1</v>
      </c>
      <c r="Q97" s="22" t="b">
        <f t="shared" si="30"/>
        <v>1</v>
      </c>
    </row>
    <row r="98" spans="2:17">
      <c r="B98" s="17">
        <v>30</v>
      </c>
      <c r="C98" s="17">
        <f t="shared" si="5"/>
        <v>168</v>
      </c>
      <c r="D98" s="17">
        <f t="shared" si="6"/>
        <v>1</v>
      </c>
      <c r="E98" s="17">
        <f t="shared" si="19"/>
        <v>17</v>
      </c>
      <c r="F98" s="17">
        <f t="shared" si="20"/>
        <v>46</v>
      </c>
      <c r="G98" s="17">
        <f t="shared" si="21"/>
        <v>14</v>
      </c>
      <c r="H98" s="17">
        <f t="shared" si="22"/>
        <v>16</v>
      </c>
      <c r="I98" s="17">
        <f t="shared" si="23"/>
        <v>11</v>
      </c>
      <c r="J98" s="17">
        <f t="shared" si="24"/>
        <v>18</v>
      </c>
      <c r="K98" s="17">
        <f t="shared" si="25"/>
        <v>10</v>
      </c>
      <c r="L98" s="17">
        <f t="shared" si="26"/>
        <v>10</v>
      </c>
      <c r="M98" s="17">
        <f t="shared" si="27"/>
        <v>25</v>
      </c>
      <c r="O98">
        <f t="shared" si="28"/>
        <v>168</v>
      </c>
      <c r="P98" t="b">
        <f t="shared" si="29"/>
        <v>1</v>
      </c>
      <c r="Q98" t="b">
        <f t="shared" si="30"/>
        <v>1</v>
      </c>
    </row>
    <row r="99" spans="2:17">
      <c r="B99" s="18">
        <v>31</v>
      </c>
      <c r="C99" s="18">
        <f t="shared" si="5"/>
        <v>177</v>
      </c>
      <c r="D99" s="18">
        <f t="shared" si="6"/>
        <v>4</v>
      </c>
      <c r="E99" s="18">
        <f t="shared" si="19"/>
        <v>44</v>
      </c>
      <c r="F99" s="18">
        <f t="shared" si="20"/>
        <v>38</v>
      </c>
      <c r="G99" s="18">
        <f t="shared" si="21"/>
        <v>20</v>
      </c>
      <c r="H99" s="18">
        <f t="shared" si="22"/>
        <v>7</v>
      </c>
      <c r="I99" s="18">
        <f t="shared" si="23"/>
        <v>6</v>
      </c>
      <c r="J99" s="18">
        <f t="shared" si="24"/>
        <v>13</v>
      </c>
      <c r="K99" s="18">
        <f t="shared" si="25"/>
        <v>9</v>
      </c>
      <c r="L99" s="18">
        <f t="shared" si="26"/>
        <v>11</v>
      </c>
      <c r="M99" s="18">
        <f t="shared" si="27"/>
        <v>25</v>
      </c>
      <c r="N99" s="22"/>
      <c r="O99" s="22">
        <f t="shared" si="28"/>
        <v>177</v>
      </c>
      <c r="P99" s="22" t="b">
        <f t="shared" si="29"/>
        <v>1</v>
      </c>
      <c r="Q99" s="22" t="b">
        <f t="shared" si="30"/>
        <v>1</v>
      </c>
    </row>
    <row r="100" spans="2:17">
      <c r="B100" s="17">
        <v>32</v>
      </c>
      <c r="C100" s="17">
        <f t="shared" si="5"/>
        <v>177</v>
      </c>
      <c r="D100" s="17">
        <f t="shared" si="6"/>
        <v>4</v>
      </c>
      <c r="E100" s="17">
        <f t="shared" si="19"/>
        <v>49</v>
      </c>
      <c r="F100" s="17">
        <f t="shared" si="20"/>
        <v>38</v>
      </c>
      <c r="G100" s="17">
        <f t="shared" si="21"/>
        <v>11</v>
      </c>
      <c r="H100" s="17">
        <f t="shared" si="22"/>
        <v>3</v>
      </c>
      <c r="I100" s="17">
        <f t="shared" si="23"/>
        <v>10</v>
      </c>
      <c r="J100" s="17">
        <f t="shared" si="24"/>
        <v>12</v>
      </c>
      <c r="K100" s="17">
        <f t="shared" si="25"/>
        <v>22</v>
      </c>
      <c r="L100" s="17">
        <f t="shared" si="26"/>
        <v>10</v>
      </c>
      <c r="M100" s="17">
        <f t="shared" si="27"/>
        <v>18</v>
      </c>
      <c r="O100">
        <f t="shared" si="28"/>
        <v>177</v>
      </c>
      <c r="P100" t="b">
        <f t="shared" si="29"/>
        <v>1</v>
      </c>
      <c r="Q100" t="b">
        <f t="shared" si="30"/>
        <v>1</v>
      </c>
    </row>
    <row r="101" spans="2:17">
      <c r="B101" s="18">
        <v>33</v>
      </c>
      <c r="C101" s="18">
        <f t="shared" si="5"/>
        <v>164</v>
      </c>
      <c r="D101" s="18">
        <f t="shared" si="6"/>
        <v>4</v>
      </c>
      <c r="E101" s="18">
        <f t="shared" si="19"/>
        <v>38</v>
      </c>
      <c r="F101" s="18">
        <f t="shared" si="20"/>
        <v>27</v>
      </c>
      <c r="G101" s="18">
        <f t="shared" si="21"/>
        <v>12</v>
      </c>
      <c r="H101" s="18">
        <f t="shared" si="22"/>
        <v>5</v>
      </c>
      <c r="I101" s="18">
        <f t="shared" si="23"/>
        <v>16</v>
      </c>
      <c r="J101" s="18">
        <f t="shared" si="24"/>
        <v>17</v>
      </c>
      <c r="K101" s="18">
        <f t="shared" si="25"/>
        <v>19</v>
      </c>
      <c r="L101" s="18">
        <f t="shared" si="26"/>
        <v>13</v>
      </c>
      <c r="M101" s="18">
        <f t="shared" si="27"/>
        <v>13</v>
      </c>
      <c r="N101" s="22"/>
      <c r="O101" s="22">
        <f t="shared" si="28"/>
        <v>164</v>
      </c>
      <c r="P101" s="22" t="b">
        <f t="shared" si="29"/>
        <v>1</v>
      </c>
      <c r="Q101" s="22" t="b">
        <f t="shared" si="30"/>
        <v>1</v>
      </c>
    </row>
    <row r="102" spans="2:17">
      <c r="B102" s="17">
        <v>34</v>
      </c>
      <c r="C102" s="17">
        <f t="shared" si="5"/>
        <v>124</v>
      </c>
      <c r="D102" s="17">
        <f t="shared" si="6"/>
        <v>7</v>
      </c>
      <c r="E102" s="17">
        <f t="shared" si="19"/>
        <v>41</v>
      </c>
      <c r="F102" s="17">
        <f t="shared" si="20"/>
        <v>22</v>
      </c>
      <c r="G102" s="17">
        <f t="shared" si="21"/>
        <v>8</v>
      </c>
      <c r="H102" s="17">
        <f t="shared" si="22"/>
        <v>2</v>
      </c>
      <c r="I102" s="17">
        <f t="shared" si="23"/>
        <v>8</v>
      </c>
      <c r="J102" s="17">
        <f t="shared" si="24"/>
        <v>6</v>
      </c>
      <c r="K102" s="17">
        <f t="shared" si="25"/>
        <v>6</v>
      </c>
      <c r="L102" s="17">
        <f t="shared" si="26"/>
        <v>6</v>
      </c>
      <c r="M102" s="17">
        <f t="shared" si="27"/>
        <v>18</v>
      </c>
      <c r="O102">
        <f t="shared" si="28"/>
        <v>124</v>
      </c>
      <c r="P102" t="b">
        <f t="shared" si="29"/>
        <v>1</v>
      </c>
      <c r="Q102" t="b">
        <f t="shared" si="30"/>
        <v>1</v>
      </c>
    </row>
    <row r="103" spans="2:17">
      <c r="B103" s="18">
        <v>35</v>
      </c>
      <c r="C103" s="18">
        <f t="shared" si="5"/>
        <v>103</v>
      </c>
      <c r="D103" s="18">
        <f t="shared" si="6"/>
        <v>3</v>
      </c>
      <c r="E103" s="18">
        <f t="shared" si="19"/>
        <v>26</v>
      </c>
      <c r="F103" s="18">
        <f t="shared" si="20"/>
        <v>25</v>
      </c>
      <c r="G103" s="18">
        <f t="shared" si="21"/>
        <v>11</v>
      </c>
      <c r="H103" s="18">
        <f t="shared" si="22"/>
        <v>6</v>
      </c>
      <c r="I103" s="18">
        <f t="shared" si="23"/>
        <v>7</v>
      </c>
      <c r="J103" s="18">
        <f t="shared" si="24"/>
        <v>6</v>
      </c>
      <c r="K103" s="18">
        <f t="shared" si="25"/>
        <v>5</v>
      </c>
      <c r="L103" s="18">
        <f t="shared" si="26"/>
        <v>7</v>
      </c>
      <c r="M103" s="18">
        <f t="shared" si="27"/>
        <v>7</v>
      </c>
      <c r="N103" s="22"/>
      <c r="O103" s="22">
        <f t="shared" si="28"/>
        <v>103</v>
      </c>
      <c r="P103" s="22" t="b">
        <f t="shared" si="29"/>
        <v>1</v>
      </c>
      <c r="Q103" s="22" t="b">
        <f t="shared" si="30"/>
        <v>1</v>
      </c>
    </row>
    <row r="104" spans="2:17">
      <c r="B104" s="17">
        <v>36</v>
      </c>
      <c r="C104" s="17">
        <f t="shared" si="5"/>
        <v>142</v>
      </c>
      <c r="D104" s="17">
        <f t="shared" si="6"/>
        <v>4</v>
      </c>
      <c r="E104" s="17">
        <f t="shared" si="19"/>
        <v>29</v>
      </c>
      <c r="F104" s="17">
        <f t="shared" si="20"/>
        <v>50</v>
      </c>
      <c r="G104" s="17">
        <f t="shared" si="21"/>
        <v>21</v>
      </c>
      <c r="H104" s="17">
        <f t="shared" si="22"/>
        <v>3</v>
      </c>
      <c r="I104" s="17">
        <f t="shared" si="23"/>
        <v>7</v>
      </c>
      <c r="J104" s="17">
        <f t="shared" si="24"/>
        <v>4</v>
      </c>
      <c r="K104" s="17">
        <f t="shared" si="25"/>
        <v>11</v>
      </c>
      <c r="L104" s="17">
        <f t="shared" si="26"/>
        <v>7</v>
      </c>
      <c r="M104" s="17">
        <f t="shared" si="27"/>
        <v>6</v>
      </c>
      <c r="O104">
        <f t="shared" si="28"/>
        <v>142</v>
      </c>
      <c r="P104" t="b">
        <f t="shared" si="29"/>
        <v>1</v>
      </c>
      <c r="Q104" t="b">
        <f t="shared" si="30"/>
        <v>1</v>
      </c>
    </row>
    <row r="105" spans="2:17">
      <c r="B105" s="18">
        <v>37</v>
      </c>
      <c r="C105" s="18">
        <f t="shared" si="5"/>
        <v>222</v>
      </c>
      <c r="D105" s="18">
        <f t="shared" si="6"/>
        <v>2</v>
      </c>
      <c r="E105" s="18">
        <f t="shared" si="19"/>
        <v>39</v>
      </c>
      <c r="F105" s="18">
        <f t="shared" si="20"/>
        <v>63</v>
      </c>
      <c r="G105" s="18">
        <f t="shared" si="21"/>
        <v>38</v>
      </c>
      <c r="H105" s="18">
        <f t="shared" si="22"/>
        <v>11</v>
      </c>
      <c r="I105" s="18">
        <f t="shared" si="23"/>
        <v>13</v>
      </c>
      <c r="J105" s="18">
        <f t="shared" si="24"/>
        <v>11</v>
      </c>
      <c r="K105" s="18">
        <f t="shared" si="25"/>
        <v>18</v>
      </c>
      <c r="L105" s="18">
        <f t="shared" si="26"/>
        <v>7</v>
      </c>
      <c r="M105" s="18">
        <f t="shared" si="27"/>
        <v>20</v>
      </c>
      <c r="N105" s="22"/>
      <c r="O105" s="22">
        <f t="shared" si="28"/>
        <v>222</v>
      </c>
      <c r="P105" s="22" t="b">
        <f t="shared" si="29"/>
        <v>1</v>
      </c>
      <c r="Q105" s="22" t="b">
        <f t="shared" si="30"/>
        <v>1</v>
      </c>
    </row>
    <row r="106" spans="2:17">
      <c r="B106" s="17">
        <v>38</v>
      </c>
      <c r="C106" s="17">
        <f t="shared" si="5"/>
        <v>320</v>
      </c>
      <c r="D106" s="17">
        <f t="shared" si="6"/>
        <v>9</v>
      </c>
      <c r="E106" s="17">
        <f t="shared" si="19"/>
        <v>57</v>
      </c>
      <c r="F106" s="17">
        <f t="shared" si="20"/>
        <v>75</v>
      </c>
      <c r="G106" s="17">
        <f t="shared" si="21"/>
        <v>64</v>
      </c>
      <c r="H106" s="17">
        <f t="shared" si="22"/>
        <v>25</v>
      </c>
      <c r="I106" s="17">
        <f t="shared" si="23"/>
        <v>18</v>
      </c>
      <c r="J106" s="17">
        <f t="shared" si="24"/>
        <v>25</v>
      </c>
      <c r="K106" s="17">
        <f t="shared" si="25"/>
        <v>20</v>
      </c>
      <c r="L106" s="17">
        <f t="shared" si="26"/>
        <v>10</v>
      </c>
      <c r="M106" s="17">
        <f t="shared" si="27"/>
        <v>17</v>
      </c>
      <c r="O106">
        <f t="shared" si="28"/>
        <v>320</v>
      </c>
      <c r="P106" t="b">
        <f t="shared" si="29"/>
        <v>1</v>
      </c>
      <c r="Q106" t="b">
        <f t="shared" si="30"/>
        <v>1</v>
      </c>
    </row>
    <row r="107" spans="2:17">
      <c r="B107" s="18">
        <v>39</v>
      </c>
      <c r="C107" s="18">
        <f t="shared" si="5"/>
        <v>404</v>
      </c>
      <c r="D107" s="18">
        <f t="shared" si="6"/>
        <v>8</v>
      </c>
      <c r="E107" s="18">
        <f t="shared" si="19"/>
        <v>73</v>
      </c>
      <c r="F107" s="18">
        <f t="shared" si="20"/>
        <v>93</v>
      </c>
      <c r="G107" s="18">
        <f t="shared" si="21"/>
        <v>76</v>
      </c>
      <c r="H107" s="18">
        <f t="shared" si="22"/>
        <v>42</v>
      </c>
      <c r="I107" s="18">
        <f t="shared" si="23"/>
        <v>23</v>
      </c>
      <c r="J107" s="18">
        <f t="shared" si="24"/>
        <v>19</v>
      </c>
      <c r="K107" s="18">
        <f t="shared" si="25"/>
        <v>20</v>
      </c>
      <c r="L107" s="18">
        <f t="shared" si="26"/>
        <v>17</v>
      </c>
      <c r="M107" s="18">
        <f t="shared" si="27"/>
        <v>33</v>
      </c>
      <c r="N107" s="22"/>
      <c r="O107" s="22">
        <f t="shared" si="28"/>
        <v>404</v>
      </c>
      <c r="P107" s="22" t="b">
        <f t="shared" si="29"/>
        <v>1</v>
      </c>
      <c r="Q107" s="22" t="b">
        <f t="shared" si="30"/>
        <v>1</v>
      </c>
    </row>
    <row r="108" spans="2:17">
      <c r="B108" s="17">
        <v>40</v>
      </c>
      <c r="C108" s="17">
        <f t="shared" si="5"/>
        <v>548</v>
      </c>
      <c r="D108" s="17">
        <f t="shared" si="6"/>
        <v>12</v>
      </c>
      <c r="E108" s="17">
        <f t="shared" si="19"/>
        <v>114</v>
      </c>
      <c r="F108" s="17">
        <f t="shared" si="20"/>
        <v>129</v>
      </c>
      <c r="G108" s="17">
        <f t="shared" si="21"/>
        <v>105</v>
      </c>
      <c r="H108" s="17">
        <f t="shared" si="22"/>
        <v>46</v>
      </c>
      <c r="I108" s="17">
        <f t="shared" si="23"/>
        <v>30</v>
      </c>
      <c r="J108" s="17">
        <f t="shared" si="24"/>
        <v>30</v>
      </c>
      <c r="K108" s="17">
        <f t="shared" si="25"/>
        <v>33</v>
      </c>
      <c r="L108" s="17">
        <f t="shared" si="26"/>
        <v>10</v>
      </c>
      <c r="M108" s="17">
        <f t="shared" si="27"/>
        <v>39</v>
      </c>
      <c r="O108">
        <f t="shared" si="28"/>
        <v>548</v>
      </c>
      <c r="P108" t="b">
        <f t="shared" si="29"/>
        <v>1</v>
      </c>
      <c r="Q108" t="b">
        <f t="shared" si="30"/>
        <v>1</v>
      </c>
    </row>
    <row r="109" spans="2:17">
      <c r="B109" s="18">
        <v>41</v>
      </c>
      <c r="C109" s="18">
        <f t="shared" si="5"/>
        <v>647</v>
      </c>
      <c r="D109" s="18">
        <f t="shared" si="6"/>
        <v>11</v>
      </c>
      <c r="E109" s="18">
        <f t="shared" si="19"/>
        <v>116</v>
      </c>
      <c r="F109" s="18">
        <f t="shared" si="20"/>
        <v>164</v>
      </c>
      <c r="G109" s="18">
        <f t="shared" si="21"/>
        <v>127</v>
      </c>
      <c r="H109" s="18">
        <f t="shared" si="22"/>
        <v>42</v>
      </c>
      <c r="I109" s="18">
        <f t="shared" si="23"/>
        <v>59</v>
      </c>
      <c r="J109" s="18">
        <f t="shared" si="24"/>
        <v>29</v>
      </c>
      <c r="K109" s="18">
        <f t="shared" si="25"/>
        <v>26</v>
      </c>
      <c r="L109" s="18">
        <f t="shared" si="26"/>
        <v>20</v>
      </c>
      <c r="M109" s="18">
        <f t="shared" si="27"/>
        <v>53</v>
      </c>
      <c r="N109" s="22"/>
      <c r="O109" s="22">
        <f t="shared" si="28"/>
        <v>647</v>
      </c>
      <c r="P109" s="22" t="b">
        <f t="shared" si="29"/>
        <v>1</v>
      </c>
      <c r="Q109" s="22" t="b">
        <f t="shared" si="30"/>
        <v>1</v>
      </c>
    </row>
    <row r="110" spans="2:17">
      <c r="B110" s="17">
        <v>42</v>
      </c>
      <c r="C110" s="17">
        <f t="shared" si="5"/>
        <v>677</v>
      </c>
      <c r="D110" s="17">
        <f t="shared" si="6"/>
        <v>8</v>
      </c>
      <c r="E110" s="17">
        <f t="shared" si="19"/>
        <v>112</v>
      </c>
      <c r="F110" s="17">
        <f t="shared" si="20"/>
        <v>171</v>
      </c>
      <c r="G110" s="17">
        <f t="shared" si="21"/>
        <v>138</v>
      </c>
      <c r="H110" s="17">
        <f t="shared" si="22"/>
        <v>65</v>
      </c>
      <c r="I110" s="17">
        <f t="shared" si="23"/>
        <v>62</v>
      </c>
      <c r="J110" s="17">
        <f t="shared" si="24"/>
        <v>37</v>
      </c>
      <c r="K110" s="17">
        <f t="shared" si="25"/>
        <v>27</v>
      </c>
      <c r="L110" s="17">
        <f t="shared" si="26"/>
        <v>22</v>
      </c>
      <c r="M110" s="17">
        <f t="shared" si="27"/>
        <v>35</v>
      </c>
      <c r="O110">
        <f t="shared" si="28"/>
        <v>677</v>
      </c>
      <c r="P110" t="b">
        <f t="shared" si="29"/>
        <v>1</v>
      </c>
      <c r="Q110" t="b">
        <f t="shared" si="30"/>
        <v>1</v>
      </c>
    </row>
    <row r="111" spans="2:17">
      <c r="B111" s="18">
        <v>43</v>
      </c>
      <c r="C111" s="18">
        <f t="shared" si="5"/>
        <v>873</v>
      </c>
      <c r="D111" s="18">
        <f t="shared" si="6"/>
        <v>8</v>
      </c>
      <c r="E111" s="18">
        <f t="shared" si="19"/>
        <v>127</v>
      </c>
      <c r="F111" s="18">
        <f t="shared" si="20"/>
        <v>228</v>
      </c>
      <c r="G111" s="18">
        <f t="shared" si="21"/>
        <v>184</v>
      </c>
      <c r="H111" s="18">
        <f t="shared" si="22"/>
        <v>84</v>
      </c>
      <c r="I111" s="18">
        <f t="shared" si="23"/>
        <v>57</v>
      </c>
      <c r="J111" s="18">
        <f t="shared" si="24"/>
        <v>53</v>
      </c>
      <c r="K111" s="18">
        <f t="shared" si="25"/>
        <v>45</v>
      </c>
      <c r="L111" s="18">
        <f t="shared" si="26"/>
        <v>30</v>
      </c>
      <c r="M111" s="18">
        <f t="shared" si="27"/>
        <v>57</v>
      </c>
      <c r="N111" s="22"/>
      <c r="O111" s="22">
        <f t="shared" si="28"/>
        <v>873</v>
      </c>
      <c r="P111" s="22" t="b">
        <f t="shared" si="29"/>
        <v>1</v>
      </c>
      <c r="Q111" s="22" t="b">
        <f t="shared" si="30"/>
        <v>1</v>
      </c>
    </row>
    <row r="112" spans="2:17">
      <c r="B112" s="17">
        <v>44</v>
      </c>
      <c r="C112" s="17">
        <f t="shared" si="5"/>
        <v>1071</v>
      </c>
      <c r="D112" s="17">
        <f t="shared" si="6"/>
        <v>15</v>
      </c>
      <c r="E112" s="17">
        <f t="shared" si="19"/>
        <v>197</v>
      </c>
      <c r="F112" s="17">
        <f t="shared" si="20"/>
        <v>244</v>
      </c>
      <c r="G112" s="17">
        <f t="shared" si="21"/>
        <v>195</v>
      </c>
      <c r="H112" s="17">
        <f t="shared" si="22"/>
        <v>95</v>
      </c>
      <c r="I112" s="17">
        <f t="shared" si="23"/>
        <v>69</v>
      </c>
      <c r="J112" s="17">
        <f t="shared" si="24"/>
        <v>64</v>
      </c>
      <c r="K112" s="17">
        <f t="shared" si="25"/>
        <v>51</v>
      </c>
      <c r="L112" s="17">
        <f t="shared" si="26"/>
        <v>39</v>
      </c>
      <c r="M112" s="17">
        <f t="shared" si="27"/>
        <v>102</v>
      </c>
      <c r="O112">
        <f t="shared" si="28"/>
        <v>1071</v>
      </c>
      <c r="P112" t="b">
        <f t="shared" si="29"/>
        <v>1</v>
      </c>
      <c r="Q112" t="b">
        <f t="shared" si="30"/>
        <v>1</v>
      </c>
    </row>
    <row r="113" spans="2:17">
      <c r="B113" s="18">
        <v>45</v>
      </c>
      <c r="C113" s="18">
        <f t="shared" si="5"/>
        <v>1055</v>
      </c>
      <c r="D113" s="18">
        <f t="shared" si="6"/>
        <v>22</v>
      </c>
      <c r="E113" s="18">
        <f t="shared" si="19"/>
        <v>176</v>
      </c>
      <c r="F113" s="18">
        <f t="shared" si="20"/>
        <v>239</v>
      </c>
      <c r="G113" s="18">
        <f t="shared" si="21"/>
        <v>146</v>
      </c>
      <c r="H113" s="18">
        <f t="shared" si="22"/>
        <v>125</v>
      </c>
      <c r="I113" s="18">
        <f t="shared" si="23"/>
        <v>114</v>
      </c>
      <c r="J113" s="18">
        <f t="shared" si="24"/>
        <v>63</v>
      </c>
      <c r="K113" s="18">
        <f t="shared" si="25"/>
        <v>49</v>
      </c>
      <c r="L113" s="18">
        <f t="shared" si="26"/>
        <v>32</v>
      </c>
      <c r="M113" s="18">
        <f t="shared" si="27"/>
        <v>89</v>
      </c>
      <c r="N113" s="22"/>
      <c r="O113" s="22">
        <f t="shared" si="28"/>
        <v>1055</v>
      </c>
      <c r="P113" s="22" t="b">
        <f t="shared" si="29"/>
        <v>1</v>
      </c>
      <c r="Q113" s="22" t="b">
        <f t="shared" si="30"/>
        <v>1</v>
      </c>
    </row>
    <row r="114" spans="2:17">
      <c r="B114" s="17">
        <v>46</v>
      </c>
      <c r="C114" s="17">
        <f t="shared" si="5"/>
        <v>977</v>
      </c>
      <c r="D114" s="17">
        <f t="shared" si="6"/>
        <v>9</v>
      </c>
      <c r="E114" s="17">
        <f t="shared" si="19"/>
        <v>167</v>
      </c>
      <c r="F114" s="17">
        <f t="shared" si="20"/>
        <v>225</v>
      </c>
      <c r="G114" s="17">
        <f t="shared" si="21"/>
        <v>139</v>
      </c>
      <c r="H114" s="17">
        <f t="shared" si="22"/>
        <v>155</v>
      </c>
      <c r="I114" s="17">
        <f t="shared" si="23"/>
        <v>82</v>
      </c>
      <c r="J114" s="17">
        <f t="shared" si="24"/>
        <v>49</v>
      </c>
      <c r="K114" s="17">
        <f t="shared" si="25"/>
        <v>43</v>
      </c>
      <c r="L114" s="17">
        <f t="shared" si="26"/>
        <v>35</v>
      </c>
      <c r="M114" s="17">
        <f t="shared" si="27"/>
        <v>73</v>
      </c>
      <c r="O114">
        <f t="shared" si="28"/>
        <v>977</v>
      </c>
      <c r="P114" t="b">
        <f t="shared" si="29"/>
        <v>1</v>
      </c>
      <c r="Q114" t="b">
        <f t="shared" si="30"/>
        <v>1</v>
      </c>
    </row>
    <row r="115" spans="2:17">
      <c r="B115" s="18">
        <v>47</v>
      </c>
      <c r="C115" s="18">
        <f t="shared" si="5"/>
        <v>1030</v>
      </c>
      <c r="D115" s="18">
        <f t="shared" si="6"/>
        <v>22</v>
      </c>
      <c r="E115" s="18">
        <f t="shared" si="19"/>
        <v>186</v>
      </c>
      <c r="F115" s="18">
        <f t="shared" si="20"/>
        <v>252</v>
      </c>
      <c r="G115" s="18">
        <f t="shared" si="21"/>
        <v>152</v>
      </c>
      <c r="H115" s="18">
        <f t="shared" si="22"/>
        <v>92</v>
      </c>
      <c r="I115" s="18">
        <f t="shared" si="23"/>
        <v>91</v>
      </c>
      <c r="J115" s="18">
        <f t="shared" si="24"/>
        <v>60</v>
      </c>
      <c r="K115" s="18">
        <f t="shared" si="25"/>
        <v>43</v>
      </c>
      <c r="L115" s="18">
        <f t="shared" si="26"/>
        <v>29</v>
      </c>
      <c r="M115" s="18">
        <f t="shared" si="27"/>
        <v>103</v>
      </c>
      <c r="N115" s="22"/>
      <c r="O115" s="22">
        <f t="shared" si="28"/>
        <v>1030</v>
      </c>
      <c r="P115" s="22" t="b">
        <f t="shared" si="29"/>
        <v>1</v>
      </c>
      <c r="Q115" s="22" t="b">
        <f t="shared" si="30"/>
        <v>1</v>
      </c>
    </row>
    <row r="116" spans="2:17">
      <c r="B116" s="17">
        <v>48</v>
      </c>
      <c r="C116" s="17">
        <f t="shared" si="5"/>
        <v>982</v>
      </c>
      <c r="D116" s="17">
        <f t="shared" si="6"/>
        <v>19</v>
      </c>
      <c r="E116" s="17">
        <f t="shared" si="19"/>
        <v>207</v>
      </c>
      <c r="F116" s="17">
        <f t="shared" si="20"/>
        <v>182</v>
      </c>
      <c r="G116" s="17">
        <f t="shared" si="21"/>
        <v>121</v>
      </c>
      <c r="H116" s="17">
        <f t="shared" si="22"/>
        <v>114</v>
      </c>
      <c r="I116" s="17">
        <f t="shared" si="23"/>
        <v>108</v>
      </c>
      <c r="J116" s="17">
        <f t="shared" si="24"/>
        <v>63</v>
      </c>
      <c r="K116" s="17">
        <f t="shared" si="25"/>
        <v>44</v>
      </c>
      <c r="L116" s="17">
        <f t="shared" si="26"/>
        <v>31</v>
      </c>
      <c r="M116" s="17">
        <f t="shared" si="27"/>
        <v>93</v>
      </c>
      <c r="O116">
        <f t="shared" si="28"/>
        <v>982</v>
      </c>
      <c r="P116" t="b">
        <f t="shared" si="29"/>
        <v>1</v>
      </c>
      <c r="Q116" t="b">
        <f t="shared" si="30"/>
        <v>1</v>
      </c>
    </row>
    <row r="117" spans="2:17">
      <c r="B117" s="18">
        <v>49</v>
      </c>
      <c r="C117" s="18">
        <f t="shared" si="5"/>
        <v>813</v>
      </c>
      <c r="D117" s="18">
        <f t="shared" si="6"/>
        <v>13</v>
      </c>
      <c r="E117" s="18">
        <f t="shared" si="19"/>
        <v>181</v>
      </c>
      <c r="F117" s="18">
        <f t="shared" si="20"/>
        <v>183</v>
      </c>
      <c r="G117" s="18">
        <f t="shared" si="21"/>
        <v>101</v>
      </c>
      <c r="H117" s="18">
        <f t="shared" si="22"/>
        <v>95</v>
      </c>
      <c r="I117" s="18">
        <f t="shared" si="23"/>
        <v>66</v>
      </c>
      <c r="J117" s="18">
        <f t="shared" si="24"/>
        <v>50</v>
      </c>
      <c r="K117" s="18">
        <f t="shared" si="25"/>
        <v>26</v>
      </c>
      <c r="L117" s="18">
        <f t="shared" si="26"/>
        <v>34</v>
      </c>
      <c r="M117" s="18">
        <f t="shared" si="27"/>
        <v>64</v>
      </c>
      <c r="N117" s="22"/>
      <c r="O117" s="22">
        <f t="shared" si="28"/>
        <v>813</v>
      </c>
      <c r="P117" s="22" t="b">
        <f t="shared" si="29"/>
        <v>1</v>
      </c>
      <c r="Q117" s="22" t="b">
        <f t="shared" si="30"/>
        <v>1</v>
      </c>
    </row>
    <row r="118" spans="2:17">
      <c r="B118" s="17">
        <v>50</v>
      </c>
      <c r="C118" s="17" t="e">
        <f t="shared" si="5"/>
        <v>#N/A</v>
      </c>
      <c r="D118" s="17" t="e">
        <f t="shared" si="6"/>
        <v>#N/A</v>
      </c>
      <c r="E118" s="17" t="e">
        <f t="shared" si="19"/>
        <v>#N/A</v>
      </c>
      <c r="F118" s="17" t="e">
        <f t="shared" si="20"/>
        <v>#N/A</v>
      </c>
      <c r="G118" s="17" t="e">
        <f t="shared" si="21"/>
        <v>#N/A</v>
      </c>
      <c r="H118" s="17" t="e">
        <f t="shared" si="22"/>
        <v>#N/A</v>
      </c>
      <c r="I118" s="17" t="e">
        <f t="shared" si="23"/>
        <v>#N/A</v>
      </c>
      <c r="J118" s="17" t="e">
        <f t="shared" si="24"/>
        <v>#N/A</v>
      </c>
      <c r="K118" s="17" t="e">
        <f t="shared" si="25"/>
        <v>#N/A</v>
      </c>
      <c r="L118" s="17" t="e">
        <f t="shared" si="26"/>
        <v>#N/A</v>
      </c>
      <c r="M118" s="17" t="e">
        <f t="shared" si="27"/>
        <v>#N/A</v>
      </c>
      <c r="O118" t="e">
        <f t="shared" si="28"/>
        <v>#N/A</v>
      </c>
      <c r="P118" t="str">
        <f t="shared" si="29"/>
        <v>-</v>
      </c>
      <c r="Q118" t="str">
        <f t="shared" si="30"/>
        <v>-</v>
      </c>
    </row>
    <row r="119" spans="2:17">
      <c r="B119" s="18">
        <v>51</v>
      </c>
      <c r="C119" s="18" t="e">
        <f t="shared" si="5"/>
        <v>#N/A</v>
      </c>
      <c r="D119" s="18" t="e">
        <f t="shared" si="6"/>
        <v>#N/A</v>
      </c>
      <c r="E119" s="18" t="e">
        <f t="shared" si="19"/>
        <v>#N/A</v>
      </c>
      <c r="F119" s="18" t="e">
        <f t="shared" si="20"/>
        <v>#N/A</v>
      </c>
      <c r="G119" s="18" t="e">
        <f t="shared" si="21"/>
        <v>#N/A</v>
      </c>
      <c r="H119" s="18" t="e">
        <f t="shared" si="22"/>
        <v>#N/A</v>
      </c>
      <c r="I119" s="18" t="e">
        <f t="shared" si="23"/>
        <v>#N/A</v>
      </c>
      <c r="J119" s="18" t="e">
        <f t="shared" si="24"/>
        <v>#N/A</v>
      </c>
      <c r="K119" s="18" t="e">
        <f t="shared" si="25"/>
        <v>#N/A</v>
      </c>
      <c r="L119" s="18" t="e">
        <f t="shared" si="26"/>
        <v>#N/A</v>
      </c>
      <c r="M119" s="18" t="e">
        <f t="shared" si="27"/>
        <v>#N/A</v>
      </c>
      <c r="N119" s="22"/>
      <c r="O119" s="22" t="e">
        <f t="shared" si="28"/>
        <v>#N/A</v>
      </c>
      <c r="P119" s="22" t="str">
        <f t="shared" si="29"/>
        <v>-</v>
      </c>
      <c r="Q119" s="22" t="str">
        <f t="shared" si="30"/>
        <v>-</v>
      </c>
    </row>
    <row r="120" spans="2:17">
      <c r="B120" s="17">
        <v>52</v>
      </c>
      <c r="C120" s="17" t="e">
        <f t="shared" si="5"/>
        <v>#N/A</v>
      </c>
      <c r="D120" s="17" t="e">
        <f t="shared" si="6"/>
        <v>#N/A</v>
      </c>
      <c r="E120" s="17" t="e">
        <f t="shared" si="19"/>
        <v>#N/A</v>
      </c>
      <c r="F120" s="17" t="e">
        <f t="shared" si="20"/>
        <v>#N/A</v>
      </c>
      <c r="G120" s="17" t="e">
        <f t="shared" si="21"/>
        <v>#N/A</v>
      </c>
      <c r="H120" s="17" t="e">
        <f t="shared" si="22"/>
        <v>#N/A</v>
      </c>
      <c r="I120" s="17" t="e">
        <f t="shared" si="23"/>
        <v>#N/A</v>
      </c>
      <c r="J120" s="17" t="e">
        <f t="shared" si="24"/>
        <v>#N/A</v>
      </c>
      <c r="K120" s="17" t="e">
        <f t="shared" si="25"/>
        <v>#N/A</v>
      </c>
      <c r="L120" s="17" t="e">
        <f t="shared" si="26"/>
        <v>#N/A</v>
      </c>
      <c r="M120" s="17" t="e">
        <f t="shared" si="27"/>
        <v>#N/A</v>
      </c>
      <c r="O120" t="e">
        <f t="shared" si="28"/>
        <v>#N/A</v>
      </c>
      <c r="P120" t="str">
        <f t="shared" si="29"/>
        <v>-</v>
      </c>
      <c r="Q120" t="str">
        <f t="shared" si="30"/>
        <v>-</v>
      </c>
    </row>
    <row r="121" spans="2:17">
      <c r="B121" s="26">
        <v>53</v>
      </c>
      <c r="C121" s="18" t="e">
        <f t="shared" si="5"/>
        <v>#N/A</v>
      </c>
      <c r="D121" s="18" t="e">
        <f t="shared" si="6"/>
        <v>#N/A</v>
      </c>
      <c r="E121" s="18" t="e">
        <f t="shared" si="19"/>
        <v>#N/A</v>
      </c>
      <c r="F121" s="18" t="e">
        <f t="shared" si="20"/>
        <v>#N/A</v>
      </c>
      <c r="G121" s="18" t="e">
        <f t="shared" si="21"/>
        <v>#N/A</v>
      </c>
      <c r="H121" s="18" t="e">
        <f t="shared" si="22"/>
        <v>#N/A</v>
      </c>
      <c r="I121" s="18" t="e">
        <f t="shared" si="23"/>
        <v>#N/A</v>
      </c>
      <c r="J121" s="18" t="e">
        <f t="shared" si="24"/>
        <v>#N/A</v>
      </c>
      <c r="K121" s="18" t="e">
        <f t="shared" si="25"/>
        <v>#N/A</v>
      </c>
      <c r="L121" s="18" t="e">
        <f t="shared" si="26"/>
        <v>#N/A</v>
      </c>
      <c r="M121" s="18" t="e">
        <f t="shared" si="27"/>
        <v>#N/A</v>
      </c>
      <c r="N121" s="22"/>
      <c r="O121" s="22" t="e">
        <f t="shared" si="28"/>
        <v>#N/A</v>
      </c>
      <c r="P121" s="22" t="str">
        <f t="shared" si="29"/>
        <v>-</v>
      </c>
      <c r="Q121" s="22" t="str">
        <f t="shared" si="30"/>
        <v>-</v>
      </c>
    </row>
    <row r="123" spans="2:17">
      <c r="B123" s="2" t="s">
        <v>66</v>
      </c>
      <c r="C123" s="2">
        <f t="array" ref="C123">SUM(IF(NOT(ISERROR(C69:C121)),C69:C121))</f>
        <v>24047</v>
      </c>
      <c r="D123" s="2">
        <f t="array" ref="D123">SUM(IF(NOT(ISERROR(D69:D121)),D69:D121))</f>
        <v>439</v>
      </c>
      <c r="E123" s="2">
        <f t="array" ref="E123">SUM(IF(NOT(ISERROR(E69:E121)),E69:E121))</f>
        <v>4239</v>
      </c>
      <c r="F123" s="2">
        <f t="array" ref="F123">SUM(IF(NOT(ISERROR(F69:F121)),F69:F121))</f>
        <v>5033</v>
      </c>
      <c r="G123" s="2">
        <f t="array" ref="G123">SUM(IF(NOT(ISERROR(G69:G121)),G69:G121))</f>
        <v>3623</v>
      </c>
      <c r="H123" s="2">
        <f t="array" ref="H123">SUM(IF(NOT(ISERROR(H69:H121)),H69:H121))</f>
        <v>1915</v>
      </c>
      <c r="I123" s="2">
        <f t="array" ref="I123">SUM(IF(NOT(ISERROR(I69:I121)),I69:I121))</f>
        <v>1816</v>
      </c>
      <c r="J123" s="2">
        <f t="array" ref="J123">SUM(IF(NOT(ISERROR(J69:J121)),J69:J121))</f>
        <v>1652</v>
      </c>
      <c r="K123" s="2">
        <f t="array" ref="K123">SUM(IF(NOT(ISERROR(K69:K121)),K69:K121))</f>
        <v>1579</v>
      </c>
      <c r="L123" s="2">
        <f t="array" ref="L123">SUM(IF(NOT(ISERROR(L69:L121)),L69:L121))</f>
        <v>1241</v>
      </c>
      <c r="M123" s="2">
        <f t="array" ref="M123">SUM(IF(NOT(ISERROR(M69:M121)),M69:M121))</f>
        <v>2510</v>
      </c>
      <c r="N123" s="2"/>
      <c r="O123" s="2">
        <f>+SUM(D123:M123)</f>
        <v>24047</v>
      </c>
      <c r="P123" s="2" t="b">
        <f>C123=O123</f>
        <v>1</v>
      </c>
    </row>
    <row r="124" spans="2:17">
      <c r="B124" s="3" t="s">
        <v>73</v>
      </c>
      <c r="C124" s="3">
        <f t="shared" ref="C124:M124" si="32">C123/$C$123*100</f>
        <v>100</v>
      </c>
      <c r="D124" s="3">
        <f t="shared" si="32"/>
        <v>1.8255915498814821</v>
      </c>
      <c r="E124" s="3">
        <f t="shared" si="32"/>
        <v>17.627978542021875</v>
      </c>
      <c r="F124" s="3">
        <f t="shared" si="32"/>
        <v>20.929845718800681</v>
      </c>
      <c r="G124" s="3">
        <f t="shared" si="32"/>
        <v>15.066328440138063</v>
      </c>
      <c r="H124" s="3">
        <f t="shared" si="32"/>
        <v>7.9635713394602234</v>
      </c>
      <c r="I124" s="3">
        <f t="shared" si="32"/>
        <v>7.5518775730860392</v>
      </c>
      <c r="J124" s="3">
        <f t="shared" si="32"/>
        <v>6.8698798186884016</v>
      </c>
      <c r="K124" s="3">
        <f t="shared" si="32"/>
        <v>6.5663076475235993</v>
      </c>
      <c r="L124" s="3">
        <f t="shared" si="32"/>
        <v>5.1607269098016388</v>
      </c>
      <c r="M124" s="3">
        <f t="shared" si="32"/>
        <v>10.437892460597995</v>
      </c>
      <c r="N124" s="3"/>
      <c r="O124" s="3">
        <f>+SUM(D124:M124)</f>
        <v>100</v>
      </c>
      <c r="P124" s="3" t="b">
        <f>C124=O124</f>
        <v>1</v>
      </c>
    </row>
    <row r="125" spans="2:17">
      <c r="B125" s="4" t="s">
        <v>69</v>
      </c>
      <c r="C125" s="4" t="b">
        <f>C60=C123</f>
        <v>1</v>
      </c>
      <c r="D125" s="4" t="b">
        <f>SUM(D60:E60)=D123</f>
        <v>1</v>
      </c>
      <c r="E125" s="4" t="b">
        <f>SUM(F60:I60)=E123</f>
        <v>1</v>
      </c>
      <c r="F125" s="4" t="b">
        <f>SUM(J60:N60)=F123</f>
        <v>1</v>
      </c>
      <c r="G125" s="4" t="b">
        <f t="shared" ref="G125:L125" si="33">O60=G123</f>
        <v>1</v>
      </c>
      <c r="H125" s="4" t="b">
        <f t="shared" si="33"/>
        <v>1</v>
      </c>
      <c r="I125" s="4" t="b">
        <f t="shared" si="33"/>
        <v>1</v>
      </c>
      <c r="J125" s="4" t="b">
        <f t="shared" si="33"/>
        <v>1</v>
      </c>
      <c r="K125" s="4" t="b">
        <f t="shared" si="33"/>
        <v>1</v>
      </c>
      <c r="L125" s="4" t="b">
        <f t="shared" si="33"/>
        <v>1</v>
      </c>
      <c r="M125" s="4" t="b">
        <f>SUM(U60:W60)=M123</f>
        <v>1</v>
      </c>
      <c r="N125" s="4"/>
      <c r="O125" s="4"/>
      <c r="P125" s="4"/>
    </row>
    <row r="127" spans="2:17">
      <c r="O127" s="5">
        <f t="array" ref="O127">+SUM(IF(NOT(ISERROR(O69:O121)),O69:O121))</f>
        <v>24047</v>
      </c>
      <c r="P127" s="5" t="b">
        <f>+O123=O127</f>
        <v>1</v>
      </c>
      <c r="Q127" s="5" t="b">
        <f>+Y63=O127</f>
        <v>1</v>
      </c>
    </row>
  </sheetData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E855D-F9EE-412E-ADF4-FCA1156A436D}">
  <dimension ref="B4:Z127"/>
  <sheetViews>
    <sheetView showGridLines="0" topLeftCell="A20" zoomScale="60" zoomScaleNormal="60" workbookViewId="0">
      <selection activeCell="Q60" sqref="Q60"/>
    </sheetView>
  </sheetViews>
  <sheetFormatPr defaultRowHeight="16.5"/>
  <cols>
    <col min="30" max="30" width="9" customWidth="1"/>
  </cols>
  <sheetData>
    <row r="4" spans="2:26">
      <c r="B4" t="s">
        <v>63</v>
      </c>
    </row>
    <row r="5" spans="2:26">
      <c r="B5" s="6" t="s">
        <v>48</v>
      </c>
      <c r="C5" s="6" t="s">
        <v>61</v>
      </c>
      <c r="D5" s="6" t="s">
        <v>49</v>
      </c>
      <c r="E5" s="6" t="s">
        <v>50</v>
      </c>
      <c r="F5" s="6" t="s">
        <v>72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6" t="s">
        <v>52</v>
      </c>
      <c r="P5" s="6" t="s">
        <v>53</v>
      </c>
      <c r="Q5" s="6" t="s">
        <v>54</v>
      </c>
      <c r="R5" s="6" t="s">
        <v>55</v>
      </c>
      <c r="S5" s="6" t="s">
        <v>56</v>
      </c>
      <c r="T5" s="6" t="s">
        <v>57</v>
      </c>
      <c r="U5" s="6" t="s">
        <v>58</v>
      </c>
      <c r="V5" s="6" t="s">
        <v>59</v>
      </c>
      <c r="W5" s="6" t="s">
        <v>60</v>
      </c>
      <c r="X5" s="1"/>
      <c r="Y5" s="6" t="s">
        <v>67</v>
      </c>
      <c r="Z5" s="1" t="s">
        <v>68</v>
      </c>
    </row>
    <row r="6" spans="2:26">
      <c r="B6" s="108">
        <v>1</v>
      </c>
      <c r="C6" s="108">
        <f>[2]co19!C2</f>
        <v>126</v>
      </c>
      <c r="D6" s="108">
        <f>[2]co19!D2</f>
        <v>3</v>
      </c>
      <c r="E6" s="108">
        <f>[2]co19!E2</f>
        <v>0</v>
      </c>
      <c r="F6" s="108">
        <f>[2]co19!F2</f>
        <v>1</v>
      </c>
      <c r="G6" s="108">
        <f>[2]co19!G2</f>
        <v>0</v>
      </c>
      <c r="H6" s="108">
        <f>[2]co19!H2</f>
        <v>0</v>
      </c>
      <c r="I6" s="108">
        <f>[2]co19!I2</f>
        <v>0</v>
      </c>
      <c r="J6" s="108">
        <f>[2]co19!J2</f>
        <v>0</v>
      </c>
      <c r="K6" s="108">
        <f>[2]co19!K2</f>
        <v>1</v>
      </c>
      <c r="L6" s="108">
        <f>[2]co19!L2</f>
        <v>0</v>
      </c>
      <c r="M6" s="108">
        <f>[2]co19!M2</f>
        <v>0</v>
      </c>
      <c r="N6" s="108">
        <f>[2]co19!N2</f>
        <v>1</v>
      </c>
      <c r="O6" s="108">
        <f>[2]co19!O2</f>
        <v>3</v>
      </c>
      <c r="P6" s="108">
        <f>[2]co19!P2</f>
        <v>3</v>
      </c>
      <c r="Q6" s="108">
        <f>[2]co19!Q2</f>
        <v>21</v>
      </c>
      <c r="R6" s="108">
        <f>[2]co19!R2</f>
        <v>20</v>
      </c>
      <c r="S6" s="108">
        <f>[2]co19!S2</f>
        <v>10</v>
      </c>
      <c r="T6" s="108">
        <f>[2]co19!T2</f>
        <v>18</v>
      </c>
      <c r="U6" s="108">
        <f>[2]co19!U2</f>
        <v>15</v>
      </c>
      <c r="V6" s="108">
        <f>[2]co19!V2</f>
        <v>11</v>
      </c>
      <c r="W6" s="108">
        <f>[2]co19!W2</f>
        <v>19</v>
      </c>
      <c r="X6" s="109"/>
      <c r="Y6" s="109">
        <f t="shared" ref="Y6:Y29" si="0">SUM(D6:W6)</f>
        <v>126</v>
      </c>
      <c r="Z6" s="109" t="b">
        <f t="shared" ref="Z6:Z29" si="1">IF(AND(ISERROR(C6),ISERROR(Y6)),"-",C6=Y6)</f>
        <v>1</v>
      </c>
    </row>
    <row r="7" spans="2:26">
      <c r="B7" s="17">
        <v>2</v>
      </c>
      <c r="C7" s="17">
        <f>[2]co19!C3</f>
        <v>89</v>
      </c>
      <c r="D7" s="17">
        <f>[2]co19!D3</f>
        <v>0</v>
      </c>
      <c r="E7" s="17">
        <f>[2]co19!E3</f>
        <v>3</v>
      </c>
      <c r="F7" s="17">
        <f>[2]co19!F3</f>
        <v>4</v>
      </c>
      <c r="G7" s="17">
        <f>[2]co19!G3</f>
        <v>0</v>
      </c>
      <c r="H7" s="17">
        <f>[2]co19!H3</f>
        <v>1</v>
      </c>
      <c r="I7" s="17">
        <f>[2]co19!I3</f>
        <v>3</v>
      </c>
      <c r="J7" s="17">
        <f>[2]co19!J3</f>
        <v>0</v>
      </c>
      <c r="K7" s="17">
        <f>[2]co19!K3</f>
        <v>2</v>
      </c>
      <c r="L7" s="17">
        <f>[2]co19!L3</f>
        <v>1</v>
      </c>
      <c r="M7" s="17">
        <f>[2]co19!M3</f>
        <v>0</v>
      </c>
      <c r="N7" s="17">
        <f>[2]co19!N3</f>
        <v>1</v>
      </c>
      <c r="O7" s="17">
        <f>[2]co19!O3</f>
        <v>1</v>
      </c>
      <c r="P7" s="17">
        <f>[2]co19!P3</f>
        <v>4</v>
      </c>
      <c r="Q7" s="17">
        <f>[2]co19!Q3</f>
        <v>15</v>
      </c>
      <c r="R7" s="17">
        <f>[2]co19!R3</f>
        <v>7</v>
      </c>
      <c r="S7" s="17">
        <f>[2]co19!S3</f>
        <v>9</v>
      </c>
      <c r="T7" s="17">
        <f>[2]co19!T3</f>
        <v>9</v>
      </c>
      <c r="U7" s="17">
        <f>[2]co19!U3</f>
        <v>8</v>
      </c>
      <c r="V7" s="17">
        <f>[2]co19!V3</f>
        <v>11</v>
      </c>
      <c r="W7" s="17">
        <f>[2]co19!W3</f>
        <v>10</v>
      </c>
      <c r="Y7">
        <f t="shared" si="0"/>
        <v>89</v>
      </c>
      <c r="Z7" t="b">
        <f t="shared" si="1"/>
        <v>1</v>
      </c>
    </row>
    <row r="8" spans="2:26">
      <c r="B8" s="17">
        <v>3</v>
      </c>
      <c r="C8" s="17">
        <f>[2]co19!C4</f>
        <v>122</v>
      </c>
      <c r="D8" s="17">
        <f>[2]co19!D4</f>
        <v>0</v>
      </c>
      <c r="E8" s="17">
        <f>[2]co19!E4</f>
        <v>0</v>
      </c>
      <c r="F8" s="17">
        <f>[2]co19!F4</f>
        <v>1</v>
      </c>
      <c r="G8" s="17">
        <f>[2]co19!G4</f>
        <v>1</v>
      </c>
      <c r="H8" s="17">
        <f>[2]co19!H4</f>
        <v>2</v>
      </c>
      <c r="I8" s="17">
        <f>[2]co19!I4</f>
        <v>0</v>
      </c>
      <c r="J8" s="17">
        <f>[2]co19!J4</f>
        <v>3</v>
      </c>
      <c r="K8" s="17">
        <f>[2]co19!K4</f>
        <v>1</v>
      </c>
      <c r="L8" s="17">
        <f>[2]co19!L4</f>
        <v>1</v>
      </c>
      <c r="M8" s="17">
        <f>[2]co19!M4</f>
        <v>0</v>
      </c>
      <c r="N8" s="17">
        <f>[2]co19!N4</f>
        <v>2</v>
      </c>
      <c r="O8" s="17">
        <f>[2]co19!O4</f>
        <v>4</v>
      </c>
      <c r="P8" s="17">
        <f>[2]co19!P4</f>
        <v>6</v>
      </c>
      <c r="Q8" s="17">
        <f>[2]co19!Q4</f>
        <v>11</v>
      </c>
      <c r="R8" s="17">
        <f>[2]co19!R4</f>
        <v>15</v>
      </c>
      <c r="S8" s="17">
        <f>[2]co19!S4</f>
        <v>16</v>
      </c>
      <c r="T8" s="17">
        <f>[2]co19!T4</f>
        <v>21</v>
      </c>
      <c r="U8" s="17">
        <f>[2]co19!U4</f>
        <v>8</v>
      </c>
      <c r="V8" s="17">
        <f>[2]co19!V4</f>
        <v>15</v>
      </c>
      <c r="W8" s="17">
        <f>[2]co19!W4</f>
        <v>15</v>
      </c>
      <c r="Y8">
        <f t="shared" si="0"/>
        <v>122</v>
      </c>
      <c r="Z8" t="b">
        <f t="shared" si="1"/>
        <v>1</v>
      </c>
    </row>
    <row r="9" spans="2:26">
      <c r="B9" s="17">
        <v>4</v>
      </c>
      <c r="C9" s="17">
        <f>[2]co19!C5</f>
        <v>73</v>
      </c>
      <c r="D9" s="17">
        <f>[2]co19!D5</f>
        <v>2</v>
      </c>
      <c r="E9" s="17">
        <f>[2]co19!E5</f>
        <v>1</v>
      </c>
      <c r="F9" s="17">
        <f>[2]co19!F5</f>
        <v>1</v>
      </c>
      <c r="G9" s="17">
        <f>[2]co19!G5</f>
        <v>1</v>
      </c>
      <c r="H9" s="17">
        <f>[2]co19!H5</f>
        <v>0</v>
      </c>
      <c r="I9" s="17">
        <f>[2]co19!I5</f>
        <v>1</v>
      </c>
      <c r="J9" s="17">
        <f>[2]co19!J5</f>
        <v>1</v>
      </c>
      <c r="K9" s="17">
        <f>[2]co19!K5</f>
        <v>0</v>
      </c>
      <c r="L9" s="17">
        <f>[2]co19!L5</f>
        <v>0</v>
      </c>
      <c r="M9" s="17">
        <f>[2]co19!M5</f>
        <v>1</v>
      </c>
      <c r="N9" s="17">
        <f>[2]co19!N5</f>
        <v>1</v>
      </c>
      <c r="O9" s="17">
        <f>[2]co19!O5</f>
        <v>2</v>
      </c>
      <c r="P9" s="17">
        <f>[2]co19!P5</f>
        <v>3</v>
      </c>
      <c r="Q9" s="17">
        <f>[2]co19!Q5</f>
        <v>6</v>
      </c>
      <c r="R9" s="17">
        <f>[2]co19!R5</f>
        <v>4</v>
      </c>
      <c r="S9" s="17">
        <f>[2]co19!S5</f>
        <v>12</v>
      </c>
      <c r="T9" s="17">
        <f>[2]co19!T5</f>
        <v>14</v>
      </c>
      <c r="U9" s="17">
        <f>[2]co19!U5</f>
        <v>10</v>
      </c>
      <c r="V9" s="17">
        <f>[2]co19!V5</f>
        <v>3</v>
      </c>
      <c r="W9" s="17">
        <f>[2]co19!W5</f>
        <v>10</v>
      </c>
      <c r="Y9">
        <f t="shared" si="0"/>
        <v>73</v>
      </c>
      <c r="Z9" t="b">
        <f t="shared" si="1"/>
        <v>1</v>
      </c>
    </row>
    <row r="10" spans="2:26">
      <c r="B10" s="17">
        <v>5</v>
      </c>
      <c r="C10" s="17">
        <f>[2]co19!C6</f>
        <v>57</v>
      </c>
      <c r="D10" s="17">
        <f>[2]co19!D6</f>
        <v>0</v>
      </c>
      <c r="E10" s="17">
        <f>[2]co19!E6</f>
        <v>2</v>
      </c>
      <c r="F10" s="17">
        <f>[2]co19!F6</f>
        <v>2</v>
      </c>
      <c r="G10" s="17">
        <f>[2]co19!G6</f>
        <v>1</v>
      </c>
      <c r="H10" s="17">
        <f>[2]co19!H6</f>
        <v>0</v>
      </c>
      <c r="I10" s="17">
        <f>[2]co19!I6</f>
        <v>2</v>
      </c>
      <c r="J10" s="17">
        <f>[2]co19!J6</f>
        <v>0</v>
      </c>
      <c r="K10" s="17">
        <f>[2]co19!K6</f>
        <v>0</v>
      </c>
      <c r="L10" s="17">
        <f>[2]co19!L6</f>
        <v>1</v>
      </c>
      <c r="M10" s="17">
        <f>[2]co19!M6</f>
        <v>0</v>
      </c>
      <c r="N10" s="17">
        <f>[2]co19!N6</f>
        <v>1</v>
      </c>
      <c r="O10" s="17">
        <f>[2]co19!O6</f>
        <v>3</v>
      </c>
      <c r="P10" s="17">
        <f>[2]co19!P6</f>
        <v>4</v>
      </c>
      <c r="Q10" s="17">
        <f>[2]co19!Q6</f>
        <v>3</v>
      </c>
      <c r="R10" s="17">
        <f>[2]co19!R6</f>
        <v>6</v>
      </c>
      <c r="S10" s="17">
        <f>[2]co19!S6</f>
        <v>5</v>
      </c>
      <c r="T10" s="17">
        <f>[2]co19!T6</f>
        <v>6</v>
      </c>
      <c r="U10" s="17">
        <f>[2]co19!U6</f>
        <v>8</v>
      </c>
      <c r="V10" s="17">
        <f>[2]co19!V6</f>
        <v>4</v>
      </c>
      <c r="W10" s="17">
        <f>[2]co19!W6</f>
        <v>9</v>
      </c>
      <c r="Y10">
        <f t="shared" si="0"/>
        <v>57</v>
      </c>
      <c r="Z10" t="b">
        <f t="shared" si="1"/>
        <v>1</v>
      </c>
    </row>
    <row r="11" spans="2:26">
      <c r="B11" s="17">
        <v>6</v>
      </c>
      <c r="C11" s="17">
        <f>[2]co19!C7</f>
        <v>57</v>
      </c>
      <c r="D11" s="17">
        <f>[2]co19!D7</f>
        <v>3</v>
      </c>
      <c r="E11" s="17">
        <f>[2]co19!E7</f>
        <v>1</v>
      </c>
      <c r="F11" s="17">
        <f>[2]co19!F7</f>
        <v>0</v>
      </c>
      <c r="G11" s="17">
        <f>[2]co19!G7</f>
        <v>1</v>
      </c>
      <c r="H11" s="17">
        <f>[2]co19!H7</f>
        <v>0</v>
      </c>
      <c r="I11" s="17">
        <f>[2]co19!I7</f>
        <v>1</v>
      </c>
      <c r="J11" s="17">
        <f>[2]co19!J7</f>
        <v>0</v>
      </c>
      <c r="K11" s="17">
        <f>[2]co19!K7</f>
        <v>0</v>
      </c>
      <c r="L11" s="17">
        <f>[2]co19!L7</f>
        <v>2</v>
      </c>
      <c r="M11" s="17">
        <f>[2]co19!M7</f>
        <v>0</v>
      </c>
      <c r="N11" s="17">
        <f>[2]co19!N7</f>
        <v>0</v>
      </c>
      <c r="O11" s="17">
        <f>[2]co19!O7</f>
        <v>4</v>
      </c>
      <c r="P11" s="17">
        <f>[2]co19!P7</f>
        <v>3</v>
      </c>
      <c r="Q11" s="17">
        <f>[2]co19!Q7</f>
        <v>8</v>
      </c>
      <c r="R11" s="17">
        <f>[2]co19!R7</f>
        <v>6</v>
      </c>
      <c r="S11" s="17">
        <f>[2]co19!S7</f>
        <v>8</v>
      </c>
      <c r="T11" s="17">
        <f>[2]co19!T7</f>
        <v>6</v>
      </c>
      <c r="U11" s="17">
        <f>[2]co19!U7</f>
        <v>6</v>
      </c>
      <c r="V11" s="17">
        <f>[2]co19!V7</f>
        <v>3</v>
      </c>
      <c r="W11" s="17">
        <f>[2]co19!W7</f>
        <v>5</v>
      </c>
      <c r="Y11">
        <f t="shared" si="0"/>
        <v>57</v>
      </c>
      <c r="Z11" t="b">
        <f t="shared" si="1"/>
        <v>1</v>
      </c>
    </row>
    <row r="12" spans="2:26">
      <c r="B12" s="17">
        <v>7</v>
      </c>
      <c r="C12" s="17">
        <f>[2]co19!C8</f>
        <v>88</v>
      </c>
      <c r="D12" s="17">
        <f>[2]co19!D8</f>
        <v>1</v>
      </c>
      <c r="E12" s="17">
        <f>[2]co19!E8</f>
        <v>0</v>
      </c>
      <c r="F12" s="17">
        <f>[2]co19!F8</f>
        <v>1</v>
      </c>
      <c r="G12" s="17">
        <f>[2]co19!G8</f>
        <v>0</v>
      </c>
      <c r="H12" s="17">
        <f>[2]co19!H8</f>
        <v>0</v>
      </c>
      <c r="I12" s="17">
        <f>[2]co19!I8</f>
        <v>0</v>
      </c>
      <c r="J12" s="17">
        <f>[2]co19!J8</f>
        <v>3</v>
      </c>
      <c r="K12" s="17">
        <f>[2]co19!K8</f>
        <v>1</v>
      </c>
      <c r="L12" s="17">
        <f>[2]co19!L8</f>
        <v>0</v>
      </c>
      <c r="M12" s="17">
        <f>[2]co19!M8</f>
        <v>0</v>
      </c>
      <c r="N12" s="17">
        <f>[2]co19!N8</f>
        <v>3</v>
      </c>
      <c r="O12" s="17">
        <f>[2]co19!O8</f>
        <v>2</v>
      </c>
      <c r="P12" s="17">
        <f>[2]co19!P8</f>
        <v>1</v>
      </c>
      <c r="Q12" s="17">
        <f>[2]co19!Q8</f>
        <v>9</v>
      </c>
      <c r="R12" s="17">
        <f>[2]co19!R8</f>
        <v>8</v>
      </c>
      <c r="S12" s="17">
        <f>[2]co19!S8</f>
        <v>7</v>
      </c>
      <c r="T12" s="17">
        <f>[2]co19!T8</f>
        <v>17</v>
      </c>
      <c r="U12" s="17">
        <f>[2]co19!U8</f>
        <v>6</v>
      </c>
      <c r="V12" s="17">
        <f>[2]co19!V8</f>
        <v>7</v>
      </c>
      <c r="W12" s="17">
        <f>[2]co19!W8</f>
        <v>22</v>
      </c>
      <c r="Y12">
        <f t="shared" si="0"/>
        <v>88</v>
      </c>
      <c r="Z12" t="b">
        <f t="shared" si="1"/>
        <v>1</v>
      </c>
    </row>
    <row r="13" spans="2:26">
      <c r="B13" s="17">
        <v>8</v>
      </c>
      <c r="C13" s="17">
        <f>[2]co19!C9</f>
        <v>76</v>
      </c>
      <c r="D13" s="17">
        <f>[2]co19!D9</f>
        <v>1</v>
      </c>
      <c r="E13" s="17">
        <f>[2]co19!E9</f>
        <v>2</v>
      </c>
      <c r="F13" s="17">
        <f>[2]co19!F9</f>
        <v>0</v>
      </c>
      <c r="G13" s="17">
        <f>[2]co19!G9</f>
        <v>2</v>
      </c>
      <c r="H13" s="17">
        <f>[2]co19!H9</f>
        <v>0</v>
      </c>
      <c r="I13" s="17">
        <f>[2]co19!I9</f>
        <v>0</v>
      </c>
      <c r="J13" s="17">
        <f>[2]co19!J9</f>
        <v>1</v>
      </c>
      <c r="K13" s="17">
        <f>[2]co19!K9</f>
        <v>0</v>
      </c>
      <c r="L13" s="17">
        <f>[2]co19!L9</f>
        <v>0</v>
      </c>
      <c r="M13" s="17">
        <f>[2]co19!M9</f>
        <v>0</v>
      </c>
      <c r="N13" s="17">
        <f>[2]co19!N9</f>
        <v>0</v>
      </c>
      <c r="O13" s="17">
        <f>[2]co19!O9</f>
        <v>1</v>
      </c>
      <c r="P13" s="17">
        <f>[2]co19!P9</f>
        <v>2</v>
      </c>
      <c r="Q13" s="17">
        <f>[2]co19!Q9</f>
        <v>9</v>
      </c>
      <c r="R13" s="17">
        <f>[2]co19!R9</f>
        <v>6</v>
      </c>
      <c r="S13" s="17">
        <f>[2]co19!S9</f>
        <v>8</v>
      </c>
      <c r="T13" s="17">
        <f>[2]co19!T9</f>
        <v>6</v>
      </c>
      <c r="U13" s="17">
        <f>[2]co19!U9</f>
        <v>14</v>
      </c>
      <c r="V13" s="17">
        <f>[2]co19!V9</f>
        <v>6</v>
      </c>
      <c r="W13" s="17">
        <f>[2]co19!W9</f>
        <v>18</v>
      </c>
      <c r="Y13">
        <f t="shared" si="0"/>
        <v>76</v>
      </c>
      <c r="Z13" t="b">
        <f t="shared" si="1"/>
        <v>1</v>
      </c>
    </row>
    <row r="14" spans="2:26">
      <c r="B14" s="17">
        <v>9</v>
      </c>
      <c r="C14" s="17">
        <f>[2]co19!C10</f>
        <v>88</v>
      </c>
      <c r="D14" s="17">
        <f>[2]co19!D10</f>
        <v>0</v>
      </c>
      <c r="E14" s="17">
        <f>[2]co19!E10</f>
        <v>0</v>
      </c>
      <c r="F14" s="17">
        <f>[2]co19!F10</f>
        <v>1</v>
      </c>
      <c r="G14" s="17">
        <f>[2]co19!G10</f>
        <v>2</v>
      </c>
      <c r="H14" s="17">
        <f>[2]co19!H10</f>
        <v>0</v>
      </c>
      <c r="I14" s="17">
        <f>[2]co19!I10</f>
        <v>1</v>
      </c>
      <c r="J14" s="17">
        <f>[2]co19!J10</f>
        <v>0</v>
      </c>
      <c r="K14" s="17">
        <f>[2]co19!K10</f>
        <v>0</v>
      </c>
      <c r="L14" s="17">
        <f>[2]co19!L10</f>
        <v>2</v>
      </c>
      <c r="M14" s="17">
        <f>[2]co19!M10</f>
        <v>0</v>
      </c>
      <c r="N14" s="17">
        <f>[2]co19!N10</f>
        <v>0</v>
      </c>
      <c r="O14" s="17">
        <f>[2]co19!O10</f>
        <v>1</v>
      </c>
      <c r="P14" s="17">
        <f>[2]co19!P10</f>
        <v>6</v>
      </c>
      <c r="Q14" s="17">
        <f>[2]co19!Q10</f>
        <v>8</v>
      </c>
      <c r="R14" s="17">
        <f>[2]co19!R10</f>
        <v>8</v>
      </c>
      <c r="S14" s="17">
        <f>[2]co19!S10</f>
        <v>7</v>
      </c>
      <c r="T14" s="17">
        <f>[2]co19!T10</f>
        <v>16</v>
      </c>
      <c r="U14" s="17">
        <f>[2]co19!U10</f>
        <v>11</v>
      </c>
      <c r="V14" s="17">
        <f>[2]co19!V10</f>
        <v>8</v>
      </c>
      <c r="W14" s="17">
        <f>[2]co19!W10</f>
        <v>17</v>
      </c>
      <c r="Y14">
        <f t="shared" si="0"/>
        <v>88</v>
      </c>
      <c r="Z14" t="b">
        <f t="shared" si="1"/>
        <v>1</v>
      </c>
    </row>
    <row r="15" spans="2:26">
      <c r="B15" s="17">
        <v>10</v>
      </c>
      <c r="C15" s="17">
        <f>[2]co19!C11</f>
        <v>67</v>
      </c>
      <c r="D15" s="17">
        <f>[2]co19!D11</f>
        <v>0</v>
      </c>
      <c r="E15" s="17">
        <f>[2]co19!E11</f>
        <v>1</v>
      </c>
      <c r="F15" s="17">
        <f>[2]co19!F11</f>
        <v>1</v>
      </c>
      <c r="G15" s="17">
        <f>[2]co19!G11</f>
        <v>0</v>
      </c>
      <c r="H15" s="17">
        <f>[2]co19!H11</f>
        <v>1</v>
      </c>
      <c r="I15" s="17">
        <f>[2]co19!I11</f>
        <v>0</v>
      </c>
      <c r="J15" s="17">
        <f>[2]co19!J11</f>
        <v>1</v>
      </c>
      <c r="K15" s="17">
        <f>[2]co19!K11</f>
        <v>4</v>
      </c>
      <c r="L15" s="17">
        <f>[2]co19!L11</f>
        <v>0</v>
      </c>
      <c r="M15" s="17">
        <f>[2]co19!M11</f>
        <v>0</v>
      </c>
      <c r="N15" s="17">
        <f>[2]co19!N11</f>
        <v>0</v>
      </c>
      <c r="O15" s="17">
        <f>[2]co19!O11</f>
        <v>1</v>
      </c>
      <c r="P15" s="17">
        <f>[2]co19!P11</f>
        <v>1</v>
      </c>
      <c r="Q15" s="17">
        <f>[2]co19!Q11</f>
        <v>2</v>
      </c>
      <c r="R15" s="17">
        <f>[2]co19!R11</f>
        <v>8</v>
      </c>
      <c r="S15" s="17">
        <f>[2]co19!S11</f>
        <v>9</v>
      </c>
      <c r="T15" s="17">
        <f>[2]co19!T11</f>
        <v>10</v>
      </c>
      <c r="U15" s="17">
        <f>[2]co19!U11</f>
        <v>9</v>
      </c>
      <c r="V15" s="17">
        <f>[2]co19!V11</f>
        <v>8</v>
      </c>
      <c r="W15" s="17">
        <f>[2]co19!W11</f>
        <v>11</v>
      </c>
      <c r="Y15">
        <f t="shared" si="0"/>
        <v>67</v>
      </c>
      <c r="Z15" t="b">
        <f t="shared" si="1"/>
        <v>1</v>
      </c>
    </row>
    <row r="16" spans="2:26">
      <c r="B16" s="17">
        <v>11</v>
      </c>
      <c r="C16" s="17">
        <f>[2]co19!C12</f>
        <v>94</v>
      </c>
      <c r="D16" s="17">
        <f>[2]co19!D12</f>
        <v>0</v>
      </c>
      <c r="E16" s="17">
        <f>[2]co19!E12</f>
        <v>2</v>
      </c>
      <c r="F16" s="17">
        <f>[2]co19!F12</f>
        <v>1</v>
      </c>
      <c r="G16" s="17">
        <f>[2]co19!G12</f>
        <v>2</v>
      </c>
      <c r="H16" s="17">
        <f>[2]co19!H12</f>
        <v>1</v>
      </c>
      <c r="I16" s="17">
        <f>[2]co19!I12</f>
        <v>1</v>
      </c>
      <c r="J16" s="17">
        <f>[2]co19!J12</f>
        <v>2</v>
      </c>
      <c r="K16" s="17">
        <f>[2]co19!K12</f>
        <v>1</v>
      </c>
      <c r="L16" s="17">
        <f>[2]co19!L12</f>
        <v>0</v>
      </c>
      <c r="M16" s="17">
        <f>[2]co19!M12</f>
        <v>1</v>
      </c>
      <c r="N16" s="17">
        <f>[2]co19!N12</f>
        <v>2</v>
      </c>
      <c r="O16" s="17">
        <f>[2]co19!O12</f>
        <v>4</v>
      </c>
      <c r="P16" s="17">
        <f>[2]co19!P12</f>
        <v>3</v>
      </c>
      <c r="Q16" s="17">
        <f>[2]co19!Q12</f>
        <v>14</v>
      </c>
      <c r="R16" s="17">
        <f>[2]co19!R12</f>
        <v>5</v>
      </c>
      <c r="S16" s="17">
        <f>[2]co19!S12</f>
        <v>10</v>
      </c>
      <c r="T16" s="17">
        <f>[2]co19!T12</f>
        <v>10</v>
      </c>
      <c r="U16" s="17">
        <f>[2]co19!U12</f>
        <v>8</v>
      </c>
      <c r="V16" s="17">
        <f>[2]co19!V12</f>
        <v>11</v>
      </c>
      <c r="W16" s="17">
        <f>[2]co19!W12</f>
        <v>16</v>
      </c>
      <c r="Y16">
        <f t="shared" si="0"/>
        <v>94</v>
      </c>
      <c r="Z16" t="b">
        <f t="shared" si="1"/>
        <v>1</v>
      </c>
    </row>
    <row r="17" spans="2:26">
      <c r="B17" s="17">
        <v>12</v>
      </c>
      <c r="C17" s="17">
        <f>[2]co19!C13</f>
        <v>61</v>
      </c>
      <c r="D17" s="17">
        <f>[2]co19!D13</f>
        <v>3</v>
      </c>
      <c r="E17" s="17">
        <f>[2]co19!E13</f>
        <v>3</v>
      </c>
      <c r="F17" s="17">
        <f>[2]co19!F13</f>
        <v>2</v>
      </c>
      <c r="G17" s="17">
        <f>[2]co19!G13</f>
        <v>2</v>
      </c>
      <c r="H17" s="17">
        <f>[2]co19!H13</f>
        <v>0</v>
      </c>
      <c r="I17" s="17">
        <f>[2]co19!I13</f>
        <v>2</v>
      </c>
      <c r="J17" s="17">
        <f>[2]co19!J13</f>
        <v>1</v>
      </c>
      <c r="K17" s="17">
        <f>[2]co19!K13</f>
        <v>2</v>
      </c>
      <c r="L17" s="17">
        <f>[2]co19!L13</f>
        <v>2</v>
      </c>
      <c r="M17" s="17">
        <f>[2]co19!M13</f>
        <v>0</v>
      </c>
      <c r="N17" s="17">
        <f>[2]co19!N13</f>
        <v>0</v>
      </c>
      <c r="O17" s="17">
        <f>[2]co19!O13</f>
        <v>2</v>
      </c>
      <c r="P17" s="17">
        <f>[2]co19!P13</f>
        <v>1</v>
      </c>
      <c r="Q17" s="17">
        <f>[2]co19!Q13</f>
        <v>6</v>
      </c>
      <c r="R17" s="17">
        <f>[2]co19!R13</f>
        <v>6</v>
      </c>
      <c r="S17" s="17">
        <f>[2]co19!S13</f>
        <v>6</v>
      </c>
      <c r="T17" s="17">
        <f>[2]co19!T13</f>
        <v>3</v>
      </c>
      <c r="U17" s="17">
        <f>[2]co19!U13</f>
        <v>8</v>
      </c>
      <c r="V17" s="17">
        <f>[2]co19!V13</f>
        <v>5</v>
      </c>
      <c r="W17" s="17">
        <f>[2]co19!W13</f>
        <v>7</v>
      </c>
      <c r="Y17">
        <f t="shared" si="0"/>
        <v>61</v>
      </c>
      <c r="Z17" t="b">
        <f t="shared" si="1"/>
        <v>1</v>
      </c>
    </row>
    <row r="18" spans="2:26">
      <c r="B18" s="17">
        <v>13</v>
      </c>
      <c r="C18" s="17">
        <f>[2]co19!C14</f>
        <v>79</v>
      </c>
      <c r="D18" s="17">
        <f>[2]co19!D14</f>
        <v>0</v>
      </c>
      <c r="E18" s="17">
        <f>[2]co19!E14</f>
        <v>2</v>
      </c>
      <c r="F18" s="17">
        <f>[2]co19!F14</f>
        <v>3</v>
      </c>
      <c r="G18" s="17">
        <f>[2]co19!G14</f>
        <v>1</v>
      </c>
      <c r="H18" s="17">
        <f>[2]co19!H14</f>
        <v>0</v>
      </c>
      <c r="I18" s="17">
        <f>[2]co19!I14</f>
        <v>2</v>
      </c>
      <c r="J18" s="17">
        <f>[2]co19!J14</f>
        <v>2</v>
      </c>
      <c r="K18" s="17">
        <f>[2]co19!K14</f>
        <v>1</v>
      </c>
      <c r="L18" s="17">
        <f>[2]co19!L14</f>
        <v>0</v>
      </c>
      <c r="M18" s="17">
        <f>[2]co19!M14</f>
        <v>1</v>
      </c>
      <c r="N18" s="17">
        <f>[2]co19!N14</f>
        <v>1</v>
      </c>
      <c r="O18" s="17">
        <f>[2]co19!O14</f>
        <v>3</v>
      </c>
      <c r="P18" s="17">
        <f>[2]co19!P14</f>
        <v>4</v>
      </c>
      <c r="Q18" s="17">
        <f>[2]co19!Q14</f>
        <v>6</v>
      </c>
      <c r="R18" s="17">
        <f>[2]co19!R14</f>
        <v>11</v>
      </c>
      <c r="S18" s="17">
        <f>[2]co19!S14</f>
        <v>13</v>
      </c>
      <c r="T18" s="17">
        <f>[2]co19!T14</f>
        <v>5</v>
      </c>
      <c r="U18" s="17">
        <f>[2]co19!U14</f>
        <v>4</v>
      </c>
      <c r="V18" s="17">
        <f>[2]co19!V14</f>
        <v>10</v>
      </c>
      <c r="W18" s="17">
        <f>[2]co19!W14</f>
        <v>10</v>
      </c>
      <c r="Y18">
        <f t="shared" si="0"/>
        <v>79</v>
      </c>
      <c r="Z18" t="b">
        <f t="shared" si="1"/>
        <v>1</v>
      </c>
    </row>
    <row r="19" spans="2:26">
      <c r="B19" s="17">
        <v>14</v>
      </c>
      <c r="C19" s="17">
        <f>[2]co19!C15</f>
        <v>62</v>
      </c>
      <c r="D19" s="17">
        <f>[2]co19!D15</f>
        <v>1</v>
      </c>
      <c r="E19" s="17">
        <f>[2]co19!E15</f>
        <v>1</v>
      </c>
      <c r="F19" s="17">
        <f>[2]co19!F15</f>
        <v>1</v>
      </c>
      <c r="G19" s="17">
        <f>[2]co19!G15</f>
        <v>2</v>
      </c>
      <c r="H19" s="17">
        <f>[2]co19!H15</f>
        <v>2</v>
      </c>
      <c r="I19" s="17">
        <f>[2]co19!I15</f>
        <v>1</v>
      </c>
      <c r="J19" s="17">
        <f>[2]co19!J15</f>
        <v>0</v>
      </c>
      <c r="K19" s="17">
        <f>[2]co19!K15</f>
        <v>2</v>
      </c>
      <c r="L19" s="17">
        <f>[2]co19!L15</f>
        <v>0</v>
      </c>
      <c r="M19" s="17">
        <f>[2]co19!M15</f>
        <v>2</v>
      </c>
      <c r="N19" s="17">
        <f>[2]co19!N15</f>
        <v>0</v>
      </c>
      <c r="O19" s="17">
        <f>[2]co19!O15</f>
        <v>3</v>
      </c>
      <c r="P19" s="17">
        <f>[2]co19!P15</f>
        <v>1</v>
      </c>
      <c r="Q19" s="17">
        <f>[2]co19!Q15</f>
        <v>6</v>
      </c>
      <c r="R19" s="17">
        <f>[2]co19!R15</f>
        <v>5</v>
      </c>
      <c r="S19" s="17">
        <f>[2]co19!S15</f>
        <v>5</v>
      </c>
      <c r="T19" s="17">
        <f>[2]co19!T15</f>
        <v>9</v>
      </c>
      <c r="U19" s="17">
        <f>[2]co19!U15</f>
        <v>7</v>
      </c>
      <c r="V19" s="17">
        <f>[2]co19!V15</f>
        <v>8</v>
      </c>
      <c r="W19" s="17">
        <f>[2]co19!W15</f>
        <v>6</v>
      </c>
      <c r="Y19">
        <f t="shared" si="0"/>
        <v>62</v>
      </c>
      <c r="Z19" t="b">
        <f t="shared" si="1"/>
        <v>1</v>
      </c>
    </row>
    <row r="20" spans="2:26">
      <c r="B20" s="17">
        <v>15</v>
      </c>
      <c r="C20" s="17">
        <f>[2]co19!C16</f>
        <v>50</v>
      </c>
      <c r="D20" s="17">
        <f>[2]co19!D16</f>
        <v>0</v>
      </c>
      <c r="E20" s="17">
        <f>[2]co19!E16</f>
        <v>2</v>
      </c>
      <c r="F20" s="17">
        <f>[2]co19!F16</f>
        <v>0</v>
      </c>
      <c r="G20" s="17">
        <f>[2]co19!G16</f>
        <v>1</v>
      </c>
      <c r="H20" s="17">
        <f>[2]co19!H16</f>
        <v>0</v>
      </c>
      <c r="I20" s="17">
        <f>[2]co19!I16</f>
        <v>1</v>
      </c>
      <c r="J20" s="17">
        <f>[2]co19!J16</f>
        <v>0</v>
      </c>
      <c r="K20" s="17">
        <f>[2]co19!K16</f>
        <v>0</v>
      </c>
      <c r="L20" s="17">
        <f>[2]co19!L16</f>
        <v>0</v>
      </c>
      <c r="M20" s="17">
        <f>[2]co19!M16</f>
        <v>0</v>
      </c>
      <c r="N20" s="17">
        <f>[2]co19!N16</f>
        <v>1</v>
      </c>
      <c r="O20" s="17">
        <f>[2]co19!O16</f>
        <v>3</v>
      </c>
      <c r="P20" s="17">
        <f>[2]co19!P16</f>
        <v>1</v>
      </c>
      <c r="Q20" s="17">
        <f>[2]co19!Q16</f>
        <v>4</v>
      </c>
      <c r="R20" s="17">
        <f>[2]co19!R16</f>
        <v>3</v>
      </c>
      <c r="S20" s="17">
        <f>[2]co19!S16</f>
        <v>8</v>
      </c>
      <c r="T20" s="17">
        <f>[2]co19!T16</f>
        <v>3</v>
      </c>
      <c r="U20" s="17">
        <f>[2]co19!U16</f>
        <v>4</v>
      </c>
      <c r="V20" s="17">
        <f>[2]co19!V16</f>
        <v>8</v>
      </c>
      <c r="W20" s="17">
        <f>[2]co19!W16</f>
        <v>11</v>
      </c>
      <c r="Y20">
        <f t="shared" si="0"/>
        <v>50</v>
      </c>
      <c r="Z20" t="b">
        <f t="shared" si="1"/>
        <v>1</v>
      </c>
    </row>
    <row r="21" spans="2:26">
      <c r="B21" s="17">
        <v>16</v>
      </c>
      <c r="C21" s="17">
        <f>[2]co19!C17</f>
        <v>49</v>
      </c>
      <c r="D21" s="17">
        <f>[2]co19!D17</f>
        <v>0</v>
      </c>
      <c r="E21" s="17">
        <f>[2]co19!E17</f>
        <v>1</v>
      </c>
      <c r="F21" s="17">
        <f>[2]co19!F17</f>
        <v>4</v>
      </c>
      <c r="G21" s="17">
        <f>[2]co19!G17</f>
        <v>0</v>
      </c>
      <c r="H21" s="17">
        <f>[2]co19!H17</f>
        <v>2</v>
      </c>
      <c r="I21" s="17">
        <f>[2]co19!I17</f>
        <v>0</v>
      </c>
      <c r="J21" s="17">
        <f>[2]co19!J17</f>
        <v>1</v>
      </c>
      <c r="K21" s="17">
        <f>[2]co19!K17</f>
        <v>0</v>
      </c>
      <c r="L21" s="17">
        <f>[2]co19!L17</f>
        <v>0</v>
      </c>
      <c r="M21" s="17">
        <f>[2]co19!M17</f>
        <v>0</v>
      </c>
      <c r="N21" s="17">
        <f>[2]co19!N17</f>
        <v>1</v>
      </c>
      <c r="O21" s="17">
        <f>[2]co19!O17</f>
        <v>6</v>
      </c>
      <c r="P21" s="17">
        <f>[2]co19!P17</f>
        <v>2</v>
      </c>
      <c r="Q21" s="17">
        <f>[2]co19!Q17</f>
        <v>2</v>
      </c>
      <c r="R21" s="17">
        <f>[2]co19!R17</f>
        <v>1</v>
      </c>
      <c r="S21" s="17">
        <f>[2]co19!S17</f>
        <v>5</v>
      </c>
      <c r="T21" s="17">
        <f>[2]co19!T17</f>
        <v>6</v>
      </c>
      <c r="U21" s="17">
        <f>[2]co19!U17</f>
        <v>7</v>
      </c>
      <c r="V21" s="17">
        <f>[2]co19!V17</f>
        <v>7</v>
      </c>
      <c r="W21" s="17">
        <f>[2]co19!W17</f>
        <v>4</v>
      </c>
      <c r="Y21">
        <f t="shared" si="0"/>
        <v>49</v>
      </c>
      <c r="Z21" t="b">
        <f t="shared" si="1"/>
        <v>1</v>
      </c>
    </row>
    <row r="22" spans="2:26">
      <c r="B22" s="17">
        <v>17</v>
      </c>
      <c r="C22" s="17">
        <f>[2]co19!C18</f>
        <v>45</v>
      </c>
      <c r="D22" s="17">
        <f>[2]co19!D18</f>
        <v>0</v>
      </c>
      <c r="E22" s="17">
        <f>[2]co19!E18</f>
        <v>1</v>
      </c>
      <c r="F22" s="17">
        <f>[2]co19!F18</f>
        <v>2</v>
      </c>
      <c r="G22" s="17">
        <f>[2]co19!G18</f>
        <v>2</v>
      </c>
      <c r="H22" s="17">
        <f>[2]co19!H18</f>
        <v>0</v>
      </c>
      <c r="I22" s="17">
        <f>[2]co19!I18</f>
        <v>0</v>
      </c>
      <c r="J22" s="17">
        <f>[2]co19!J18</f>
        <v>0</v>
      </c>
      <c r="K22" s="17">
        <f>[2]co19!K18</f>
        <v>0</v>
      </c>
      <c r="L22" s="17">
        <f>[2]co19!L18</f>
        <v>0</v>
      </c>
      <c r="M22" s="17">
        <f>[2]co19!M18</f>
        <v>0</v>
      </c>
      <c r="N22" s="17">
        <f>[2]co19!N18</f>
        <v>1</v>
      </c>
      <c r="O22" s="17">
        <f>[2]co19!O18</f>
        <v>1</v>
      </c>
      <c r="P22" s="17">
        <f>[2]co19!P18</f>
        <v>1</v>
      </c>
      <c r="Q22" s="17">
        <f>[2]co19!Q18</f>
        <v>5</v>
      </c>
      <c r="R22" s="17">
        <f>[2]co19!R18</f>
        <v>8</v>
      </c>
      <c r="S22" s="17">
        <f>[2]co19!S18</f>
        <v>4</v>
      </c>
      <c r="T22" s="17">
        <f>[2]co19!T18</f>
        <v>6</v>
      </c>
      <c r="U22" s="17">
        <f>[2]co19!U18</f>
        <v>5</v>
      </c>
      <c r="V22" s="17">
        <f>[2]co19!V18</f>
        <v>4</v>
      </c>
      <c r="W22" s="17">
        <f>[2]co19!W18</f>
        <v>5</v>
      </c>
      <c r="Y22">
        <f t="shared" si="0"/>
        <v>45</v>
      </c>
      <c r="Z22" t="b">
        <f t="shared" si="1"/>
        <v>1</v>
      </c>
    </row>
    <row r="23" spans="2:26">
      <c r="B23" s="17">
        <v>18</v>
      </c>
      <c r="C23" s="17">
        <f>[2]co19!C19</f>
        <v>53</v>
      </c>
      <c r="D23" s="17">
        <f>[2]co19!D19</f>
        <v>1</v>
      </c>
      <c r="E23" s="17">
        <f>[2]co19!E19</f>
        <v>1</v>
      </c>
      <c r="F23" s="17">
        <f>[2]co19!F19</f>
        <v>0</v>
      </c>
      <c r="G23" s="17">
        <f>[2]co19!G19</f>
        <v>0</v>
      </c>
      <c r="H23" s="17">
        <f>[2]co19!H19</f>
        <v>0</v>
      </c>
      <c r="I23" s="17">
        <f>[2]co19!I19</f>
        <v>1</v>
      </c>
      <c r="J23" s="17">
        <f>[2]co19!J19</f>
        <v>0</v>
      </c>
      <c r="K23" s="17">
        <f>[2]co19!K19</f>
        <v>0</v>
      </c>
      <c r="L23" s="17">
        <f>[2]co19!L19</f>
        <v>0</v>
      </c>
      <c r="M23" s="17">
        <f>[2]co19!M19</f>
        <v>0</v>
      </c>
      <c r="N23" s="17">
        <f>[2]co19!N19</f>
        <v>0</v>
      </c>
      <c r="O23" s="17">
        <f>[2]co19!O19</f>
        <v>1</v>
      </c>
      <c r="P23" s="17">
        <f>[2]co19!P19</f>
        <v>2</v>
      </c>
      <c r="Q23" s="17">
        <f>[2]co19!Q19</f>
        <v>4</v>
      </c>
      <c r="R23" s="17">
        <f>[2]co19!R19</f>
        <v>5</v>
      </c>
      <c r="S23" s="17">
        <f>[2]co19!S19</f>
        <v>4</v>
      </c>
      <c r="T23" s="17">
        <f>[2]co19!T19</f>
        <v>7</v>
      </c>
      <c r="U23" s="17">
        <f>[2]co19!U19</f>
        <v>9</v>
      </c>
      <c r="V23" s="17">
        <f>[2]co19!V19</f>
        <v>9</v>
      </c>
      <c r="W23" s="17">
        <f>[2]co19!W19</f>
        <v>9</v>
      </c>
      <c r="Y23">
        <f t="shared" si="0"/>
        <v>53</v>
      </c>
      <c r="Z23" t="b">
        <f t="shared" si="1"/>
        <v>1</v>
      </c>
    </row>
    <row r="24" spans="2:26">
      <c r="B24" s="17">
        <v>19</v>
      </c>
      <c r="C24" s="17">
        <f>[2]co19!C20</f>
        <v>52</v>
      </c>
      <c r="D24" s="17">
        <f>[2]co19!D20</f>
        <v>2</v>
      </c>
      <c r="E24" s="17">
        <f>[2]co19!E20</f>
        <v>2</v>
      </c>
      <c r="F24" s="17">
        <f>[2]co19!F20</f>
        <v>2</v>
      </c>
      <c r="G24" s="17">
        <f>[2]co19!G20</f>
        <v>1</v>
      </c>
      <c r="H24" s="17">
        <f>[2]co19!H20</f>
        <v>0</v>
      </c>
      <c r="I24" s="17">
        <f>[2]co19!I20</f>
        <v>0</v>
      </c>
      <c r="J24" s="17">
        <f>[2]co19!J20</f>
        <v>1</v>
      </c>
      <c r="K24" s="17">
        <f>[2]co19!K20</f>
        <v>0</v>
      </c>
      <c r="L24" s="17">
        <f>[2]co19!L20</f>
        <v>0</v>
      </c>
      <c r="M24" s="17">
        <f>[2]co19!M20</f>
        <v>1</v>
      </c>
      <c r="N24" s="17">
        <f>[2]co19!N20</f>
        <v>1</v>
      </c>
      <c r="O24" s="17">
        <f>[2]co19!O20</f>
        <v>1</v>
      </c>
      <c r="P24" s="17">
        <f>[2]co19!P20</f>
        <v>0</v>
      </c>
      <c r="Q24" s="17">
        <f>[2]co19!Q20</f>
        <v>5</v>
      </c>
      <c r="R24" s="17">
        <f>[2]co19!R20</f>
        <v>8</v>
      </c>
      <c r="S24" s="17">
        <f>[2]co19!S20</f>
        <v>6</v>
      </c>
      <c r="T24" s="17">
        <f>[2]co19!T20</f>
        <v>7</v>
      </c>
      <c r="U24" s="17">
        <f>[2]co19!U20</f>
        <v>6</v>
      </c>
      <c r="V24" s="17">
        <f>[2]co19!V20</f>
        <v>5</v>
      </c>
      <c r="W24" s="17">
        <f>[2]co19!W20</f>
        <v>4</v>
      </c>
      <c r="Y24">
        <f t="shared" si="0"/>
        <v>52</v>
      </c>
      <c r="Z24" t="b">
        <f t="shared" si="1"/>
        <v>1</v>
      </c>
    </row>
    <row r="25" spans="2:26">
      <c r="B25" s="17">
        <v>20</v>
      </c>
      <c r="C25" s="17">
        <f>[2]co19!C21</f>
        <v>89</v>
      </c>
      <c r="D25" s="17">
        <f>[2]co19!D21</f>
        <v>1</v>
      </c>
      <c r="E25" s="17">
        <f>[2]co19!E21</f>
        <v>0</v>
      </c>
      <c r="F25" s="17">
        <f>[2]co19!F21</f>
        <v>1</v>
      </c>
      <c r="G25" s="17">
        <f>[2]co19!G21</f>
        <v>1</v>
      </c>
      <c r="H25" s="17">
        <f>[2]co19!H21</f>
        <v>0</v>
      </c>
      <c r="I25" s="17">
        <f>[2]co19!I21</f>
        <v>0</v>
      </c>
      <c r="J25" s="17">
        <f>[2]co19!J21</f>
        <v>1</v>
      </c>
      <c r="K25" s="17">
        <f>[2]co19!K21</f>
        <v>0</v>
      </c>
      <c r="L25" s="17">
        <f>[2]co19!L21</f>
        <v>0</v>
      </c>
      <c r="M25" s="17">
        <f>[2]co19!M21</f>
        <v>0</v>
      </c>
      <c r="N25" s="17">
        <f>[2]co19!N21</f>
        <v>0</v>
      </c>
      <c r="O25" s="17">
        <f>[2]co19!O21</f>
        <v>2</v>
      </c>
      <c r="P25" s="17">
        <f>[2]co19!P21</f>
        <v>5</v>
      </c>
      <c r="Q25" s="17">
        <f>[2]co19!Q21</f>
        <v>5</v>
      </c>
      <c r="R25" s="17">
        <f>[2]co19!R21</f>
        <v>8</v>
      </c>
      <c r="S25" s="17">
        <f>[2]co19!S21</f>
        <v>7</v>
      </c>
      <c r="T25" s="17">
        <f>[2]co19!T21</f>
        <v>11</v>
      </c>
      <c r="U25" s="17">
        <f>[2]co19!U21</f>
        <v>8</v>
      </c>
      <c r="V25" s="17">
        <f>[2]co19!V21</f>
        <v>19</v>
      </c>
      <c r="W25" s="17">
        <f>[2]co19!W21</f>
        <v>20</v>
      </c>
      <c r="Y25">
        <f t="shared" si="0"/>
        <v>89</v>
      </c>
      <c r="Z25" t="b">
        <f t="shared" si="1"/>
        <v>1</v>
      </c>
    </row>
    <row r="26" spans="2:26">
      <c r="B26" s="17">
        <v>21</v>
      </c>
      <c r="C26" s="17">
        <f>[2]co19!C22</f>
        <v>87</v>
      </c>
      <c r="D26" s="17">
        <f>[2]co19!D22</f>
        <v>3</v>
      </c>
      <c r="E26" s="17">
        <f>[2]co19!E22</f>
        <v>1</v>
      </c>
      <c r="F26" s="17">
        <f>[2]co19!F22</f>
        <v>1</v>
      </c>
      <c r="G26" s="17">
        <f>[2]co19!G22</f>
        <v>0</v>
      </c>
      <c r="H26" s="17">
        <f>[2]co19!H22</f>
        <v>0</v>
      </c>
      <c r="I26" s="17">
        <f>[2]co19!I22</f>
        <v>0</v>
      </c>
      <c r="J26" s="17">
        <f>[2]co19!J22</f>
        <v>1</v>
      </c>
      <c r="K26" s="17">
        <f>[2]co19!K22</f>
        <v>1</v>
      </c>
      <c r="L26" s="17">
        <f>[2]co19!L22</f>
        <v>0</v>
      </c>
      <c r="M26" s="17">
        <f>[2]co19!M22</f>
        <v>1</v>
      </c>
      <c r="N26" s="17">
        <f>[2]co19!N22</f>
        <v>0</v>
      </c>
      <c r="O26" s="17">
        <f>[2]co19!O22</f>
        <v>1</v>
      </c>
      <c r="P26" s="17">
        <f>[2]co19!P22</f>
        <v>3</v>
      </c>
      <c r="Q26" s="17">
        <f>[2]co19!Q22</f>
        <v>9</v>
      </c>
      <c r="R26" s="17">
        <f>[2]co19!R22</f>
        <v>10</v>
      </c>
      <c r="S26" s="17">
        <f>[2]co19!S22</f>
        <v>10</v>
      </c>
      <c r="T26" s="17">
        <f>[2]co19!T22</f>
        <v>14</v>
      </c>
      <c r="U26" s="17">
        <f>[2]co19!U22</f>
        <v>10</v>
      </c>
      <c r="V26" s="17">
        <f>[2]co19!V22</f>
        <v>11</v>
      </c>
      <c r="W26" s="17">
        <f>[2]co19!W22</f>
        <v>11</v>
      </c>
      <c r="Y26">
        <f t="shared" si="0"/>
        <v>87</v>
      </c>
      <c r="Z26" t="b">
        <f t="shared" si="1"/>
        <v>1</v>
      </c>
    </row>
    <row r="27" spans="2:26">
      <c r="B27" s="17">
        <v>22</v>
      </c>
      <c r="C27" s="17">
        <f>[2]co19!C23</f>
        <v>124</v>
      </c>
      <c r="D27" s="17">
        <f>[2]co19!D23</f>
        <v>2</v>
      </c>
      <c r="E27" s="17">
        <f>[2]co19!E23</f>
        <v>2</v>
      </c>
      <c r="F27" s="17">
        <f>[2]co19!F23</f>
        <v>2</v>
      </c>
      <c r="G27" s="17">
        <f>[2]co19!G23</f>
        <v>0</v>
      </c>
      <c r="H27" s="17">
        <f>[2]co19!H23</f>
        <v>1</v>
      </c>
      <c r="I27" s="17">
        <f>[2]co19!I23</f>
        <v>0</v>
      </c>
      <c r="J27" s="17">
        <f>[2]co19!J23</f>
        <v>0</v>
      </c>
      <c r="K27" s="17">
        <f>[2]co19!K23</f>
        <v>1</v>
      </c>
      <c r="L27" s="17">
        <f>[2]co19!L23</f>
        <v>0</v>
      </c>
      <c r="M27" s="17">
        <f>[2]co19!M23</f>
        <v>3</v>
      </c>
      <c r="N27" s="17">
        <f>[2]co19!N23</f>
        <v>0</v>
      </c>
      <c r="O27" s="17">
        <f>[2]co19!O23</f>
        <v>4</v>
      </c>
      <c r="P27" s="17">
        <f>[2]co19!P23</f>
        <v>11</v>
      </c>
      <c r="Q27" s="17">
        <f>[2]co19!Q23</f>
        <v>10</v>
      </c>
      <c r="R27" s="17">
        <f>[2]co19!R23</f>
        <v>9</v>
      </c>
      <c r="S27" s="17">
        <f>[2]co19!S23</f>
        <v>11</v>
      </c>
      <c r="T27" s="17">
        <f>[2]co19!T23</f>
        <v>11</v>
      </c>
      <c r="U27" s="17">
        <f>[2]co19!U23</f>
        <v>13</v>
      </c>
      <c r="V27" s="17">
        <f>[2]co19!V23</f>
        <v>18</v>
      </c>
      <c r="W27" s="17">
        <f>[2]co19!W23</f>
        <v>26</v>
      </c>
      <c r="Y27">
        <f t="shared" si="0"/>
        <v>124</v>
      </c>
      <c r="Z27" t="b">
        <f t="shared" si="1"/>
        <v>1</v>
      </c>
    </row>
    <row r="28" spans="2:26">
      <c r="B28" s="17">
        <v>23</v>
      </c>
      <c r="C28" s="17">
        <f>[2]co19!C24</f>
        <v>176</v>
      </c>
      <c r="D28" s="17">
        <f>[2]co19!D24</f>
        <v>10</v>
      </c>
      <c r="E28" s="17">
        <f>[2]co19!E24</f>
        <v>3</v>
      </c>
      <c r="F28" s="17">
        <f>[2]co19!F24</f>
        <v>2</v>
      </c>
      <c r="G28" s="17">
        <f>[2]co19!G24</f>
        <v>2</v>
      </c>
      <c r="H28" s="17">
        <f>[2]co19!H24</f>
        <v>4</v>
      </c>
      <c r="I28" s="17">
        <f>[2]co19!I24</f>
        <v>2</v>
      </c>
      <c r="J28" s="17">
        <f>[2]co19!J24</f>
        <v>3</v>
      </c>
      <c r="K28" s="17">
        <f>[2]co19!K24</f>
        <v>1</v>
      </c>
      <c r="L28" s="17">
        <f>[2]co19!L24</f>
        <v>1</v>
      </c>
      <c r="M28" s="17">
        <f>[2]co19!M24</f>
        <v>0</v>
      </c>
      <c r="N28" s="17">
        <f>[2]co19!N24</f>
        <v>0</v>
      </c>
      <c r="O28" s="17">
        <f>[2]co19!O24</f>
        <v>5</v>
      </c>
      <c r="P28" s="17">
        <f>[2]co19!P24</f>
        <v>10</v>
      </c>
      <c r="Q28" s="17">
        <f>[2]co19!Q24</f>
        <v>11</v>
      </c>
      <c r="R28" s="17">
        <f>[2]co19!R24</f>
        <v>14</v>
      </c>
      <c r="S28" s="17">
        <f>[2]co19!S24</f>
        <v>20</v>
      </c>
      <c r="T28" s="17">
        <f>[2]co19!T24</f>
        <v>23</v>
      </c>
      <c r="U28" s="17">
        <f>[2]co19!U24</f>
        <v>19</v>
      </c>
      <c r="V28" s="17">
        <f>[2]co19!V24</f>
        <v>21</v>
      </c>
      <c r="W28" s="17">
        <f>[2]co19!W24</f>
        <v>25</v>
      </c>
      <c r="Y28">
        <f t="shared" si="0"/>
        <v>176</v>
      </c>
      <c r="Z28" t="b">
        <f t="shared" si="1"/>
        <v>1</v>
      </c>
    </row>
    <row r="29" spans="2:26">
      <c r="B29" s="17">
        <v>24</v>
      </c>
      <c r="C29" s="17">
        <f>[2]co19!C25</f>
        <v>175</v>
      </c>
      <c r="D29" s="17">
        <f>[2]co19!D25</f>
        <v>2</v>
      </c>
      <c r="E29" s="17">
        <f>[2]co19!E25</f>
        <v>1</v>
      </c>
      <c r="F29" s="17">
        <f>[2]co19!F25</f>
        <v>6</v>
      </c>
      <c r="G29" s="17">
        <f>[2]co19!G25</f>
        <v>1</v>
      </c>
      <c r="H29" s="17">
        <f>[2]co19!H25</f>
        <v>1</v>
      </c>
      <c r="I29" s="17">
        <f>[2]co19!I25</f>
        <v>1</v>
      </c>
      <c r="J29" s="17">
        <f>[2]co19!J25</f>
        <v>0</v>
      </c>
      <c r="K29" s="17">
        <f>[2]co19!K25</f>
        <v>3</v>
      </c>
      <c r="L29" s="17">
        <f>[2]co19!L25</f>
        <v>1</v>
      </c>
      <c r="M29" s="17">
        <f>[2]co19!M25</f>
        <v>0</v>
      </c>
      <c r="N29" s="17">
        <f>[2]co19!N25</f>
        <v>1</v>
      </c>
      <c r="O29" s="17">
        <f>[2]co19!O25</f>
        <v>9</v>
      </c>
      <c r="P29" s="17">
        <f>[2]co19!P25</f>
        <v>6</v>
      </c>
      <c r="Q29" s="17">
        <f>[2]co19!Q25</f>
        <v>10</v>
      </c>
      <c r="R29" s="17">
        <f>[2]co19!R25</f>
        <v>14</v>
      </c>
      <c r="S29" s="17">
        <f>[2]co19!S25</f>
        <v>13</v>
      </c>
      <c r="T29" s="17">
        <f>[2]co19!T25</f>
        <v>23</v>
      </c>
      <c r="U29" s="17">
        <f>[2]co19!U25</f>
        <v>27</v>
      </c>
      <c r="V29" s="17">
        <f>[2]co19!V25</f>
        <v>30</v>
      </c>
      <c r="W29" s="17">
        <f>[2]co19!W25</f>
        <v>26</v>
      </c>
      <c r="Y29">
        <f t="shared" si="0"/>
        <v>175</v>
      </c>
      <c r="Z29" t="b">
        <f t="shared" si="1"/>
        <v>1</v>
      </c>
    </row>
    <row r="30" spans="2:26">
      <c r="B30" s="17">
        <v>25</v>
      </c>
      <c r="C30" s="17">
        <f>[2]co19!C26</f>
        <v>264</v>
      </c>
      <c r="D30" s="17">
        <f>[2]co19!D26</f>
        <v>3</v>
      </c>
      <c r="E30" s="17">
        <f>[2]co19!E26</f>
        <v>5</v>
      </c>
      <c r="F30" s="17">
        <f>[2]co19!F26</f>
        <v>3</v>
      </c>
      <c r="G30" s="17">
        <f>[2]co19!G26</f>
        <v>4</v>
      </c>
      <c r="H30" s="17">
        <f>[2]co19!H26</f>
        <v>0</v>
      </c>
      <c r="I30" s="17">
        <f>[2]co19!I26</f>
        <v>1</v>
      </c>
      <c r="J30" s="17">
        <f>[2]co19!J26</f>
        <v>5</v>
      </c>
      <c r="K30" s="17">
        <f>[2]co19!K26</f>
        <v>2</v>
      </c>
      <c r="L30" s="17">
        <f>[2]co19!L26</f>
        <v>0</v>
      </c>
      <c r="M30" s="17">
        <f>[2]co19!M26</f>
        <v>0</v>
      </c>
      <c r="N30" s="17">
        <f>[2]co19!N26</f>
        <v>7</v>
      </c>
      <c r="O30" s="17">
        <f>[2]co19!O26</f>
        <v>9</v>
      </c>
      <c r="P30" s="17">
        <f>[2]co19!P26</f>
        <v>6</v>
      </c>
      <c r="Q30" s="17">
        <f>[2]co19!Q26</f>
        <v>23</v>
      </c>
      <c r="R30" s="17">
        <f>[2]co19!R26</f>
        <v>25</v>
      </c>
      <c r="S30" s="17">
        <f>[2]co19!S26</f>
        <v>24</v>
      </c>
      <c r="T30" s="17">
        <f>[2]co19!T26</f>
        <v>33</v>
      </c>
      <c r="U30" s="17">
        <f>[2]co19!U26</f>
        <v>34</v>
      </c>
      <c r="V30" s="17">
        <f>[2]co19!V26</f>
        <v>31</v>
      </c>
      <c r="W30" s="17">
        <f>[2]co19!W26</f>
        <v>49</v>
      </c>
      <c r="Y30">
        <f>SUM(D30:W30)</f>
        <v>264</v>
      </c>
      <c r="Z30" t="b">
        <f>IF(AND(ISERROR(C30),ISERROR(Y30)),"-",C30=Y30)</f>
        <v>1</v>
      </c>
    </row>
    <row r="31" spans="2:26">
      <c r="B31" s="17">
        <v>26</v>
      </c>
      <c r="C31" s="17">
        <f>[2]co19!C27</f>
        <v>505</v>
      </c>
      <c r="D31" s="17">
        <f>[2]co19!D27</f>
        <v>11</v>
      </c>
      <c r="E31" s="17">
        <f>[2]co19!E27</f>
        <v>4</v>
      </c>
      <c r="F31" s="17">
        <f>[2]co19!F27</f>
        <v>7</v>
      </c>
      <c r="G31" s="17">
        <f>[2]co19!G27</f>
        <v>0</v>
      </c>
      <c r="H31" s="17">
        <f>[2]co19!H27</f>
        <v>5</v>
      </c>
      <c r="I31" s="17">
        <f>[2]co19!I27</f>
        <v>3</v>
      </c>
      <c r="J31" s="17">
        <f>[2]co19!J27</f>
        <v>4</v>
      </c>
      <c r="K31" s="17">
        <f>[2]co19!K27</f>
        <v>3</v>
      </c>
      <c r="L31" s="17">
        <f>[2]co19!L27</f>
        <v>2</v>
      </c>
      <c r="M31" s="17">
        <f>[2]co19!M27</f>
        <v>2</v>
      </c>
      <c r="N31" s="17">
        <f>[2]co19!N27</f>
        <v>3</v>
      </c>
      <c r="O31" s="17">
        <f>[2]co19!O27</f>
        <v>16</v>
      </c>
      <c r="P31" s="17">
        <f>[2]co19!P27</f>
        <v>18</v>
      </c>
      <c r="Q31" s="17">
        <f>[2]co19!Q27</f>
        <v>44</v>
      </c>
      <c r="R31" s="17">
        <f>[2]co19!R27</f>
        <v>46</v>
      </c>
      <c r="S31" s="17">
        <f>[2]co19!S27</f>
        <v>50</v>
      </c>
      <c r="T31" s="17">
        <f>[2]co19!T27</f>
        <v>57</v>
      </c>
      <c r="U31" s="17">
        <f>[2]co19!U27</f>
        <v>52</v>
      </c>
      <c r="V31" s="17">
        <f>[2]co19!V27</f>
        <v>83</v>
      </c>
      <c r="W31" s="17">
        <f>[2]co19!W27</f>
        <v>95</v>
      </c>
      <c r="Y31">
        <f t="shared" ref="Y31:Y58" si="2">SUM(D31:W31)</f>
        <v>505</v>
      </c>
      <c r="Z31" t="b">
        <f t="shared" ref="Z31:Z58" si="3">IF(AND(ISERROR(C31),ISERROR(Y31)),"-",C31=Y31)</f>
        <v>1</v>
      </c>
    </row>
    <row r="32" spans="2:26">
      <c r="B32" s="17">
        <v>27</v>
      </c>
      <c r="C32" s="17">
        <f>[2]co19!C28</f>
        <v>736</v>
      </c>
      <c r="D32" s="17">
        <f>[2]co19!D28</f>
        <v>11</v>
      </c>
      <c r="E32" s="17">
        <f>[2]co19!E28</f>
        <v>11</v>
      </c>
      <c r="F32" s="17">
        <f>[2]co19!F28</f>
        <v>21</v>
      </c>
      <c r="G32" s="17">
        <f>[2]co19!G28</f>
        <v>9</v>
      </c>
      <c r="H32" s="17">
        <f>[2]co19!H28</f>
        <v>5</v>
      </c>
      <c r="I32" s="17">
        <f>[2]co19!I28</f>
        <v>3</v>
      </c>
      <c r="J32" s="17">
        <f>[2]co19!J28</f>
        <v>3</v>
      </c>
      <c r="K32" s="17">
        <f>[2]co19!K28</f>
        <v>5</v>
      </c>
      <c r="L32" s="17">
        <f>[2]co19!L28</f>
        <v>4</v>
      </c>
      <c r="M32" s="17">
        <f>[2]co19!M28</f>
        <v>11</v>
      </c>
      <c r="N32" s="17">
        <f>[2]co19!N28</f>
        <v>1</v>
      </c>
      <c r="O32" s="17">
        <f>[2]co19!O28</f>
        <v>36</v>
      </c>
      <c r="P32" s="17">
        <f>[2]co19!P28</f>
        <v>34</v>
      </c>
      <c r="Q32" s="17">
        <f>[2]co19!Q28</f>
        <v>51</v>
      </c>
      <c r="R32" s="17">
        <f>[2]co19!R28</f>
        <v>65</v>
      </c>
      <c r="S32" s="17">
        <f>[2]co19!S28</f>
        <v>80</v>
      </c>
      <c r="T32" s="17">
        <f>[2]co19!T28</f>
        <v>91</v>
      </c>
      <c r="U32" s="17">
        <f>[2]co19!U28</f>
        <v>76</v>
      </c>
      <c r="V32" s="17">
        <f>[2]co19!V28</f>
        <v>95</v>
      </c>
      <c r="W32" s="17">
        <f>[2]co19!W28</f>
        <v>124</v>
      </c>
      <c r="Y32">
        <f t="shared" si="2"/>
        <v>736</v>
      </c>
      <c r="Z32" t="b">
        <f t="shared" si="3"/>
        <v>1</v>
      </c>
    </row>
    <row r="33" spans="2:26">
      <c r="B33" s="17">
        <v>28</v>
      </c>
      <c r="C33" s="17">
        <f>[2]co19!C29</f>
        <v>812</v>
      </c>
      <c r="D33" s="17">
        <f>[2]co19!D29</f>
        <v>18</v>
      </c>
      <c r="E33" s="17">
        <f>[2]co19!E29</f>
        <v>16</v>
      </c>
      <c r="F33" s="17">
        <f>[2]co19!F29</f>
        <v>17</v>
      </c>
      <c r="G33" s="17">
        <f>[2]co19!G29</f>
        <v>10</v>
      </c>
      <c r="H33" s="17">
        <f>[2]co19!H29</f>
        <v>7</v>
      </c>
      <c r="I33" s="17">
        <f>[2]co19!I29</f>
        <v>9</v>
      </c>
      <c r="J33" s="17">
        <f>[2]co19!J29</f>
        <v>5</v>
      </c>
      <c r="K33" s="17">
        <f>[2]co19!K29</f>
        <v>8</v>
      </c>
      <c r="L33" s="17">
        <f>[2]co19!L29</f>
        <v>2</v>
      </c>
      <c r="M33" s="17">
        <f>[2]co19!M29</f>
        <v>4</v>
      </c>
      <c r="N33" s="17">
        <f>[2]co19!N29</f>
        <v>10</v>
      </c>
      <c r="O33" s="17">
        <f>[2]co19!O29</f>
        <v>51</v>
      </c>
      <c r="P33" s="17">
        <f>[2]co19!P29</f>
        <v>27</v>
      </c>
      <c r="Q33" s="17">
        <f>[2]co19!Q29</f>
        <v>64</v>
      </c>
      <c r="R33" s="17">
        <f>[2]co19!R29</f>
        <v>69</v>
      </c>
      <c r="S33" s="17">
        <f>[2]co19!S29</f>
        <v>69</v>
      </c>
      <c r="T33" s="17">
        <f>[2]co19!T29</f>
        <v>108</v>
      </c>
      <c r="U33" s="17">
        <f>[2]co19!U29</f>
        <v>75</v>
      </c>
      <c r="V33" s="17">
        <f>[2]co19!V29</f>
        <v>120</v>
      </c>
      <c r="W33" s="17">
        <f>[2]co19!W29</f>
        <v>123</v>
      </c>
      <c r="Y33">
        <f>SUM(D33:W33)</f>
        <v>812</v>
      </c>
      <c r="Z33" t="b">
        <f>IF(AND(ISERROR(C33),ISERROR(Y33)),"-",C33=Y33)</f>
        <v>1</v>
      </c>
    </row>
    <row r="34" spans="2:26">
      <c r="B34" s="17">
        <v>29</v>
      </c>
      <c r="C34" s="17">
        <f>[2]co19!C30</f>
        <v>792</v>
      </c>
      <c r="D34" s="17">
        <f>[2]co19!D30</f>
        <v>12</v>
      </c>
      <c r="E34" s="17">
        <f>[2]co19!E30</f>
        <v>18</v>
      </c>
      <c r="F34" s="17">
        <f>[2]co19!F30</f>
        <v>16</v>
      </c>
      <c r="G34" s="17">
        <f>[2]co19!G30</f>
        <v>10</v>
      </c>
      <c r="H34" s="17">
        <f>[2]co19!H30</f>
        <v>18</v>
      </c>
      <c r="I34" s="17">
        <f>[2]co19!I30</f>
        <v>6</v>
      </c>
      <c r="J34" s="17">
        <f>[2]co19!J30</f>
        <v>6</v>
      </c>
      <c r="K34" s="17">
        <f>[2]co19!K30</f>
        <v>6</v>
      </c>
      <c r="L34" s="17">
        <f>[2]co19!L30</f>
        <v>10</v>
      </c>
      <c r="M34" s="17">
        <f>[2]co19!M30</f>
        <v>7</v>
      </c>
      <c r="N34" s="17">
        <f>[2]co19!N30</f>
        <v>9</v>
      </c>
      <c r="O34" s="17">
        <f>[2]co19!O30</f>
        <v>46</v>
      </c>
      <c r="P34" s="17">
        <f>[2]co19!P30</f>
        <v>34</v>
      </c>
      <c r="Q34" s="17">
        <f>[2]co19!Q30</f>
        <v>61</v>
      </c>
      <c r="R34" s="17">
        <f>[2]co19!R30</f>
        <v>90</v>
      </c>
      <c r="S34" s="17">
        <f>[2]co19!S30</f>
        <v>70</v>
      </c>
      <c r="T34" s="17">
        <f>[2]co19!T30</f>
        <v>89</v>
      </c>
      <c r="U34" s="17">
        <f>[2]co19!U30</f>
        <v>79</v>
      </c>
      <c r="V34" s="17">
        <f>[2]co19!V30</f>
        <v>93</v>
      </c>
      <c r="W34" s="17">
        <f>[2]co19!W30</f>
        <v>112</v>
      </c>
      <c r="Y34">
        <f t="shared" si="2"/>
        <v>792</v>
      </c>
      <c r="Z34" t="b">
        <f t="shared" si="3"/>
        <v>1</v>
      </c>
    </row>
    <row r="35" spans="2:26">
      <c r="B35" s="17">
        <v>30</v>
      </c>
      <c r="C35" s="17">
        <f>[2]co19!C31</f>
        <v>636</v>
      </c>
      <c r="D35" s="17">
        <f>[2]co19!D31</f>
        <v>22</v>
      </c>
      <c r="E35" s="17">
        <f>[2]co19!E31</f>
        <v>8</v>
      </c>
      <c r="F35" s="17">
        <f>[2]co19!F31</f>
        <v>12</v>
      </c>
      <c r="G35" s="17">
        <f>[2]co19!G31</f>
        <v>7</v>
      </c>
      <c r="H35" s="17">
        <f>[2]co19!H31</f>
        <v>4</v>
      </c>
      <c r="I35" s="17">
        <f>[2]co19!I31</f>
        <v>3</v>
      </c>
      <c r="J35" s="17">
        <f>[2]co19!J31</f>
        <v>2</v>
      </c>
      <c r="K35" s="17">
        <f>[2]co19!K31</f>
        <v>4</v>
      </c>
      <c r="L35" s="17">
        <f>[2]co19!L31</f>
        <v>6</v>
      </c>
      <c r="M35" s="17">
        <f>[2]co19!M31</f>
        <v>6</v>
      </c>
      <c r="N35" s="17">
        <f>[2]co19!N31</f>
        <v>0</v>
      </c>
      <c r="O35" s="17">
        <f>[2]co19!O31</f>
        <v>16</v>
      </c>
      <c r="P35" s="17">
        <f>[2]co19!P31</f>
        <v>30</v>
      </c>
      <c r="Q35" s="17">
        <f>[2]co19!Q31</f>
        <v>79</v>
      </c>
      <c r="R35" s="17">
        <f>[2]co19!R31</f>
        <v>63</v>
      </c>
      <c r="S35" s="17">
        <f>[2]co19!S31</f>
        <v>75</v>
      </c>
      <c r="T35" s="17">
        <f>[2]co19!T31</f>
        <v>69</v>
      </c>
      <c r="U35" s="17">
        <f>[2]co19!U31</f>
        <v>53</v>
      </c>
      <c r="V35" s="17">
        <f>[2]co19!V31</f>
        <v>86</v>
      </c>
      <c r="W35" s="17">
        <f>[2]co19!W31</f>
        <v>91</v>
      </c>
      <c r="Y35">
        <f t="shared" si="2"/>
        <v>636</v>
      </c>
      <c r="Z35" t="b">
        <f t="shared" si="3"/>
        <v>1</v>
      </c>
    </row>
    <row r="36" spans="2:26">
      <c r="B36" s="17">
        <v>31</v>
      </c>
      <c r="C36" s="17">
        <f>[2]co19!C32</f>
        <v>573</v>
      </c>
      <c r="D36" s="17">
        <f>[2]co19!D32</f>
        <v>10</v>
      </c>
      <c r="E36" s="17">
        <f>[2]co19!E32</f>
        <v>19</v>
      </c>
      <c r="F36" s="17">
        <f>[2]co19!F32</f>
        <v>18</v>
      </c>
      <c r="G36" s="17">
        <f>[2]co19!G32</f>
        <v>5</v>
      </c>
      <c r="H36" s="17">
        <f>[2]co19!H32</f>
        <v>7</v>
      </c>
      <c r="I36" s="17">
        <f>[2]co19!I32</f>
        <v>4</v>
      </c>
      <c r="J36" s="17">
        <f>[2]co19!J32</f>
        <v>0</v>
      </c>
      <c r="K36" s="17">
        <f>[2]co19!K32</f>
        <v>1</v>
      </c>
      <c r="L36" s="17">
        <f>[2]co19!L32</f>
        <v>4</v>
      </c>
      <c r="M36" s="17">
        <f>[2]co19!M32</f>
        <v>5</v>
      </c>
      <c r="N36" s="17">
        <f>[2]co19!N32</f>
        <v>4</v>
      </c>
      <c r="O36" s="17">
        <f>[2]co19!O32</f>
        <v>16</v>
      </c>
      <c r="P36" s="17">
        <f>[2]co19!P32</f>
        <v>16</v>
      </c>
      <c r="Q36" s="17">
        <f>[2]co19!Q32</f>
        <v>50</v>
      </c>
      <c r="R36" s="17">
        <f>[2]co19!R32</f>
        <v>50</v>
      </c>
      <c r="S36" s="17">
        <f>[2]co19!S32</f>
        <v>51</v>
      </c>
      <c r="T36" s="17">
        <f>[2]co19!T32</f>
        <v>69</v>
      </c>
      <c r="U36" s="17">
        <f>[2]co19!U32</f>
        <v>69</v>
      </c>
      <c r="V36" s="17">
        <f>[2]co19!V32</f>
        <v>78</v>
      </c>
      <c r="W36" s="17">
        <f>[2]co19!W32</f>
        <v>97</v>
      </c>
      <c r="Y36">
        <f t="shared" si="2"/>
        <v>573</v>
      </c>
      <c r="Z36" t="b">
        <f t="shared" si="3"/>
        <v>1</v>
      </c>
    </row>
    <row r="37" spans="2:26">
      <c r="B37" s="17">
        <v>32</v>
      </c>
      <c r="C37" s="17">
        <f>[2]co19!C33</f>
        <v>469</v>
      </c>
      <c r="D37" s="17">
        <f>[2]co19!D33</f>
        <v>7</v>
      </c>
      <c r="E37" s="17">
        <f>[2]co19!E33</f>
        <v>10</v>
      </c>
      <c r="F37" s="17">
        <f>[2]co19!F33</f>
        <v>18</v>
      </c>
      <c r="G37" s="17">
        <f>[2]co19!G33</f>
        <v>5</v>
      </c>
      <c r="H37" s="17">
        <f>[2]co19!H33</f>
        <v>2</v>
      </c>
      <c r="I37" s="17">
        <f>[2]co19!I33</f>
        <v>2</v>
      </c>
      <c r="J37" s="17">
        <f>[2]co19!J33</f>
        <v>4</v>
      </c>
      <c r="K37" s="17">
        <f>[2]co19!K33</f>
        <v>3</v>
      </c>
      <c r="L37" s="17">
        <f>[2]co19!L33</f>
        <v>3</v>
      </c>
      <c r="M37" s="17">
        <f>[2]co19!M33</f>
        <v>7</v>
      </c>
      <c r="N37" s="17">
        <f>[2]co19!N33</f>
        <v>3</v>
      </c>
      <c r="O37" s="17">
        <f>[2]co19!O33</f>
        <v>10</v>
      </c>
      <c r="P37" s="17">
        <f>[2]co19!P33</f>
        <v>12</v>
      </c>
      <c r="Q37" s="17">
        <f>[2]co19!Q33</f>
        <v>30</v>
      </c>
      <c r="R37" s="17">
        <f>[2]co19!R33</f>
        <v>41</v>
      </c>
      <c r="S37" s="17">
        <f>[2]co19!S33</f>
        <v>36</v>
      </c>
      <c r="T37" s="17">
        <f>[2]co19!T33</f>
        <v>52</v>
      </c>
      <c r="U37" s="17">
        <f>[2]co19!U33</f>
        <v>60</v>
      </c>
      <c r="V37" s="17">
        <f>[2]co19!V33</f>
        <v>71</v>
      </c>
      <c r="W37" s="17">
        <f>[2]co19!W33</f>
        <v>93</v>
      </c>
      <c r="Y37">
        <f t="shared" si="2"/>
        <v>469</v>
      </c>
      <c r="Z37" t="b">
        <f t="shared" si="3"/>
        <v>1</v>
      </c>
    </row>
    <row r="38" spans="2:26">
      <c r="B38" s="17">
        <v>33</v>
      </c>
      <c r="C38" s="17">
        <f>[2]co19!C34</f>
        <v>379</v>
      </c>
      <c r="D38" s="17">
        <f>[2]co19!D34</f>
        <v>12</v>
      </c>
      <c r="E38" s="17">
        <f>[2]co19!E34</f>
        <v>7</v>
      </c>
      <c r="F38" s="17">
        <f>[2]co19!F34</f>
        <v>5</v>
      </c>
      <c r="G38" s="17">
        <f>[2]co19!G34</f>
        <v>1</v>
      </c>
      <c r="H38" s="17">
        <f>[2]co19!H34</f>
        <v>2</v>
      </c>
      <c r="I38" s="17">
        <f>[2]co19!I34</f>
        <v>1</v>
      </c>
      <c r="J38" s="17">
        <f>[2]co19!J34</f>
        <v>4</v>
      </c>
      <c r="K38" s="17">
        <f>[2]co19!K34</f>
        <v>5</v>
      </c>
      <c r="L38" s="17">
        <f>[2]co19!L34</f>
        <v>0</v>
      </c>
      <c r="M38" s="17">
        <f>[2]co19!M34</f>
        <v>1</v>
      </c>
      <c r="N38" s="17">
        <f>[2]co19!N34</f>
        <v>2</v>
      </c>
      <c r="O38" s="17">
        <f>[2]co19!O34</f>
        <v>12</v>
      </c>
      <c r="P38" s="17">
        <f>[2]co19!P34</f>
        <v>19</v>
      </c>
      <c r="Q38" s="17">
        <f>[2]co19!Q34</f>
        <v>23</v>
      </c>
      <c r="R38" s="17">
        <f>[2]co19!R34</f>
        <v>36</v>
      </c>
      <c r="S38" s="17">
        <f>[2]co19!S34</f>
        <v>47</v>
      </c>
      <c r="T38" s="17">
        <f>[2]co19!T34</f>
        <v>46</v>
      </c>
      <c r="U38" s="17">
        <f>[2]co19!U34</f>
        <v>40</v>
      </c>
      <c r="V38" s="17">
        <f>[2]co19!V34</f>
        <v>47</v>
      </c>
      <c r="W38" s="17">
        <f>[2]co19!W34</f>
        <v>69</v>
      </c>
      <c r="Y38">
        <f t="shared" si="2"/>
        <v>379</v>
      </c>
      <c r="Z38" t="b">
        <f t="shared" si="3"/>
        <v>1</v>
      </c>
    </row>
    <row r="39" spans="2:26">
      <c r="B39" s="17">
        <v>34</v>
      </c>
      <c r="C39" s="17">
        <f>[2]co19!C35</f>
        <v>369</v>
      </c>
      <c r="D39" s="17">
        <f>[2]co19!D35</f>
        <v>11</v>
      </c>
      <c r="E39" s="17">
        <f>[2]co19!E35</f>
        <v>5</v>
      </c>
      <c r="F39" s="17">
        <f>[2]co19!F35</f>
        <v>10</v>
      </c>
      <c r="G39" s="17">
        <f>[2]co19!G35</f>
        <v>4</v>
      </c>
      <c r="H39" s="17">
        <f>[2]co19!H35</f>
        <v>3</v>
      </c>
      <c r="I39" s="17">
        <f>[2]co19!I35</f>
        <v>3</v>
      </c>
      <c r="J39" s="17">
        <f>[2]co19!J35</f>
        <v>2</v>
      </c>
      <c r="K39" s="17">
        <f>[2]co19!K35</f>
        <v>2</v>
      </c>
      <c r="L39" s="17">
        <f>[2]co19!L35</f>
        <v>2</v>
      </c>
      <c r="M39" s="17">
        <f>[2]co19!M35</f>
        <v>0</v>
      </c>
      <c r="N39" s="17">
        <f>[2]co19!N35</f>
        <v>4</v>
      </c>
      <c r="O39" s="17">
        <f>[2]co19!O35</f>
        <v>4</v>
      </c>
      <c r="P39" s="17">
        <f>[2]co19!P35</f>
        <v>5</v>
      </c>
      <c r="Q39" s="17">
        <f>[2]co19!Q35</f>
        <v>31</v>
      </c>
      <c r="R39" s="17">
        <f>[2]co19!R35</f>
        <v>27</v>
      </c>
      <c r="S39" s="17">
        <f>[2]co19!S35</f>
        <v>38</v>
      </c>
      <c r="T39" s="17">
        <f>[2]co19!T35</f>
        <v>37</v>
      </c>
      <c r="U39" s="17">
        <f>[2]co19!U35</f>
        <v>45</v>
      </c>
      <c r="V39" s="17">
        <f>[2]co19!V35</f>
        <v>62</v>
      </c>
      <c r="W39" s="17">
        <f>[2]co19!W35</f>
        <v>74</v>
      </c>
      <c r="Y39">
        <f t="shared" si="2"/>
        <v>369</v>
      </c>
      <c r="Z39" t="b">
        <f t="shared" si="3"/>
        <v>1</v>
      </c>
    </row>
    <row r="40" spans="2:26">
      <c r="B40" s="17">
        <v>35</v>
      </c>
      <c r="C40" s="17">
        <f>[2]co19!C36</f>
        <v>293</v>
      </c>
      <c r="D40" s="17">
        <f>[2]co19!D36</f>
        <v>7</v>
      </c>
      <c r="E40" s="17">
        <f>[2]co19!E36</f>
        <v>4</v>
      </c>
      <c r="F40" s="17">
        <f>[2]co19!F36</f>
        <v>10</v>
      </c>
      <c r="G40" s="17">
        <f>[2]co19!G36</f>
        <v>5</v>
      </c>
      <c r="H40" s="17">
        <f>[2]co19!H36</f>
        <v>1</v>
      </c>
      <c r="I40" s="17">
        <f>[2]co19!I36</f>
        <v>1</v>
      </c>
      <c r="J40" s="17">
        <f>[2]co19!J36</f>
        <v>1</v>
      </c>
      <c r="K40" s="17">
        <f>[2]co19!K36</f>
        <v>3</v>
      </c>
      <c r="L40" s="17">
        <f>[2]co19!L36</f>
        <v>0</v>
      </c>
      <c r="M40" s="17">
        <f>[2]co19!M36</f>
        <v>4</v>
      </c>
      <c r="N40" s="17">
        <f>[2]co19!N36</f>
        <v>2</v>
      </c>
      <c r="O40" s="17">
        <f>[2]co19!O36</f>
        <v>13</v>
      </c>
      <c r="P40" s="17">
        <f>[2]co19!P36</f>
        <v>7</v>
      </c>
      <c r="Q40" s="17">
        <f>[2]co19!Q36</f>
        <v>25</v>
      </c>
      <c r="R40" s="17">
        <f>[2]co19!R36</f>
        <v>29</v>
      </c>
      <c r="S40" s="17">
        <f>[2]co19!S36</f>
        <v>30</v>
      </c>
      <c r="T40" s="17">
        <f>[2]co19!T36</f>
        <v>28</v>
      </c>
      <c r="U40" s="17">
        <f>[2]co19!U36</f>
        <v>38</v>
      </c>
      <c r="V40" s="17">
        <f>[2]co19!V36</f>
        <v>39</v>
      </c>
      <c r="W40" s="17">
        <f>[2]co19!W36</f>
        <v>46</v>
      </c>
      <c r="Y40">
        <f t="shared" si="2"/>
        <v>293</v>
      </c>
      <c r="Z40" t="b">
        <f t="shared" si="3"/>
        <v>1</v>
      </c>
    </row>
    <row r="41" spans="2:26">
      <c r="B41" s="17">
        <v>36</v>
      </c>
      <c r="C41" s="17">
        <f>[2]co19!C37</f>
        <v>247</v>
      </c>
      <c r="D41" s="17">
        <f>[2]co19!D37</f>
        <v>5</v>
      </c>
      <c r="E41" s="17">
        <f>[2]co19!E37</f>
        <v>5</v>
      </c>
      <c r="F41" s="17">
        <f>[2]co19!F37</f>
        <v>5</v>
      </c>
      <c r="G41" s="17">
        <f>[2]co19!G37</f>
        <v>2</v>
      </c>
      <c r="H41" s="17">
        <f>[2]co19!H37</f>
        <v>1</v>
      </c>
      <c r="I41" s="17">
        <f>[2]co19!I37</f>
        <v>1</v>
      </c>
      <c r="J41" s="17">
        <f>[2]co19!J37</f>
        <v>2</v>
      </c>
      <c r="K41" s="17">
        <f>[2]co19!K37</f>
        <v>4</v>
      </c>
      <c r="L41" s="17">
        <f>[2]co19!L37</f>
        <v>2</v>
      </c>
      <c r="M41" s="17">
        <f>[2]co19!M37</f>
        <v>5</v>
      </c>
      <c r="N41" s="17">
        <f>[2]co19!N37</f>
        <v>7</v>
      </c>
      <c r="O41" s="17">
        <f>[2]co19!O37</f>
        <v>15</v>
      </c>
      <c r="P41" s="17">
        <f>[2]co19!P37</f>
        <v>12</v>
      </c>
      <c r="Q41" s="17">
        <f>[2]co19!Q37</f>
        <v>24</v>
      </c>
      <c r="R41" s="17">
        <f>[2]co19!R37</f>
        <v>16</v>
      </c>
      <c r="S41" s="17">
        <f>[2]co19!S37</f>
        <v>27</v>
      </c>
      <c r="T41" s="17">
        <f>[2]co19!T37</f>
        <v>27</v>
      </c>
      <c r="U41" s="17">
        <f>[2]co19!U37</f>
        <v>27</v>
      </c>
      <c r="V41" s="17">
        <f>[2]co19!V37</f>
        <v>27</v>
      </c>
      <c r="W41" s="17">
        <f>[2]co19!W37</f>
        <v>33</v>
      </c>
      <c r="Y41">
        <f t="shared" si="2"/>
        <v>247</v>
      </c>
      <c r="Z41" t="b">
        <f t="shared" si="3"/>
        <v>1</v>
      </c>
    </row>
    <row r="42" spans="2:26">
      <c r="B42" s="17">
        <v>37</v>
      </c>
      <c r="C42" s="17">
        <f>[2]co19!C38</f>
        <v>218</v>
      </c>
      <c r="D42" s="17">
        <f>[2]co19!D38</f>
        <v>9</v>
      </c>
      <c r="E42" s="17">
        <f>[2]co19!E38</f>
        <v>4</v>
      </c>
      <c r="F42" s="17">
        <f>[2]co19!F38</f>
        <v>4</v>
      </c>
      <c r="G42" s="17">
        <f>[2]co19!G38</f>
        <v>0</v>
      </c>
      <c r="H42" s="17">
        <f>[2]co19!H38</f>
        <v>2</v>
      </c>
      <c r="I42" s="17">
        <f>[2]co19!I38</f>
        <v>0</v>
      </c>
      <c r="J42" s="17">
        <f>[2]co19!J38</f>
        <v>0</v>
      </c>
      <c r="K42" s="17">
        <f>[2]co19!K38</f>
        <v>2</v>
      </c>
      <c r="L42" s="17">
        <f>[2]co19!L38</f>
        <v>1</v>
      </c>
      <c r="M42" s="17">
        <f>[2]co19!M38</f>
        <v>5</v>
      </c>
      <c r="N42" s="17">
        <f>[2]co19!N38</f>
        <v>0</v>
      </c>
      <c r="O42" s="17">
        <f>[2]co19!O38</f>
        <v>16</v>
      </c>
      <c r="P42" s="17">
        <f>[2]co19!P38</f>
        <v>11</v>
      </c>
      <c r="Q42" s="17">
        <f>[2]co19!Q38</f>
        <v>21</v>
      </c>
      <c r="R42" s="17">
        <f>[2]co19!R38</f>
        <v>17</v>
      </c>
      <c r="S42" s="17">
        <f>[2]co19!S38</f>
        <v>29</v>
      </c>
      <c r="T42" s="17">
        <f>[2]co19!T38</f>
        <v>19</v>
      </c>
      <c r="U42" s="17">
        <f>[2]co19!U38</f>
        <v>18</v>
      </c>
      <c r="V42" s="17">
        <f>[2]co19!V38</f>
        <v>30</v>
      </c>
      <c r="W42" s="17">
        <f>[2]co19!W38</f>
        <v>30</v>
      </c>
      <c r="Y42">
        <f t="shared" si="2"/>
        <v>218</v>
      </c>
      <c r="Z42" t="b">
        <f t="shared" si="3"/>
        <v>1</v>
      </c>
    </row>
    <row r="43" spans="2:26">
      <c r="B43" s="17">
        <v>38</v>
      </c>
      <c r="C43" s="17">
        <f>[2]co19!C39</f>
        <v>214</v>
      </c>
      <c r="D43" s="17">
        <f>[2]co19!D39</f>
        <v>6</v>
      </c>
      <c r="E43" s="17">
        <f>[2]co19!E39</f>
        <v>1</v>
      </c>
      <c r="F43" s="17">
        <f>[2]co19!F39</f>
        <v>0</v>
      </c>
      <c r="G43" s="17">
        <f>[2]co19!G39</f>
        <v>1</v>
      </c>
      <c r="H43" s="17">
        <f>[2]co19!H39</f>
        <v>2</v>
      </c>
      <c r="I43" s="17">
        <f>[2]co19!I39</f>
        <v>1</v>
      </c>
      <c r="J43" s="17">
        <f>[2]co19!J39</f>
        <v>0</v>
      </c>
      <c r="K43" s="17">
        <f>[2]co19!K39</f>
        <v>0</v>
      </c>
      <c r="L43" s="17">
        <f>[2]co19!L39</f>
        <v>1</v>
      </c>
      <c r="M43" s="17">
        <f>[2]co19!M39</f>
        <v>0</v>
      </c>
      <c r="N43" s="17">
        <f>[2]co19!N39</f>
        <v>1</v>
      </c>
      <c r="O43" s="17">
        <f>[2]co19!O39</f>
        <v>25</v>
      </c>
      <c r="P43" s="17">
        <f>[2]co19!P39</f>
        <v>10</v>
      </c>
      <c r="Q43" s="17">
        <f>[2]co19!Q39</f>
        <v>16</v>
      </c>
      <c r="R43" s="17">
        <f>[2]co19!R39</f>
        <v>14</v>
      </c>
      <c r="S43" s="17">
        <f>[2]co19!S39</f>
        <v>20</v>
      </c>
      <c r="T43" s="17">
        <f>[2]co19!T39</f>
        <v>16</v>
      </c>
      <c r="U43" s="17">
        <f>[2]co19!U39</f>
        <v>24</v>
      </c>
      <c r="V43" s="17">
        <f>[2]co19!V39</f>
        <v>30</v>
      </c>
      <c r="W43" s="17">
        <f>[2]co19!W39</f>
        <v>46</v>
      </c>
      <c r="Y43">
        <f t="shared" si="2"/>
        <v>214</v>
      </c>
      <c r="Z43" t="b">
        <f t="shared" si="3"/>
        <v>1</v>
      </c>
    </row>
    <row r="44" spans="2:26">
      <c r="B44" s="17">
        <v>39</v>
      </c>
      <c r="C44" s="17">
        <f>[2]co19!C40</f>
        <v>225</v>
      </c>
      <c r="D44" s="17">
        <f>[2]co19!D40</f>
        <v>2</v>
      </c>
      <c r="E44" s="17">
        <f>[2]co19!E40</f>
        <v>7</v>
      </c>
      <c r="F44" s="17">
        <f>[2]co19!F40</f>
        <v>4</v>
      </c>
      <c r="G44" s="17">
        <f>[2]co19!G40</f>
        <v>2</v>
      </c>
      <c r="H44" s="17">
        <f>[2]co19!H40</f>
        <v>1</v>
      </c>
      <c r="I44" s="17">
        <f>[2]co19!I40</f>
        <v>0</v>
      </c>
      <c r="J44" s="17">
        <f>[2]co19!J40</f>
        <v>4</v>
      </c>
      <c r="K44" s="17">
        <f>[2]co19!K40</f>
        <v>1</v>
      </c>
      <c r="L44" s="17">
        <f>[2]co19!L40</f>
        <v>1</v>
      </c>
      <c r="M44" s="17">
        <f>[2]co19!M40</f>
        <v>0</v>
      </c>
      <c r="N44" s="17">
        <f>[2]co19!N40</f>
        <v>3</v>
      </c>
      <c r="O44" s="17">
        <f>[2]co19!O40</f>
        <v>12</v>
      </c>
      <c r="P44" s="17">
        <f>[2]co19!P40</f>
        <v>6</v>
      </c>
      <c r="Q44" s="17">
        <f>[2]co19!Q40</f>
        <v>17</v>
      </c>
      <c r="R44" s="17">
        <f>[2]co19!R40</f>
        <v>16</v>
      </c>
      <c r="S44" s="17">
        <f>[2]co19!S40</f>
        <v>8</v>
      </c>
      <c r="T44" s="17">
        <f>[2]co19!T40</f>
        <v>23</v>
      </c>
      <c r="U44" s="17">
        <f>[2]co19!U40</f>
        <v>38</v>
      </c>
      <c r="V44" s="17">
        <f>[2]co19!V40</f>
        <v>34</v>
      </c>
      <c r="W44" s="17">
        <f>[2]co19!W40</f>
        <v>46</v>
      </c>
      <c r="Y44">
        <f t="shared" si="2"/>
        <v>225</v>
      </c>
      <c r="Z44" t="b">
        <f t="shared" si="3"/>
        <v>1</v>
      </c>
    </row>
    <row r="45" spans="2:26">
      <c r="B45" s="17">
        <v>40</v>
      </c>
      <c r="C45" s="17">
        <f>[2]co19!C41</f>
        <v>177</v>
      </c>
      <c r="D45" s="17">
        <f>[2]co19!D41</f>
        <v>5</v>
      </c>
      <c r="E45" s="17">
        <f>[2]co19!E41</f>
        <v>3</v>
      </c>
      <c r="F45" s="17">
        <f>[2]co19!F41</f>
        <v>5</v>
      </c>
      <c r="G45" s="17">
        <f>[2]co19!G41</f>
        <v>2</v>
      </c>
      <c r="H45" s="17">
        <f>[2]co19!H41</f>
        <v>0</v>
      </c>
      <c r="I45" s="17">
        <f>[2]co19!I41</f>
        <v>0</v>
      </c>
      <c r="J45" s="17">
        <f>[2]co19!J41</f>
        <v>1</v>
      </c>
      <c r="K45" s="17">
        <f>[2]co19!K41</f>
        <v>1</v>
      </c>
      <c r="L45" s="17">
        <f>[2]co19!L41</f>
        <v>2</v>
      </c>
      <c r="M45" s="17">
        <f>[2]co19!M41</f>
        <v>2</v>
      </c>
      <c r="N45" s="17">
        <f>[2]co19!N41</f>
        <v>2</v>
      </c>
      <c r="O45" s="17">
        <f>[2]co19!O41</f>
        <v>9</v>
      </c>
      <c r="P45" s="17">
        <f>[2]co19!P41</f>
        <v>7</v>
      </c>
      <c r="Q45" s="17">
        <f>[2]co19!Q41</f>
        <v>9</v>
      </c>
      <c r="R45" s="17">
        <f>[2]co19!R41</f>
        <v>14</v>
      </c>
      <c r="S45" s="17">
        <f>[2]co19!S41</f>
        <v>13</v>
      </c>
      <c r="T45" s="17">
        <f>[2]co19!T41</f>
        <v>19</v>
      </c>
      <c r="U45" s="17">
        <f>[2]co19!U41</f>
        <v>22</v>
      </c>
      <c r="V45" s="17">
        <f>[2]co19!V41</f>
        <v>28</v>
      </c>
      <c r="W45" s="17">
        <f>[2]co19!W41</f>
        <v>33</v>
      </c>
      <c r="Y45">
        <f t="shared" si="2"/>
        <v>177</v>
      </c>
      <c r="Z45" t="b">
        <f t="shared" si="3"/>
        <v>1</v>
      </c>
    </row>
    <row r="46" spans="2:26">
      <c r="B46" s="17">
        <v>41</v>
      </c>
      <c r="C46" s="17">
        <f>[2]co19!C42</f>
        <v>120</v>
      </c>
      <c r="D46" s="17">
        <f>[2]co19!D42</f>
        <v>3</v>
      </c>
      <c r="E46" s="17">
        <f>[2]co19!E42</f>
        <v>1</v>
      </c>
      <c r="F46" s="17">
        <f>[2]co19!F42</f>
        <v>4</v>
      </c>
      <c r="G46" s="17">
        <f>[2]co19!G42</f>
        <v>3</v>
      </c>
      <c r="H46" s="17">
        <f>[2]co19!H42</f>
        <v>3</v>
      </c>
      <c r="I46" s="17">
        <f>[2]co19!I42</f>
        <v>2</v>
      </c>
      <c r="J46" s="17">
        <f>[2]co19!J42</f>
        <v>1</v>
      </c>
      <c r="K46" s="17">
        <f>[2]co19!K42</f>
        <v>1</v>
      </c>
      <c r="L46" s="17">
        <f>[2]co19!L42</f>
        <v>0</v>
      </c>
      <c r="M46" s="17">
        <f>[2]co19!M42</f>
        <v>0</v>
      </c>
      <c r="N46" s="17">
        <f>[2]co19!N42</f>
        <v>0</v>
      </c>
      <c r="O46" s="17">
        <f>[2]co19!O42</f>
        <v>6</v>
      </c>
      <c r="P46" s="17">
        <f>[2]co19!P42</f>
        <v>7</v>
      </c>
      <c r="Q46" s="17">
        <f>[2]co19!Q42</f>
        <v>12</v>
      </c>
      <c r="R46" s="17">
        <f>[2]co19!R42</f>
        <v>10</v>
      </c>
      <c r="S46" s="17">
        <f>[2]co19!S42</f>
        <v>12</v>
      </c>
      <c r="T46" s="17">
        <f>[2]co19!T42</f>
        <v>15</v>
      </c>
      <c r="U46" s="17">
        <f>[2]co19!U42</f>
        <v>12</v>
      </c>
      <c r="V46" s="17">
        <f>[2]co19!V42</f>
        <v>11</v>
      </c>
      <c r="W46" s="17">
        <f>[2]co19!W42</f>
        <v>17</v>
      </c>
      <c r="Y46">
        <f t="shared" si="2"/>
        <v>120</v>
      </c>
      <c r="Z46" t="b">
        <f t="shared" si="3"/>
        <v>1</v>
      </c>
    </row>
    <row r="47" spans="2:26">
      <c r="B47" s="17">
        <v>42</v>
      </c>
      <c r="C47" s="17">
        <f>[2]co19!C43</f>
        <v>72</v>
      </c>
      <c r="D47" s="17">
        <f>[2]co19!D43</f>
        <v>2</v>
      </c>
      <c r="E47" s="17">
        <f>[2]co19!E43</f>
        <v>2</v>
      </c>
      <c r="F47" s="17">
        <f>[2]co19!F43</f>
        <v>3</v>
      </c>
      <c r="G47" s="17">
        <f>[2]co19!G43</f>
        <v>0</v>
      </c>
      <c r="H47" s="17">
        <f>[2]co19!H43</f>
        <v>0</v>
      </c>
      <c r="I47" s="17">
        <f>[2]co19!I43</f>
        <v>0</v>
      </c>
      <c r="J47" s="17">
        <f>[2]co19!J43</f>
        <v>0</v>
      </c>
      <c r="K47" s="17">
        <f>[2]co19!K43</f>
        <v>0</v>
      </c>
      <c r="L47" s="17">
        <f>[2]co19!L43</f>
        <v>0</v>
      </c>
      <c r="M47" s="17">
        <f>[2]co19!M43</f>
        <v>1</v>
      </c>
      <c r="N47" s="17">
        <f>[2]co19!N43</f>
        <v>0</v>
      </c>
      <c r="O47" s="17">
        <f>[2]co19!O43</f>
        <v>7</v>
      </c>
      <c r="P47" s="17">
        <f>[2]co19!P43</f>
        <v>3</v>
      </c>
      <c r="Q47" s="17">
        <f>[2]co19!Q43</f>
        <v>9</v>
      </c>
      <c r="R47" s="17">
        <f>[2]co19!R43</f>
        <v>4</v>
      </c>
      <c r="S47" s="17">
        <f>[2]co19!S43</f>
        <v>9</v>
      </c>
      <c r="T47" s="17">
        <f>[2]co19!T43</f>
        <v>12</v>
      </c>
      <c r="U47" s="17">
        <f>[2]co19!U43</f>
        <v>4</v>
      </c>
      <c r="V47" s="17">
        <f>[2]co19!V43</f>
        <v>6</v>
      </c>
      <c r="W47" s="17">
        <f>[2]co19!W43</f>
        <v>10</v>
      </c>
      <c r="Y47">
        <f t="shared" si="2"/>
        <v>72</v>
      </c>
      <c r="Z47" t="b">
        <f t="shared" si="3"/>
        <v>1</v>
      </c>
    </row>
    <row r="48" spans="2:26">
      <c r="B48" s="17">
        <v>43</v>
      </c>
      <c r="C48" s="17">
        <f>[2]co19!C44</f>
        <v>76</v>
      </c>
      <c r="D48" s="17">
        <f>[2]co19!D44</f>
        <v>5</v>
      </c>
      <c r="E48" s="17">
        <f>[2]co19!E44</f>
        <v>1</v>
      </c>
      <c r="F48" s="17">
        <f>[2]co19!F44</f>
        <v>0</v>
      </c>
      <c r="G48" s="17">
        <f>[2]co19!G44</f>
        <v>0</v>
      </c>
      <c r="H48" s="17">
        <f>[2]co19!H44</f>
        <v>1</v>
      </c>
      <c r="I48" s="17">
        <f>[2]co19!I44</f>
        <v>1</v>
      </c>
      <c r="J48" s="17">
        <f>[2]co19!J44</f>
        <v>1</v>
      </c>
      <c r="K48" s="17">
        <f>[2]co19!K44</f>
        <v>1</v>
      </c>
      <c r="L48" s="17">
        <f>[2]co19!L44</f>
        <v>0</v>
      </c>
      <c r="M48" s="17">
        <f>[2]co19!M44</f>
        <v>1</v>
      </c>
      <c r="N48" s="17">
        <f>[2]co19!N44</f>
        <v>1</v>
      </c>
      <c r="O48" s="17">
        <f>[2]co19!O44</f>
        <v>4</v>
      </c>
      <c r="P48" s="17">
        <f>[2]co19!P44</f>
        <v>2</v>
      </c>
      <c r="Q48" s="17">
        <f>[2]co19!Q44</f>
        <v>9</v>
      </c>
      <c r="R48" s="17">
        <f>[2]co19!R44</f>
        <v>5</v>
      </c>
      <c r="S48" s="17">
        <f>[2]co19!S44</f>
        <v>3</v>
      </c>
      <c r="T48" s="17">
        <f>[2]co19!T44</f>
        <v>6</v>
      </c>
      <c r="U48" s="17">
        <f>[2]co19!U44</f>
        <v>8</v>
      </c>
      <c r="V48" s="17">
        <f>[2]co19!V44</f>
        <v>12</v>
      </c>
      <c r="W48" s="17">
        <f>[2]co19!W44</f>
        <v>15</v>
      </c>
      <c r="Y48">
        <f t="shared" si="2"/>
        <v>76</v>
      </c>
      <c r="Z48" t="b">
        <f t="shared" si="3"/>
        <v>1</v>
      </c>
    </row>
    <row r="49" spans="2:26">
      <c r="B49" s="17">
        <v>44</v>
      </c>
      <c r="C49" s="17">
        <f>[2]co19!C45</f>
        <v>59</v>
      </c>
      <c r="D49" s="17">
        <f>[2]co19!D45</f>
        <v>2</v>
      </c>
      <c r="E49" s="17">
        <f>[2]co19!E45</f>
        <v>1</v>
      </c>
      <c r="F49" s="17">
        <f>[2]co19!F45</f>
        <v>1</v>
      </c>
      <c r="G49" s="17">
        <f>[2]co19!G45</f>
        <v>0</v>
      </c>
      <c r="H49" s="17">
        <f>[2]co19!H45</f>
        <v>0</v>
      </c>
      <c r="I49" s="17">
        <f>[2]co19!I45</f>
        <v>0</v>
      </c>
      <c r="J49" s="17">
        <f>[2]co19!J45</f>
        <v>0</v>
      </c>
      <c r="K49" s="17">
        <f>[2]co19!K45</f>
        <v>4</v>
      </c>
      <c r="L49" s="17">
        <f>[2]co19!L45</f>
        <v>0</v>
      </c>
      <c r="M49" s="17">
        <f>[2]co19!M45</f>
        <v>0</v>
      </c>
      <c r="N49" s="17">
        <f>[2]co19!N45</f>
        <v>2</v>
      </c>
      <c r="O49" s="17">
        <f>[2]co19!O45</f>
        <v>5</v>
      </c>
      <c r="P49" s="17">
        <f>[2]co19!P45</f>
        <v>4</v>
      </c>
      <c r="Q49" s="17">
        <f>[2]co19!Q45</f>
        <v>10</v>
      </c>
      <c r="R49" s="17">
        <f>[2]co19!R45</f>
        <v>6</v>
      </c>
      <c r="S49" s="17">
        <f>[2]co19!S45</f>
        <v>7</v>
      </c>
      <c r="T49" s="17">
        <f>[2]co19!T45</f>
        <v>1</v>
      </c>
      <c r="U49" s="17">
        <f>[2]co19!U45</f>
        <v>2</v>
      </c>
      <c r="V49" s="17">
        <f>[2]co19!V45</f>
        <v>8</v>
      </c>
      <c r="W49" s="17">
        <f>[2]co19!W45</f>
        <v>6</v>
      </c>
      <c r="Y49">
        <f t="shared" si="2"/>
        <v>59</v>
      </c>
      <c r="Z49" t="b">
        <f t="shared" si="3"/>
        <v>1</v>
      </c>
    </row>
    <row r="50" spans="2:26">
      <c r="B50" s="17">
        <v>45</v>
      </c>
      <c r="C50" s="17">
        <f>[2]co19!C46</f>
        <v>39</v>
      </c>
      <c r="D50" s="17">
        <f>[2]co19!D46</f>
        <v>2</v>
      </c>
      <c r="E50" s="17">
        <f>[2]co19!E46</f>
        <v>0</v>
      </c>
      <c r="F50" s="17">
        <f>[2]co19!F46</f>
        <v>0</v>
      </c>
      <c r="G50" s="17">
        <f>[2]co19!G46</f>
        <v>1</v>
      </c>
      <c r="H50" s="17">
        <f>[2]co19!H46</f>
        <v>0</v>
      </c>
      <c r="I50" s="17">
        <f>[2]co19!I46</f>
        <v>0</v>
      </c>
      <c r="J50" s="17">
        <f>[2]co19!J46</f>
        <v>2</v>
      </c>
      <c r="K50" s="17">
        <f>[2]co19!K46</f>
        <v>0</v>
      </c>
      <c r="L50" s="17">
        <f>[2]co19!L46</f>
        <v>1</v>
      </c>
      <c r="M50" s="17">
        <f>[2]co19!M46</f>
        <v>0</v>
      </c>
      <c r="N50" s="17">
        <f>[2]co19!N46</f>
        <v>1</v>
      </c>
      <c r="O50" s="17">
        <f>[2]co19!O46</f>
        <v>1</v>
      </c>
      <c r="P50" s="17">
        <f>[2]co19!P46</f>
        <v>2</v>
      </c>
      <c r="Q50" s="17">
        <f>[2]co19!Q46</f>
        <v>5</v>
      </c>
      <c r="R50" s="17">
        <f>[2]co19!R46</f>
        <v>5</v>
      </c>
      <c r="S50" s="17">
        <f>[2]co19!S46</f>
        <v>2</v>
      </c>
      <c r="T50" s="17">
        <f>[2]co19!T46</f>
        <v>8</v>
      </c>
      <c r="U50" s="17">
        <f>[2]co19!U46</f>
        <v>2</v>
      </c>
      <c r="V50" s="17">
        <f>[2]co19!V46</f>
        <v>2</v>
      </c>
      <c r="W50" s="17">
        <f>[2]co19!W46</f>
        <v>5</v>
      </c>
      <c r="Y50">
        <f t="shared" si="2"/>
        <v>39</v>
      </c>
      <c r="Z50" t="b">
        <f t="shared" si="3"/>
        <v>1</v>
      </c>
    </row>
    <row r="51" spans="2:26">
      <c r="B51" s="17">
        <v>46</v>
      </c>
      <c r="C51" s="17">
        <f>[2]co19!C47</f>
        <v>23</v>
      </c>
      <c r="D51" s="17">
        <f>[2]co19!D47</f>
        <v>2</v>
      </c>
      <c r="E51" s="17">
        <f>[2]co19!E47</f>
        <v>0</v>
      </c>
      <c r="F51" s="17">
        <f>[2]co19!F47</f>
        <v>0</v>
      </c>
      <c r="G51" s="17">
        <f>[2]co19!G47</f>
        <v>0</v>
      </c>
      <c r="H51" s="17">
        <f>[2]co19!H47</f>
        <v>0</v>
      </c>
      <c r="I51" s="17">
        <f>[2]co19!I47</f>
        <v>0</v>
      </c>
      <c r="J51" s="17">
        <f>[2]co19!J47</f>
        <v>1</v>
      </c>
      <c r="K51" s="17">
        <f>[2]co19!K47</f>
        <v>0</v>
      </c>
      <c r="L51" s="17">
        <f>[2]co19!L47</f>
        <v>0</v>
      </c>
      <c r="M51" s="17">
        <f>[2]co19!M47</f>
        <v>0</v>
      </c>
      <c r="N51" s="17">
        <f>[2]co19!N47</f>
        <v>1</v>
      </c>
      <c r="O51" s="17">
        <f>[2]co19!O47</f>
        <v>3</v>
      </c>
      <c r="P51" s="17">
        <f>[2]co19!P47</f>
        <v>4</v>
      </c>
      <c r="Q51" s="17">
        <f>[2]co19!Q47</f>
        <v>3</v>
      </c>
      <c r="R51" s="17">
        <f>[2]co19!R47</f>
        <v>2</v>
      </c>
      <c r="S51" s="17">
        <f>[2]co19!S47</f>
        <v>3</v>
      </c>
      <c r="T51" s="17">
        <f>[2]co19!T47</f>
        <v>0</v>
      </c>
      <c r="U51" s="17">
        <f>[2]co19!U47</f>
        <v>2</v>
      </c>
      <c r="V51" s="17">
        <f>[2]co19!V47</f>
        <v>1</v>
      </c>
      <c r="W51" s="17">
        <f>[2]co19!W47</f>
        <v>1</v>
      </c>
      <c r="Y51">
        <f t="shared" si="2"/>
        <v>23</v>
      </c>
      <c r="Z51" t="b">
        <f t="shared" si="3"/>
        <v>1</v>
      </c>
    </row>
    <row r="52" spans="2:26">
      <c r="B52" s="17">
        <v>47</v>
      </c>
      <c r="C52" s="17">
        <f>[2]co19!C48</f>
        <v>19</v>
      </c>
      <c r="D52" s="17">
        <f>[2]co19!D48</f>
        <v>0</v>
      </c>
      <c r="E52" s="17">
        <f>[2]co19!E48</f>
        <v>1</v>
      </c>
      <c r="F52" s="17">
        <f>[2]co19!F48</f>
        <v>0</v>
      </c>
      <c r="G52" s="17">
        <f>[2]co19!G48</f>
        <v>0</v>
      </c>
      <c r="H52" s="17">
        <f>[2]co19!H48</f>
        <v>0</v>
      </c>
      <c r="I52" s="17">
        <f>[2]co19!I48</f>
        <v>0</v>
      </c>
      <c r="J52" s="17">
        <f>[2]co19!J48</f>
        <v>0</v>
      </c>
      <c r="K52" s="17">
        <f>[2]co19!K48</f>
        <v>0</v>
      </c>
      <c r="L52" s="17">
        <f>[2]co19!L48</f>
        <v>0</v>
      </c>
      <c r="M52" s="17">
        <f>[2]co19!M48</f>
        <v>1</v>
      </c>
      <c r="N52" s="17">
        <f>[2]co19!N48</f>
        <v>1</v>
      </c>
      <c r="O52" s="17">
        <f>[2]co19!O48</f>
        <v>2</v>
      </c>
      <c r="P52" s="17">
        <f>[2]co19!P48</f>
        <v>2</v>
      </c>
      <c r="Q52" s="17">
        <f>[2]co19!Q48</f>
        <v>1</v>
      </c>
      <c r="R52" s="17">
        <f>[2]co19!R48</f>
        <v>3</v>
      </c>
      <c r="S52" s="17">
        <f>[2]co19!S48</f>
        <v>0</v>
      </c>
      <c r="T52" s="17">
        <f>[2]co19!T48</f>
        <v>0</v>
      </c>
      <c r="U52" s="17">
        <f>[2]co19!U48</f>
        <v>1</v>
      </c>
      <c r="V52" s="17">
        <f>[2]co19!V48</f>
        <v>2</v>
      </c>
      <c r="W52" s="17">
        <f>[2]co19!W48</f>
        <v>5</v>
      </c>
      <c r="Y52">
        <f t="shared" si="2"/>
        <v>19</v>
      </c>
      <c r="Z52" t="b">
        <f t="shared" si="3"/>
        <v>1</v>
      </c>
    </row>
    <row r="53" spans="2:26">
      <c r="B53" s="17">
        <v>48</v>
      </c>
      <c r="C53" s="17">
        <f>[2]co19!C49</f>
        <v>18</v>
      </c>
      <c r="D53" s="17">
        <f>[2]co19!D49</f>
        <v>0</v>
      </c>
      <c r="E53" s="17">
        <f>[2]co19!E49</f>
        <v>0</v>
      </c>
      <c r="F53" s="17">
        <f>[2]co19!F49</f>
        <v>0</v>
      </c>
      <c r="G53" s="17">
        <f>[2]co19!G49</f>
        <v>1</v>
      </c>
      <c r="H53" s="17">
        <f>[2]co19!H49</f>
        <v>0</v>
      </c>
      <c r="I53" s="17">
        <f>[2]co19!I49</f>
        <v>1</v>
      </c>
      <c r="J53" s="17">
        <f>[2]co19!J49</f>
        <v>0</v>
      </c>
      <c r="K53" s="17">
        <f>[2]co19!K49</f>
        <v>1</v>
      </c>
      <c r="L53" s="17">
        <f>[2]co19!L49</f>
        <v>0</v>
      </c>
      <c r="M53" s="17">
        <f>[2]co19!M49</f>
        <v>0</v>
      </c>
      <c r="N53" s="17">
        <f>[2]co19!N49</f>
        <v>0</v>
      </c>
      <c r="O53" s="17">
        <f>[2]co19!O49</f>
        <v>0</v>
      </c>
      <c r="P53" s="17">
        <f>[2]co19!P49</f>
        <v>1</v>
      </c>
      <c r="Q53" s="17">
        <f>[2]co19!Q49</f>
        <v>0</v>
      </c>
      <c r="R53" s="17">
        <f>[2]co19!R49</f>
        <v>2</v>
      </c>
      <c r="S53" s="17">
        <f>[2]co19!S49</f>
        <v>1</v>
      </c>
      <c r="T53" s="17">
        <f>[2]co19!T49</f>
        <v>4</v>
      </c>
      <c r="U53" s="17">
        <f>[2]co19!U49</f>
        <v>3</v>
      </c>
      <c r="V53" s="17">
        <f>[2]co19!V49</f>
        <v>2</v>
      </c>
      <c r="W53" s="17">
        <f>[2]co19!W49</f>
        <v>2</v>
      </c>
      <c r="Y53">
        <f t="shared" si="2"/>
        <v>18</v>
      </c>
      <c r="Z53" t="b">
        <f t="shared" si="3"/>
        <v>1</v>
      </c>
    </row>
    <row r="54" spans="2:26">
      <c r="B54" s="17">
        <v>49</v>
      </c>
      <c r="C54" s="17">
        <f>[2]co19!C50</f>
        <v>15</v>
      </c>
      <c r="D54" s="17">
        <f>[2]co19!D50</f>
        <v>0</v>
      </c>
      <c r="E54" s="17">
        <f>[2]co19!E50</f>
        <v>0</v>
      </c>
      <c r="F54" s="17">
        <f>[2]co19!F50</f>
        <v>1</v>
      </c>
      <c r="G54" s="17">
        <f>[2]co19!G50</f>
        <v>0</v>
      </c>
      <c r="H54" s="17">
        <f>[2]co19!H50</f>
        <v>0</v>
      </c>
      <c r="I54" s="17">
        <f>[2]co19!I50</f>
        <v>0</v>
      </c>
      <c r="J54" s="17">
        <f>[2]co19!J50</f>
        <v>0</v>
      </c>
      <c r="K54" s="17">
        <f>[2]co19!K50</f>
        <v>0</v>
      </c>
      <c r="L54" s="17">
        <f>[2]co19!L50</f>
        <v>0</v>
      </c>
      <c r="M54" s="17">
        <f>[2]co19!M50</f>
        <v>0</v>
      </c>
      <c r="N54" s="17">
        <f>[2]co19!N50</f>
        <v>0</v>
      </c>
      <c r="O54" s="17">
        <f>[2]co19!O50</f>
        <v>1</v>
      </c>
      <c r="P54" s="17">
        <f>[2]co19!P50</f>
        <v>4</v>
      </c>
      <c r="Q54" s="17">
        <f>[2]co19!Q50</f>
        <v>0</v>
      </c>
      <c r="R54" s="17">
        <f>[2]co19!R50</f>
        <v>2</v>
      </c>
      <c r="S54" s="17">
        <f>[2]co19!S50</f>
        <v>0</v>
      </c>
      <c r="T54" s="17">
        <f>[2]co19!T50</f>
        <v>1</v>
      </c>
      <c r="U54" s="17">
        <f>[2]co19!U50</f>
        <v>2</v>
      </c>
      <c r="V54" s="17">
        <f>[2]co19!V50</f>
        <v>0</v>
      </c>
      <c r="W54" s="17">
        <f>[2]co19!W50</f>
        <v>4</v>
      </c>
      <c r="Y54">
        <f t="shared" si="2"/>
        <v>15</v>
      </c>
      <c r="Z54" t="b">
        <f t="shared" si="3"/>
        <v>1</v>
      </c>
    </row>
    <row r="55" spans="2:26">
      <c r="B55" s="17">
        <v>50</v>
      </c>
      <c r="C55" s="17" t="e">
        <f>[2]co19!C51</f>
        <v>#N/A</v>
      </c>
      <c r="D55" s="17" t="e">
        <f>[2]co19!D51</f>
        <v>#N/A</v>
      </c>
      <c r="E55" s="17" t="e">
        <f>[2]co19!E51</f>
        <v>#N/A</v>
      </c>
      <c r="F55" s="17" t="e">
        <f>[2]co19!F51</f>
        <v>#N/A</v>
      </c>
      <c r="G55" s="17" t="e">
        <f>[2]co19!G51</f>
        <v>#N/A</v>
      </c>
      <c r="H55" s="17" t="e">
        <f>[2]co19!H51</f>
        <v>#N/A</v>
      </c>
      <c r="I55" s="17" t="e">
        <f>[2]co19!I51</f>
        <v>#N/A</v>
      </c>
      <c r="J55" s="17" t="e">
        <f>[2]co19!J51</f>
        <v>#N/A</v>
      </c>
      <c r="K55" s="17" t="e">
        <f>[2]co19!K51</f>
        <v>#N/A</v>
      </c>
      <c r="L55" s="17" t="e">
        <f>[2]co19!L51</f>
        <v>#N/A</v>
      </c>
      <c r="M55" s="17" t="e">
        <f>[2]co19!M51</f>
        <v>#N/A</v>
      </c>
      <c r="N55" s="17" t="e">
        <f>[2]co19!N51</f>
        <v>#N/A</v>
      </c>
      <c r="O55" s="17" t="e">
        <f>[2]co19!O51</f>
        <v>#N/A</v>
      </c>
      <c r="P55" s="17" t="e">
        <f>[2]co19!P51</f>
        <v>#N/A</v>
      </c>
      <c r="Q55" s="17" t="e">
        <f>[2]co19!Q51</f>
        <v>#N/A</v>
      </c>
      <c r="R55" s="17" t="e">
        <f>[2]co19!R51</f>
        <v>#N/A</v>
      </c>
      <c r="S55" s="17" t="e">
        <f>[2]co19!S51</f>
        <v>#N/A</v>
      </c>
      <c r="T55" s="17" t="e">
        <f>[2]co19!T51</f>
        <v>#N/A</v>
      </c>
      <c r="U55" s="17" t="e">
        <f>[2]co19!U51</f>
        <v>#N/A</v>
      </c>
      <c r="V55" s="17" t="e">
        <f>[2]co19!V51</f>
        <v>#N/A</v>
      </c>
      <c r="W55" s="17" t="e">
        <f>[2]co19!W51</f>
        <v>#N/A</v>
      </c>
      <c r="Y55" t="e">
        <f t="shared" si="2"/>
        <v>#N/A</v>
      </c>
      <c r="Z55" t="str">
        <f t="shared" si="3"/>
        <v>-</v>
      </c>
    </row>
    <row r="56" spans="2:26">
      <c r="B56" s="17">
        <v>51</v>
      </c>
      <c r="C56" s="17" t="e">
        <f>[2]co19!C52</f>
        <v>#N/A</v>
      </c>
      <c r="D56" s="17" t="e">
        <f>[2]co19!D52</f>
        <v>#N/A</v>
      </c>
      <c r="E56" s="17" t="e">
        <f>[2]co19!E52</f>
        <v>#N/A</v>
      </c>
      <c r="F56" s="17" t="e">
        <f>[2]co19!F52</f>
        <v>#N/A</v>
      </c>
      <c r="G56" s="17" t="e">
        <f>[2]co19!G52</f>
        <v>#N/A</v>
      </c>
      <c r="H56" s="17" t="e">
        <f>[2]co19!H52</f>
        <v>#N/A</v>
      </c>
      <c r="I56" s="17" t="e">
        <f>[2]co19!I52</f>
        <v>#N/A</v>
      </c>
      <c r="J56" s="17" t="e">
        <f>[2]co19!J52</f>
        <v>#N/A</v>
      </c>
      <c r="K56" s="17" t="e">
        <f>[2]co19!K52</f>
        <v>#N/A</v>
      </c>
      <c r="L56" s="17" t="e">
        <f>[2]co19!L52</f>
        <v>#N/A</v>
      </c>
      <c r="M56" s="17" t="e">
        <f>[2]co19!M52</f>
        <v>#N/A</v>
      </c>
      <c r="N56" s="17" t="e">
        <f>[2]co19!N52</f>
        <v>#N/A</v>
      </c>
      <c r="O56" s="17" t="e">
        <f>[2]co19!O52</f>
        <v>#N/A</v>
      </c>
      <c r="P56" s="17" t="e">
        <f>[2]co19!P52</f>
        <v>#N/A</v>
      </c>
      <c r="Q56" s="17" t="e">
        <f>[2]co19!Q52</f>
        <v>#N/A</v>
      </c>
      <c r="R56" s="17" t="e">
        <f>[2]co19!R52</f>
        <v>#N/A</v>
      </c>
      <c r="S56" s="17" t="e">
        <f>[2]co19!S52</f>
        <v>#N/A</v>
      </c>
      <c r="T56" s="17" t="e">
        <f>[2]co19!T52</f>
        <v>#N/A</v>
      </c>
      <c r="U56" s="17" t="e">
        <f>[2]co19!U52</f>
        <v>#N/A</v>
      </c>
      <c r="V56" s="17" t="e">
        <f>[2]co19!V52</f>
        <v>#N/A</v>
      </c>
      <c r="W56" s="17" t="e">
        <f>[2]co19!W52</f>
        <v>#N/A</v>
      </c>
      <c r="Y56" t="e">
        <f t="shared" si="2"/>
        <v>#N/A</v>
      </c>
      <c r="Z56" t="str">
        <f t="shared" si="3"/>
        <v>-</v>
      </c>
    </row>
    <row r="57" spans="2:26">
      <c r="B57" s="17">
        <v>52</v>
      </c>
      <c r="C57" s="17" t="e">
        <f>[2]co19!C53</f>
        <v>#N/A</v>
      </c>
      <c r="D57" s="17" t="e">
        <f>[2]co19!D53</f>
        <v>#N/A</v>
      </c>
      <c r="E57" s="17" t="e">
        <f>[2]co19!E53</f>
        <v>#N/A</v>
      </c>
      <c r="F57" s="17" t="e">
        <f>[2]co19!F53</f>
        <v>#N/A</v>
      </c>
      <c r="G57" s="17" t="e">
        <f>[2]co19!G53</f>
        <v>#N/A</v>
      </c>
      <c r="H57" s="17" t="e">
        <f>[2]co19!H53</f>
        <v>#N/A</v>
      </c>
      <c r="I57" s="17" t="e">
        <f>[2]co19!I53</f>
        <v>#N/A</v>
      </c>
      <c r="J57" s="17" t="e">
        <f>[2]co19!J53</f>
        <v>#N/A</v>
      </c>
      <c r="K57" s="17" t="e">
        <f>[2]co19!K53</f>
        <v>#N/A</v>
      </c>
      <c r="L57" s="17" t="e">
        <f>[2]co19!L53</f>
        <v>#N/A</v>
      </c>
      <c r="M57" s="17" t="e">
        <f>[2]co19!M53</f>
        <v>#N/A</v>
      </c>
      <c r="N57" s="17" t="e">
        <f>[2]co19!N53</f>
        <v>#N/A</v>
      </c>
      <c r="O57" s="17" t="e">
        <f>[2]co19!O53</f>
        <v>#N/A</v>
      </c>
      <c r="P57" s="17" t="e">
        <f>[2]co19!P53</f>
        <v>#N/A</v>
      </c>
      <c r="Q57" s="17" t="e">
        <f>[2]co19!Q53</f>
        <v>#N/A</v>
      </c>
      <c r="R57" s="17" t="e">
        <f>[2]co19!R53</f>
        <v>#N/A</v>
      </c>
      <c r="S57" s="17" t="e">
        <f>[2]co19!S53</f>
        <v>#N/A</v>
      </c>
      <c r="T57" s="17" t="e">
        <f>[2]co19!T53</f>
        <v>#N/A</v>
      </c>
      <c r="U57" s="17" t="e">
        <f>[2]co19!U53</f>
        <v>#N/A</v>
      </c>
      <c r="V57" s="17" t="e">
        <f>[2]co19!V53</f>
        <v>#N/A</v>
      </c>
      <c r="W57" s="17" t="e">
        <f>[2]co19!W53</f>
        <v>#N/A</v>
      </c>
      <c r="Y57" t="e">
        <f t="shared" si="2"/>
        <v>#N/A</v>
      </c>
      <c r="Z57" t="str">
        <f t="shared" si="3"/>
        <v>-</v>
      </c>
    </row>
    <row r="58" spans="2:26">
      <c r="B58" s="17">
        <v>53</v>
      </c>
      <c r="C58" s="17" t="e">
        <f>[2]co19!C54</f>
        <v>#N/A</v>
      </c>
      <c r="D58" s="17" t="e">
        <f>[2]co19!D54</f>
        <v>#N/A</v>
      </c>
      <c r="E58" s="17" t="e">
        <f>[2]co19!E54</f>
        <v>#N/A</v>
      </c>
      <c r="F58" s="17" t="e">
        <f>[2]co19!F54</f>
        <v>#N/A</v>
      </c>
      <c r="G58" s="17" t="e">
        <f>[2]co19!G54</f>
        <v>#N/A</v>
      </c>
      <c r="H58" s="17" t="e">
        <f>[2]co19!H54</f>
        <v>#N/A</v>
      </c>
      <c r="I58" s="17" t="e">
        <f>[2]co19!I54</f>
        <v>#N/A</v>
      </c>
      <c r="J58" s="17" t="e">
        <f>[2]co19!J54</f>
        <v>#N/A</v>
      </c>
      <c r="K58" s="17" t="e">
        <f>[2]co19!K54</f>
        <v>#N/A</v>
      </c>
      <c r="L58" s="17" t="e">
        <f>[2]co19!L54</f>
        <v>#N/A</v>
      </c>
      <c r="M58" s="17" t="e">
        <f>[2]co19!M54</f>
        <v>#N/A</v>
      </c>
      <c r="N58" s="17" t="e">
        <f>[2]co19!N54</f>
        <v>#N/A</v>
      </c>
      <c r="O58" s="17" t="e">
        <f>[2]co19!O54</f>
        <v>#N/A</v>
      </c>
      <c r="P58" s="17" t="e">
        <f>[2]co19!P54</f>
        <v>#N/A</v>
      </c>
      <c r="Q58" s="17" t="e">
        <f>[2]co19!Q54</f>
        <v>#N/A</v>
      </c>
      <c r="R58" s="17" t="e">
        <f>[2]co19!R54</f>
        <v>#N/A</v>
      </c>
      <c r="S58" s="17" t="e">
        <f>[2]co19!S54</f>
        <v>#N/A</v>
      </c>
      <c r="T58" s="17" t="e">
        <f>[2]co19!T54</f>
        <v>#N/A</v>
      </c>
      <c r="U58" s="17" t="e">
        <f>[2]co19!U54</f>
        <v>#N/A</v>
      </c>
      <c r="V58" s="17" t="e">
        <f>[2]co19!V54</f>
        <v>#N/A</v>
      </c>
      <c r="W58" s="17" t="e">
        <f>[2]co19!W54</f>
        <v>#N/A</v>
      </c>
      <c r="Y58" t="e">
        <f t="shared" si="2"/>
        <v>#N/A</v>
      </c>
      <c r="Z58" t="str">
        <f t="shared" si="3"/>
        <v>-</v>
      </c>
    </row>
    <row r="60" spans="2:26">
      <c r="B60" s="2" t="s">
        <v>66</v>
      </c>
      <c r="C60" s="2">
        <f t="array" ref="C60">+SUM(IF(NOT(ISERROR(C6:C57)),C6:C57))</f>
        <v>9389</v>
      </c>
      <c r="D60" s="2">
        <f t="array" ref="D60">+SUM(IF(NOT(ISERROR(D6:D57)),D6:D57))</f>
        <v>202</v>
      </c>
      <c r="E60" s="2">
        <f t="array" ref="E60">+SUM(IF(NOT(ISERROR(E6:E57)),E6:E57))</f>
        <v>165</v>
      </c>
      <c r="F60" s="2">
        <f t="array" ref="F60">+SUM(IF(NOT(ISERROR(F6:F57)),F6:F57))</f>
        <v>203</v>
      </c>
      <c r="G60" s="2">
        <f t="array" ref="G60">+SUM(IF(NOT(ISERROR(G6:G57)),G6:G57))</f>
        <v>95</v>
      </c>
      <c r="H60" s="2">
        <f t="array" ref="H60">+SUM(IF(NOT(ISERROR(H6:H57)),H6:H57))</f>
        <v>79</v>
      </c>
      <c r="I60" s="2">
        <f t="array" ref="I60">+SUM(IF(NOT(ISERROR(I6:I57)),I6:I57))</f>
        <v>61</v>
      </c>
      <c r="J60" s="2">
        <f t="array" ref="J60">+SUM(IF(NOT(ISERROR(J6:J57)),J6:J57))</f>
        <v>69</v>
      </c>
      <c r="K60" s="2">
        <f t="array" ref="K60">+SUM(IF(NOT(ISERROR(K6:K57)),K6:K57))</f>
        <v>78</v>
      </c>
      <c r="L60" s="2">
        <f t="array" ref="L60">+SUM(IF(NOT(ISERROR(L6:L57)),L6:L57))</f>
        <v>52</v>
      </c>
      <c r="M60" s="2">
        <f t="array" ref="M60">+SUM(IF(NOT(ISERROR(M6:M57)),M6:M57))</f>
        <v>72</v>
      </c>
      <c r="N60" s="2">
        <f t="array" ref="N60">+SUM(IF(NOT(ISERROR(N6:N57)),N6:N57))</f>
        <v>81</v>
      </c>
      <c r="O60" s="2">
        <f t="array" ref="O60">+SUM(IF(NOT(ISERROR(O6:O57)),O6:O57))</f>
        <v>402</v>
      </c>
      <c r="P60" s="2">
        <f t="array" ref="P60">+SUM(IF(NOT(ISERROR(P6:P57)),P6:P57))</f>
        <v>366</v>
      </c>
      <c r="Q60" s="2">
        <f t="array" ref="Q60">+SUM(IF(NOT(ISERROR(Q6:Q57)),Q6:Q57))</f>
        <v>806</v>
      </c>
      <c r="R60" s="2">
        <f t="array" ref="R60">+SUM(IF(NOT(ISERROR(R6:R57)),R6:R57))</f>
        <v>852</v>
      </c>
      <c r="S60" s="2">
        <f t="array" ref="S60">+SUM(IF(NOT(ISERROR(S6:S57)),S6:S57))</f>
        <v>917</v>
      </c>
      <c r="T60" s="2">
        <f t="array" ref="T60">+SUM(IF(NOT(ISERROR(T6:T57)),T6:T57))</f>
        <v>1091</v>
      </c>
      <c r="U60" s="2">
        <f t="array" ref="U60">+SUM(IF(NOT(ISERROR(U6:U57)),U6:U57))</f>
        <v>1016</v>
      </c>
      <c r="V60" s="2">
        <f t="array" ref="V60">+SUM(IF(NOT(ISERROR(V6:V57)),V6:V57))</f>
        <v>1240</v>
      </c>
      <c r="W60" s="2">
        <f t="array" ref="W60">+SUM(IF(NOT(ISERROR(W6:W57)),W6:W57))</f>
        <v>1542</v>
      </c>
      <c r="X60" s="2"/>
      <c r="Y60" s="2">
        <f>+SUM(D60:W60)</f>
        <v>9389</v>
      </c>
      <c r="Z60" s="2" t="b">
        <f>+C60=Y60</f>
        <v>1</v>
      </c>
    </row>
    <row r="61" spans="2:26">
      <c r="B61" s="4" t="s">
        <v>73</v>
      </c>
      <c r="C61" s="4">
        <f t="shared" ref="C61:W61" si="4">C60/$C$60*100</f>
        <v>100</v>
      </c>
      <c r="D61" s="4">
        <f t="shared" si="4"/>
        <v>2.1514538289487697</v>
      </c>
      <c r="E61" s="4">
        <f t="shared" si="4"/>
        <v>1.7573756523591437</v>
      </c>
      <c r="F61" s="4">
        <f t="shared" si="4"/>
        <v>2.162104590478219</v>
      </c>
      <c r="G61" s="4">
        <f t="shared" si="4"/>
        <v>1.0118223452976887</v>
      </c>
      <c r="H61" s="4">
        <f t="shared" si="4"/>
        <v>0.84141016082649911</v>
      </c>
      <c r="I61" s="4">
        <f t="shared" si="4"/>
        <v>0.64969645329641068</v>
      </c>
      <c r="J61" s="4">
        <f t="shared" si="4"/>
        <v>0.73490254553200551</v>
      </c>
      <c r="K61" s="4">
        <f t="shared" si="4"/>
        <v>0.83075939929704978</v>
      </c>
      <c r="L61" s="4">
        <f t="shared" si="4"/>
        <v>0.55383959953136641</v>
      </c>
      <c r="M61" s="4">
        <f t="shared" si="4"/>
        <v>0.7668548301203536</v>
      </c>
      <c r="N61" s="4">
        <f t="shared" si="4"/>
        <v>0.86271168388539787</v>
      </c>
      <c r="O61" s="4">
        <f t="shared" si="4"/>
        <v>4.2816061348386416</v>
      </c>
      <c r="P61" s="4">
        <f t="shared" si="4"/>
        <v>3.8981787197784641</v>
      </c>
      <c r="Q61" s="4">
        <f t="shared" si="4"/>
        <v>8.5845137927361801</v>
      </c>
      <c r="R61" s="4">
        <f t="shared" si="4"/>
        <v>9.0744488230908509</v>
      </c>
      <c r="S61" s="4">
        <f t="shared" si="4"/>
        <v>9.7667483225050589</v>
      </c>
      <c r="T61" s="4">
        <f t="shared" si="4"/>
        <v>11.619980828629247</v>
      </c>
      <c r="U61" s="4">
        <f t="shared" si="4"/>
        <v>10.821173713920546</v>
      </c>
      <c r="V61" s="4">
        <f t="shared" si="4"/>
        <v>13.2069442965172</v>
      </c>
      <c r="W61" s="4">
        <f t="shared" si="4"/>
        <v>16.423474278410907</v>
      </c>
      <c r="X61" s="4"/>
      <c r="Y61" s="4">
        <f>+SUM(D61:W61)</f>
        <v>100</v>
      </c>
      <c r="Z61" s="4" t="b">
        <f>+C61=Y61</f>
        <v>1</v>
      </c>
    </row>
    <row r="63" spans="2:26">
      <c r="Y63" s="5">
        <f t="array" ref="Y63">+SUM(IF(NOT(ISERROR(Y6:Y57)),Y6:Y57))</f>
        <v>9389</v>
      </c>
      <c r="Z63" s="5" t="b">
        <f>+Y60=Y63</f>
        <v>1</v>
      </c>
    </row>
    <row r="67" spans="2:17">
      <c r="B67" t="s">
        <v>62</v>
      </c>
    </row>
    <row r="68" spans="2:17" ht="18.75">
      <c r="B68" s="6" t="s">
        <v>48</v>
      </c>
      <c r="C68" s="6" t="s">
        <v>61</v>
      </c>
      <c r="D68" s="1" t="s">
        <v>181</v>
      </c>
      <c r="E68" s="6" t="s">
        <v>180</v>
      </c>
      <c r="F68" s="6" t="s">
        <v>182</v>
      </c>
      <c r="G68" s="6" t="s">
        <v>183</v>
      </c>
      <c r="H68" s="6" t="s">
        <v>184</v>
      </c>
      <c r="I68" s="6" t="s">
        <v>185</v>
      </c>
      <c r="J68" s="6" t="s">
        <v>186</v>
      </c>
      <c r="K68" s="6" t="s">
        <v>187</v>
      </c>
      <c r="L68" s="6" t="s">
        <v>188</v>
      </c>
      <c r="M68" s="6" t="s">
        <v>189</v>
      </c>
      <c r="N68" s="1"/>
      <c r="O68" s="6" t="s">
        <v>67</v>
      </c>
      <c r="P68" s="1" t="s">
        <v>68</v>
      </c>
      <c r="Q68" s="1" t="s">
        <v>70</v>
      </c>
    </row>
    <row r="69" spans="2:17">
      <c r="B69" s="108">
        <v>1</v>
      </c>
      <c r="C69" s="108">
        <f t="shared" ref="C69:C121" si="5">C6</f>
        <v>126</v>
      </c>
      <c r="D69" s="108">
        <f t="shared" ref="D69:D121" si="6">SUM(D6:E6)</f>
        <v>3</v>
      </c>
      <c r="E69" s="108">
        <f t="shared" ref="E69:E91" si="7">SUM(F6:I6)</f>
        <v>1</v>
      </c>
      <c r="F69" s="108">
        <f t="shared" ref="F69:F91" si="8">SUM(J6:N6)</f>
        <v>2</v>
      </c>
      <c r="G69" s="108">
        <f t="shared" ref="G69:L91" si="9">O6</f>
        <v>3</v>
      </c>
      <c r="H69" s="108">
        <f t="shared" si="9"/>
        <v>3</v>
      </c>
      <c r="I69" s="108">
        <f t="shared" si="9"/>
        <v>21</v>
      </c>
      <c r="J69" s="108">
        <f t="shared" si="9"/>
        <v>20</v>
      </c>
      <c r="K69" s="108">
        <f t="shared" si="9"/>
        <v>10</v>
      </c>
      <c r="L69" s="108">
        <f t="shared" si="9"/>
        <v>18</v>
      </c>
      <c r="M69" s="108">
        <f t="shared" ref="M69:M91" si="10">SUM(U6:W6)</f>
        <v>45</v>
      </c>
      <c r="N69" s="109"/>
      <c r="O69" s="109">
        <f t="shared" ref="O69:O91" si="11">+SUM(D69:M69)</f>
        <v>126</v>
      </c>
      <c r="P69" s="109" t="b">
        <f t="shared" ref="P69:P121" si="12">IF(AND(ISERROR(C69),ISERROR(O69)),"-",C69=O69)</f>
        <v>1</v>
      </c>
      <c r="Q69" s="109" t="b">
        <f t="shared" ref="Q69:Q121" si="13">IF(AND(ISERROR(Y6),ISERROR(O69)),"-",Y6=O69)</f>
        <v>1</v>
      </c>
    </row>
    <row r="70" spans="2:17">
      <c r="B70" s="17">
        <v>2</v>
      </c>
      <c r="C70" s="17">
        <f t="shared" si="5"/>
        <v>89</v>
      </c>
      <c r="D70" s="17">
        <f t="shared" si="6"/>
        <v>3</v>
      </c>
      <c r="E70" s="17">
        <f t="shared" si="7"/>
        <v>8</v>
      </c>
      <c r="F70" s="17">
        <f t="shared" si="8"/>
        <v>4</v>
      </c>
      <c r="G70" s="17">
        <f t="shared" si="9"/>
        <v>1</v>
      </c>
      <c r="H70" s="17">
        <f t="shared" si="9"/>
        <v>4</v>
      </c>
      <c r="I70" s="17">
        <f t="shared" si="9"/>
        <v>15</v>
      </c>
      <c r="J70" s="17">
        <f t="shared" si="9"/>
        <v>7</v>
      </c>
      <c r="K70" s="17">
        <f t="shared" si="9"/>
        <v>9</v>
      </c>
      <c r="L70" s="17">
        <f t="shared" si="9"/>
        <v>9</v>
      </c>
      <c r="M70" s="17">
        <f t="shared" si="10"/>
        <v>29</v>
      </c>
      <c r="O70">
        <f t="shared" si="11"/>
        <v>89</v>
      </c>
      <c r="P70" t="b">
        <f t="shared" si="12"/>
        <v>1</v>
      </c>
      <c r="Q70" t="b">
        <f t="shared" si="13"/>
        <v>1</v>
      </c>
    </row>
    <row r="71" spans="2:17">
      <c r="B71" s="17">
        <v>3</v>
      </c>
      <c r="C71" s="17">
        <f t="shared" si="5"/>
        <v>122</v>
      </c>
      <c r="D71" s="17">
        <f t="shared" si="6"/>
        <v>0</v>
      </c>
      <c r="E71" s="17">
        <f t="shared" si="7"/>
        <v>4</v>
      </c>
      <c r="F71" s="17">
        <f t="shared" si="8"/>
        <v>7</v>
      </c>
      <c r="G71" s="17">
        <f t="shared" si="9"/>
        <v>4</v>
      </c>
      <c r="H71" s="17">
        <f t="shared" si="9"/>
        <v>6</v>
      </c>
      <c r="I71" s="17">
        <f t="shared" si="9"/>
        <v>11</v>
      </c>
      <c r="J71" s="17">
        <f t="shared" si="9"/>
        <v>15</v>
      </c>
      <c r="K71" s="17">
        <f t="shared" si="9"/>
        <v>16</v>
      </c>
      <c r="L71" s="17">
        <f t="shared" si="9"/>
        <v>21</v>
      </c>
      <c r="M71" s="17">
        <f t="shared" si="10"/>
        <v>38</v>
      </c>
      <c r="O71">
        <f t="shared" si="11"/>
        <v>122</v>
      </c>
      <c r="P71" t="b">
        <f t="shared" si="12"/>
        <v>1</v>
      </c>
      <c r="Q71" t="b">
        <f t="shared" si="13"/>
        <v>1</v>
      </c>
    </row>
    <row r="72" spans="2:17">
      <c r="B72" s="17">
        <v>4</v>
      </c>
      <c r="C72" s="17">
        <f t="shared" si="5"/>
        <v>73</v>
      </c>
      <c r="D72" s="17">
        <f t="shared" si="6"/>
        <v>3</v>
      </c>
      <c r="E72" s="17">
        <f t="shared" si="7"/>
        <v>3</v>
      </c>
      <c r="F72" s="17">
        <f t="shared" si="8"/>
        <v>3</v>
      </c>
      <c r="G72" s="17">
        <f t="shared" si="9"/>
        <v>2</v>
      </c>
      <c r="H72" s="17">
        <f t="shared" si="9"/>
        <v>3</v>
      </c>
      <c r="I72" s="17">
        <f t="shared" si="9"/>
        <v>6</v>
      </c>
      <c r="J72" s="17">
        <f t="shared" si="9"/>
        <v>4</v>
      </c>
      <c r="K72" s="17">
        <f t="shared" si="9"/>
        <v>12</v>
      </c>
      <c r="L72" s="17">
        <f t="shared" si="9"/>
        <v>14</v>
      </c>
      <c r="M72" s="17">
        <f t="shared" si="10"/>
        <v>23</v>
      </c>
      <c r="O72">
        <f t="shared" si="11"/>
        <v>73</v>
      </c>
      <c r="P72" t="b">
        <f t="shared" si="12"/>
        <v>1</v>
      </c>
      <c r="Q72" t="b">
        <f t="shared" si="13"/>
        <v>1</v>
      </c>
    </row>
    <row r="73" spans="2:17">
      <c r="B73" s="17">
        <v>5</v>
      </c>
      <c r="C73" s="17">
        <f t="shared" si="5"/>
        <v>57</v>
      </c>
      <c r="D73" s="17">
        <f t="shared" si="6"/>
        <v>2</v>
      </c>
      <c r="E73" s="17">
        <f t="shared" si="7"/>
        <v>5</v>
      </c>
      <c r="F73" s="17">
        <f t="shared" si="8"/>
        <v>2</v>
      </c>
      <c r="G73" s="17">
        <f t="shared" si="9"/>
        <v>3</v>
      </c>
      <c r="H73" s="17">
        <f t="shared" si="9"/>
        <v>4</v>
      </c>
      <c r="I73" s="17">
        <f t="shared" si="9"/>
        <v>3</v>
      </c>
      <c r="J73" s="17">
        <f t="shared" si="9"/>
        <v>6</v>
      </c>
      <c r="K73" s="17">
        <f t="shared" si="9"/>
        <v>5</v>
      </c>
      <c r="L73" s="17">
        <f t="shared" si="9"/>
        <v>6</v>
      </c>
      <c r="M73" s="17">
        <f t="shared" si="10"/>
        <v>21</v>
      </c>
      <c r="O73">
        <f t="shared" si="11"/>
        <v>57</v>
      </c>
      <c r="P73" t="b">
        <f t="shared" si="12"/>
        <v>1</v>
      </c>
      <c r="Q73" t="b">
        <f t="shared" si="13"/>
        <v>1</v>
      </c>
    </row>
    <row r="74" spans="2:17">
      <c r="B74" s="17">
        <v>6</v>
      </c>
      <c r="C74" s="17">
        <f t="shared" si="5"/>
        <v>57</v>
      </c>
      <c r="D74" s="17">
        <f t="shared" si="6"/>
        <v>4</v>
      </c>
      <c r="E74" s="17">
        <f t="shared" si="7"/>
        <v>2</v>
      </c>
      <c r="F74" s="17">
        <f t="shared" si="8"/>
        <v>2</v>
      </c>
      <c r="G74" s="17">
        <f t="shared" si="9"/>
        <v>4</v>
      </c>
      <c r="H74" s="17">
        <f t="shared" si="9"/>
        <v>3</v>
      </c>
      <c r="I74" s="17">
        <f t="shared" si="9"/>
        <v>8</v>
      </c>
      <c r="J74" s="17">
        <f t="shared" si="9"/>
        <v>6</v>
      </c>
      <c r="K74" s="17">
        <f t="shared" si="9"/>
        <v>8</v>
      </c>
      <c r="L74" s="17">
        <f t="shared" si="9"/>
        <v>6</v>
      </c>
      <c r="M74" s="17">
        <f t="shared" si="10"/>
        <v>14</v>
      </c>
      <c r="O74">
        <f t="shared" si="11"/>
        <v>57</v>
      </c>
      <c r="P74" t="b">
        <f t="shared" si="12"/>
        <v>1</v>
      </c>
      <c r="Q74" t="b">
        <f t="shared" si="13"/>
        <v>1</v>
      </c>
    </row>
    <row r="75" spans="2:17">
      <c r="B75" s="17">
        <v>7</v>
      </c>
      <c r="C75" s="17">
        <f t="shared" si="5"/>
        <v>88</v>
      </c>
      <c r="D75" s="17">
        <f t="shared" si="6"/>
        <v>1</v>
      </c>
      <c r="E75" s="17">
        <f t="shared" si="7"/>
        <v>1</v>
      </c>
      <c r="F75" s="17">
        <f t="shared" si="8"/>
        <v>7</v>
      </c>
      <c r="G75" s="17">
        <f t="shared" si="9"/>
        <v>2</v>
      </c>
      <c r="H75" s="17">
        <f t="shared" si="9"/>
        <v>1</v>
      </c>
      <c r="I75" s="17">
        <f t="shared" si="9"/>
        <v>9</v>
      </c>
      <c r="J75" s="17">
        <f t="shared" si="9"/>
        <v>8</v>
      </c>
      <c r="K75" s="17">
        <f t="shared" si="9"/>
        <v>7</v>
      </c>
      <c r="L75" s="17">
        <f t="shared" si="9"/>
        <v>17</v>
      </c>
      <c r="M75" s="17">
        <f t="shared" si="10"/>
        <v>35</v>
      </c>
      <c r="O75">
        <f t="shared" si="11"/>
        <v>88</v>
      </c>
      <c r="P75" t="b">
        <f t="shared" si="12"/>
        <v>1</v>
      </c>
      <c r="Q75" t="b">
        <f t="shared" si="13"/>
        <v>1</v>
      </c>
    </row>
    <row r="76" spans="2:17">
      <c r="B76" s="17">
        <v>8</v>
      </c>
      <c r="C76" s="17">
        <f t="shared" si="5"/>
        <v>76</v>
      </c>
      <c r="D76" s="17">
        <f t="shared" si="6"/>
        <v>3</v>
      </c>
      <c r="E76" s="17">
        <f t="shared" si="7"/>
        <v>2</v>
      </c>
      <c r="F76" s="17">
        <f t="shared" si="8"/>
        <v>1</v>
      </c>
      <c r="G76" s="17">
        <f t="shared" si="9"/>
        <v>1</v>
      </c>
      <c r="H76" s="17">
        <f t="shared" si="9"/>
        <v>2</v>
      </c>
      <c r="I76" s="17">
        <f t="shared" si="9"/>
        <v>9</v>
      </c>
      <c r="J76" s="17">
        <f t="shared" si="9"/>
        <v>6</v>
      </c>
      <c r="K76" s="17">
        <f t="shared" si="9"/>
        <v>8</v>
      </c>
      <c r="L76" s="17">
        <f t="shared" si="9"/>
        <v>6</v>
      </c>
      <c r="M76" s="17">
        <f t="shared" si="10"/>
        <v>38</v>
      </c>
      <c r="O76">
        <f t="shared" si="11"/>
        <v>76</v>
      </c>
      <c r="P76" t="b">
        <f t="shared" si="12"/>
        <v>1</v>
      </c>
      <c r="Q76" t="b">
        <f t="shared" si="13"/>
        <v>1</v>
      </c>
    </row>
    <row r="77" spans="2:17">
      <c r="B77" s="17">
        <v>9</v>
      </c>
      <c r="C77" s="17">
        <f t="shared" si="5"/>
        <v>88</v>
      </c>
      <c r="D77" s="17">
        <f t="shared" si="6"/>
        <v>0</v>
      </c>
      <c r="E77" s="17">
        <f t="shared" si="7"/>
        <v>4</v>
      </c>
      <c r="F77" s="17">
        <f t="shared" si="8"/>
        <v>2</v>
      </c>
      <c r="G77" s="17">
        <f t="shared" si="9"/>
        <v>1</v>
      </c>
      <c r="H77" s="17">
        <f t="shared" si="9"/>
        <v>6</v>
      </c>
      <c r="I77" s="17">
        <f t="shared" si="9"/>
        <v>8</v>
      </c>
      <c r="J77" s="17">
        <f t="shared" si="9"/>
        <v>8</v>
      </c>
      <c r="K77" s="17">
        <f t="shared" si="9"/>
        <v>7</v>
      </c>
      <c r="L77" s="17">
        <f t="shared" si="9"/>
        <v>16</v>
      </c>
      <c r="M77" s="17">
        <f t="shared" si="10"/>
        <v>36</v>
      </c>
      <c r="O77">
        <f t="shared" si="11"/>
        <v>88</v>
      </c>
      <c r="P77" t="b">
        <f t="shared" si="12"/>
        <v>1</v>
      </c>
      <c r="Q77" t="b">
        <f t="shared" si="13"/>
        <v>1</v>
      </c>
    </row>
    <row r="78" spans="2:17">
      <c r="B78" s="17">
        <v>10</v>
      </c>
      <c r="C78" s="17">
        <f t="shared" si="5"/>
        <v>67</v>
      </c>
      <c r="D78" s="17">
        <f t="shared" si="6"/>
        <v>1</v>
      </c>
      <c r="E78" s="17">
        <f t="shared" si="7"/>
        <v>2</v>
      </c>
      <c r="F78" s="17">
        <f t="shared" si="8"/>
        <v>5</v>
      </c>
      <c r="G78" s="17">
        <f t="shared" si="9"/>
        <v>1</v>
      </c>
      <c r="H78" s="17">
        <f t="shared" si="9"/>
        <v>1</v>
      </c>
      <c r="I78" s="17">
        <f t="shared" si="9"/>
        <v>2</v>
      </c>
      <c r="J78" s="17">
        <f t="shared" si="9"/>
        <v>8</v>
      </c>
      <c r="K78" s="17">
        <f t="shared" si="9"/>
        <v>9</v>
      </c>
      <c r="L78" s="17">
        <f t="shared" si="9"/>
        <v>10</v>
      </c>
      <c r="M78" s="17">
        <f t="shared" si="10"/>
        <v>28</v>
      </c>
      <c r="O78">
        <f t="shared" si="11"/>
        <v>67</v>
      </c>
      <c r="P78" t="b">
        <f t="shared" si="12"/>
        <v>1</v>
      </c>
      <c r="Q78" t="b">
        <f t="shared" si="13"/>
        <v>1</v>
      </c>
    </row>
    <row r="79" spans="2:17">
      <c r="B79" s="17">
        <v>11</v>
      </c>
      <c r="C79" s="17">
        <f t="shared" si="5"/>
        <v>94</v>
      </c>
      <c r="D79" s="17">
        <f t="shared" si="6"/>
        <v>2</v>
      </c>
      <c r="E79" s="17">
        <f t="shared" si="7"/>
        <v>5</v>
      </c>
      <c r="F79" s="17">
        <f t="shared" si="8"/>
        <v>6</v>
      </c>
      <c r="G79" s="17">
        <f t="shared" si="9"/>
        <v>4</v>
      </c>
      <c r="H79" s="17">
        <f t="shared" si="9"/>
        <v>3</v>
      </c>
      <c r="I79" s="17">
        <f t="shared" si="9"/>
        <v>14</v>
      </c>
      <c r="J79" s="17">
        <f t="shared" si="9"/>
        <v>5</v>
      </c>
      <c r="K79" s="17">
        <f t="shared" si="9"/>
        <v>10</v>
      </c>
      <c r="L79" s="17">
        <f t="shared" si="9"/>
        <v>10</v>
      </c>
      <c r="M79" s="17">
        <f t="shared" si="10"/>
        <v>35</v>
      </c>
      <c r="O79">
        <f t="shared" si="11"/>
        <v>94</v>
      </c>
      <c r="P79" t="b">
        <f t="shared" si="12"/>
        <v>1</v>
      </c>
      <c r="Q79" t="b">
        <f t="shared" si="13"/>
        <v>1</v>
      </c>
    </row>
    <row r="80" spans="2:17">
      <c r="B80" s="17">
        <v>12</v>
      </c>
      <c r="C80" s="17">
        <f t="shared" si="5"/>
        <v>61</v>
      </c>
      <c r="D80" s="17">
        <f t="shared" si="6"/>
        <v>6</v>
      </c>
      <c r="E80" s="17">
        <f t="shared" si="7"/>
        <v>6</v>
      </c>
      <c r="F80" s="17">
        <f t="shared" si="8"/>
        <v>5</v>
      </c>
      <c r="G80" s="17">
        <f t="shared" si="9"/>
        <v>2</v>
      </c>
      <c r="H80" s="17">
        <f t="shared" si="9"/>
        <v>1</v>
      </c>
      <c r="I80" s="17">
        <f t="shared" si="9"/>
        <v>6</v>
      </c>
      <c r="J80" s="17">
        <f t="shared" si="9"/>
        <v>6</v>
      </c>
      <c r="K80" s="17">
        <f t="shared" si="9"/>
        <v>6</v>
      </c>
      <c r="L80" s="17">
        <f t="shared" si="9"/>
        <v>3</v>
      </c>
      <c r="M80" s="17">
        <f t="shared" si="10"/>
        <v>20</v>
      </c>
      <c r="O80">
        <f t="shared" si="11"/>
        <v>61</v>
      </c>
      <c r="P80" t="b">
        <f t="shared" si="12"/>
        <v>1</v>
      </c>
      <c r="Q80" t="b">
        <f t="shared" si="13"/>
        <v>1</v>
      </c>
    </row>
    <row r="81" spans="2:17">
      <c r="B81" s="17">
        <v>13</v>
      </c>
      <c r="C81" s="17">
        <f t="shared" si="5"/>
        <v>79</v>
      </c>
      <c r="D81" s="17">
        <f t="shared" si="6"/>
        <v>2</v>
      </c>
      <c r="E81" s="17">
        <f t="shared" si="7"/>
        <v>6</v>
      </c>
      <c r="F81" s="17">
        <f t="shared" si="8"/>
        <v>5</v>
      </c>
      <c r="G81" s="17">
        <f t="shared" si="9"/>
        <v>3</v>
      </c>
      <c r="H81" s="17">
        <f t="shared" si="9"/>
        <v>4</v>
      </c>
      <c r="I81" s="17">
        <f t="shared" si="9"/>
        <v>6</v>
      </c>
      <c r="J81" s="17">
        <f t="shared" si="9"/>
        <v>11</v>
      </c>
      <c r="K81" s="17">
        <f t="shared" si="9"/>
        <v>13</v>
      </c>
      <c r="L81" s="17">
        <f t="shared" si="9"/>
        <v>5</v>
      </c>
      <c r="M81" s="17">
        <f t="shared" si="10"/>
        <v>24</v>
      </c>
      <c r="O81">
        <f t="shared" si="11"/>
        <v>79</v>
      </c>
      <c r="P81" t="b">
        <f t="shared" si="12"/>
        <v>1</v>
      </c>
      <c r="Q81" t="b">
        <f t="shared" si="13"/>
        <v>1</v>
      </c>
    </row>
    <row r="82" spans="2:17">
      <c r="B82" s="17">
        <v>14</v>
      </c>
      <c r="C82" s="17">
        <f t="shared" si="5"/>
        <v>62</v>
      </c>
      <c r="D82" s="17">
        <f t="shared" si="6"/>
        <v>2</v>
      </c>
      <c r="E82" s="17">
        <f t="shared" si="7"/>
        <v>6</v>
      </c>
      <c r="F82" s="17">
        <f t="shared" si="8"/>
        <v>4</v>
      </c>
      <c r="G82" s="17">
        <f t="shared" si="9"/>
        <v>3</v>
      </c>
      <c r="H82" s="17">
        <f t="shared" si="9"/>
        <v>1</v>
      </c>
      <c r="I82" s="17">
        <f t="shared" si="9"/>
        <v>6</v>
      </c>
      <c r="J82" s="17">
        <f t="shared" si="9"/>
        <v>5</v>
      </c>
      <c r="K82" s="17">
        <f t="shared" si="9"/>
        <v>5</v>
      </c>
      <c r="L82" s="17">
        <f t="shared" si="9"/>
        <v>9</v>
      </c>
      <c r="M82" s="17">
        <f t="shared" si="10"/>
        <v>21</v>
      </c>
      <c r="O82">
        <f t="shared" si="11"/>
        <v>62</v>
      </c>
      <c r="P82" t="b">
        <f t="shared" si="12"/>
        <v>1</v>
      </c>
      <c r="Q82" t="b">
        <f t="shared" si="13"/>
        <v>1</v>
      </c>
    </row>
    <row r="83" spans="2:17">
      <c r="B83" s="17">
        <v>15</v>
      </c>
      <c r="C83" s="17">
        <f t="shared" si="5"/>
        <v>50</v>
      </c>
      <c r="D83" s="17">
        <f t="shared" si="6"/>
        <v>2</v>
      </c>
      <c r="E83" s="17">
        <f t="shared" si="7"/>
        <v>2</v>
      </c>
      <c r="F83" s="17">
        <f t="shared" si="8"/>
        <v>1</v>
      </c>
      <c r="G83" s="17">
        <f t="shared" si="9"/>
        <v>3</v>
      </c>
      <c r="H83" s="17">
        <f t="shared" si="9"/>
        <v>1</v>
      </c>
      <c r="I83" s="17">
        <f t="shared" si="9"/>
        <v>4</v>
      </c>
      <c r="J83" s="17">
        <f t="shared" si="9"/>
        <v>3</v>
      </c>
      <c r="K83" s="17">
        <f t="shared" si="9"/>
        <v>8</v>
      </c>
      <c r="L83" s="17">
        <f t="shared" si="9"/>
        <v>3</v>
      </c>
      <c r="M83" s="17">
        <f t="shared" si="10"/>
        <v>23</v>
      </c>
      <c r="O83">
        <f t="shared" si="11"/>
        <v>50</v>
      </c>
      <c r="P83" t="b">
        <f t="shared" si="12"/>
        <v>1</v>
      </c>
      <c r="Q83" t="b">
        <f t="shared" si="13"/>
        <v>1</v>
      </c>
    </row>
    <row r="84" spans="2:17">
      <c r="B84" s="17">
        <v>16</v>
      </c>
      <c r="C84" s="17">
        <f t="shared" si="5"/>
        <v>49</v>
      </c>
      <c r="D84" s="17">
        <f t="shared" si="6"/>
        <v>1</v>
      </c>
      <c r="E84" s="17">
        <f t="shared" si="7"/>
        <v>6</v>
      </c>
      <c r="F84" s="17">
        <f t="shared" si="8"/>
        <v>2</v>
      </c>
      <c r="G84" s="17">
        <f t="shared" si="9"/>
        <v>6</v>
      </c>
      <c r="H84" s="17">
        <f t="shared" si="9"/>
        <v>2</v>
      </c>
      <c r="I84" s="17">
        <f t="shared" si="9"/>
        <v>2</v>
      </c>
      <c r="J84" s="17">
        <f t="shared" si="9"/>
        <v>1</v>
      </c>
      <c r="K84" s="17">
        <f t="shared" si="9"/>
        <v>5</v>
      </c>
      <c r="L84" s="17">
        <f t="shared" si="9"/>
        <v>6</v>
      </c>
      <c r="M84" s="17">
        <f t="shared" si="10"/>
        <v>18</v>
      </c>
      <c r="O84">
        <f t="shared" si="11"/>
        <v>49</v>
      </c>
      <c r="P84" t="b">
        <f t="shared" si="12"/>
        <v>1</v>
      </c>
      <c r="Q84" t="b">
        <f t="shared" si="13"/>
        <v>1</v>
      </c>
    </row>
    <row r="85" spans="2:17">
      <c r="B85" s="17">
        <v>17</v>
      </c>
      <c r="C85" s="17">
        <f t="shared" si="5"/>
        <v>45</v>
      </c>
      <c r="D85" s="17">
        <f t="shared" si="6"/>
        <v>1</v>
      </c>
      <c r="E85" s="17">
        <f t="shared" si="7"/>
        <v>4</v>
      </c>
      <c r="F85" s="17">
        <f t="shared" si="8"/>
        <v>1</v>
      </c>
      <c r="G85" s="17">
        <f t="shared" si="9"/>
        <v>1</v>
      </c>
      <c r="H85" s="17">
        <f t="shared" si="9"/>
        <v>1</v>
      </c>
      <c r="I85" s="17">
        <f t="shared" si="9"/>
        <v>5</v>
      </c>
      <c r="J85" s="17">
        <f t="shared" si="9"/>
        <v>8</v>
      </c>
      <c r="K85" s="17">
        <f t="shared" si="9"/>
        <v>4</v>
      </c>
      <c r="L85" s="17">
        <f t="shared" si="9"/>
        <v>6</v>
      </c>
      <c r="M85" s="17">
        <f t="shared" si="10"/>
        <v>14</v>
      </c>
      <c r="O85">
        <f t="shared" si="11"/>
        <v>45</v>
      </c>
      <c r="P85" t="b">
        <f t="shared" si="12"/>
        <v>1</v>
      </c>
      <c r="Q85" t="b">
        <f t="shared" si="13"/>
        <v>1</v>
      </c>
    </row>
    <row r="86" spans="2:17">
      <c r="B86" s="17">
        <v>18</v>
      </c>
      <c r="C86" s="17">
        <f t="shared" si="5"/>
        <v>53</v>
      </c>
      <c r="D86" s="17">
        <f t="shared" si="6"/>
        <v>2</v>
      </c>
      <c r="E86" s="17">
        <f t="shared" si="7"/>
        <v>1</v>
      </c>
      <c r="F86" s="17">
        <f t="shared" si="8"/>
        <v>0</v>
      </c>
      <c r="G86" s="17">
        <f t="shared" si="9"/>
        <v>1</v>
      </c>
      <c r="H86" s="17">
        <f t="shared" si="9"/>
        <v>2</v>
      </c>
      <c r="I86" s="17">
        <f t="shared" si="9"/>
        <v>4</v>
      </c>
      <c r="J86" s="17">
        <f t="shared" si="9"/>
        <v>5</v>
      </c>
      <c r="K86" s="17">
        <f t="shared" si="9"/>
        <v>4</v>
      </c>
      <c r="L86" s="17">
        <f t="shared" si="9"/>
        <v>7</v>
      </c>
      <c r="M86" s="17">
        <f t="shared" si="10"/>
        <v>27</v>
      </c>
      <c r="O86">
        <f t="shared" si="11"/>
        <v>53</v>
      </c>
      <c r="P86" t="b">
        <f t="shared" si="12"/>
        <v>1</v>
      </c>
      <c r="Q86" t="b">
        <f t="shared" si="13"/>
        <v>1</v>
      </c>
    </row>
    <row r="87" spans="2:17">
      <c r="B87" s="17">
        <v>19</v>
      </c>
      <c r="C87" s="17">
        <f t="shared" si="5"/>
        <v>52</v>
      </c>
      <c r="D87" s="17">
        <f t="shared" si="6"/>
        <v>4</v>
      </c>
      <c r="E87" s="17">
        <f t="shared" si="7"/>
        <v>3</v>
      </c>
      <c r="F87" s="17">
        <f t="shared" si="8"/>
        <v>3</v>
      </c>
      <c r="G87" s="17">
        <f t="shared" si="9"/>
        <v>1</v>
      </c>
      <c r="H87" s="17">
        <f t="shared" si="9"/>
        <v>0</v>
      </c>
      <c r="I87" s="17">
        <f t="shared" si="9"/>
        <v>5</v>
      </c>
      <c r="J87" s="17">
        <f t="shared" si="9"/>
        <v>8</v>
      </c>
      <c r="K87" s="17">
        <f t="shared" si="9"/>
        <v>6</v>
      </c>
      <c r="L87" s="17">
        <f t="shared" si="9"/>
        <v>7</v>
      </c>
      <c r="M87" s="17">
        <f t="shared" si="10"/>
        <v>15</v>
      </c>
      <c r="O87">
        <f t="shared" si="11"/>
        <v>52</v>
      </c>
      <c r="P87" t="b">
        <f t="shared" si="12"/>
        <v>1</v>
      </c>
      <c r="Q87" t="b">
        <f t="shared" si="13"/>
        <v>1</v>
      </c>
    </row>
    <row r="88" spans="2:17">
      <c r="B88" s="17">
        <v>20</v>
      </c>
      <c r="C88" s="17">
        <f t="shared" si="5"/>
        <v>89</v>
      </c>
      <c r="D88" s="17">
        <f t="shared" si="6"/>
        <v>1</v>
      </c>
      <c r="E88" s="17">
        <f t="shared" si="7"/>
        <v>2</v>
      </c>
      <c r="F88" s="17">
        <f t="shared" si="8"/>
        <v>1</v>
      </c>
      <c r="G88" s="17">
        <f t="shared" si="9"/>
        <v>2</v>
      </c>
      <c r="H88" s="17">
        <f t="shared" si="9"/>
        <v>5</v>
      </c>
      <c r="I88" s="17">
        <f t="shared" si="9"/>
        <v>5</v>
      </c>
      <c r="J88" s="17">
        <f t="shared" si="9"/>
        <v>8</v>
      </c>
      <c r="K88" s="17">
        <f t="shared" si="9"/>
        <v>7</v>
      </c>
      <c r="L88" s="17">
        <f t="shared" si="9"/>
        <v>11</v>
      </c>
      <c r="M88" s="17">
        <f t="shared" si="10"/>
        <v>47</v>
      </c>
      <c r="O88">
        <f t="shared" si="11"/>
        <v>89</v>
      </c>
      <c r="P88" t="b">
        <f t="shared" si="12"/>
        <v>1</v>
      </c>
      <c r="Q88" t="b">
        <f t="shared" si="13"/>
        <v>1</v>
      </c>
    </row>
    <row r="89" spans="2:17">
      <c r="B89" s="17">
        <v>21</v>
      </c>
      <c r="C89" s="17">
        <f t="shared" si="5"/>
        <v>87</v>
      </c>
      <c r="D89" s="17">
        <f t="shared" si="6"/>
        <v>4</v>
      </c>
      <c r="E89" s="17">
        <f t="shared" si="7"/>
        <v>1</v>
      </c>
      <c r="F89" s="17">
        <f t="shared" si="8"/>
        <v>3</v>
      </c>
      <c r="G89" s="17">
        <f t="shared" si="9"/>
        <v>1</v>
      </c>
      <c r="H89" s="17">
        <f t="shared" si="9"/>
        <v>3</v>
      </c>
      <c r="I89" s="17">
        <f t="shared" si="9"/>
        <v>9</v>
      </c>
      <c r="J89" s="17">
        <f t="shared" si="9"/>
        <v>10</v>
      </c>
      <c r="K89" s="17">
        <f t="shared" si="9"/>
        <v>10</v>
      </c>
      <c r="L89" s="17">
        <f t="shared" si="9"/>
        <v>14</v>
      </c>
      <c r="M89" s="17">
        <f t="shared" si="10"/>
        <v>32</v>
      </c>
      <c r="O89">
        <f t="shared" si="11"/>
        <v>87</v>
      </c>
      <c r="P89" t="b">
        <f t="shared" si="12"/>
        <v>1</v>
      </c>
      <c r="Q89" t="b">
        <f t="shared" si="13"/>
        <v>1</v>
      </c>
    </row>
    <row r="90" spans="2:17">
      <c r="B90" s="17">
        <v>22</v>
      </c>
      <c r="C90" s="17">
        <f t="shared" si="5"/>
        <v>124</v>
      </c>
      <c r="D90" s="17">
        <f t="shared" si="6"/>
        <v>4</v>
      </c>
      <c r="E90" s="17">
        <f t="shared" si="7"/>
        <v>3</v>
      </c>
      <c r="F90" s="17">
        <f t="shared" si="8"/>
        <v>4</v>
      </c>
      <c r="G90" s="17">
        <f t="shared" si="9"/>
        <v>4</v>
      </c>
      <c r="H90" s="17">
        <f t="shared" si="9"/>
        <v>11</v>
      </c>
      <c r="I90" s="17">
        <f t="shared" si="9"/>
        <v>10</v>
      </c>
      <c r="J90" s="17">
        <f t="shared" si="9"/>
        <v>9</v>
      </c>
      <c r="K90" s="17">
        <f t="shared" si="9"/>
        <v>11</v>
      </c>
      <c r="L90" s="17">
        <f t="shared" si="9"/>
        <v>11</v>
      </c>
      <c r="M90" s="17">
        <f t="shared" si="10"/>
        <v>57</v>
      </c>
      <c r="O90">
        <f t="shared" si="11"/>
        <v>124</v>
      </c>
      <c r="P90" t="b">
        <f t="shared" si="12"/>
        <v>1</v>
      </c>
      <c r="Q90" t="b">
        <f t="shared" si="13"/>
        <v>1</v>
      </c>
    </row>
    <row r="91" spans="2:17">
      <c r="B91" s="17">
        <v>23</v>
      </c>
      <c r="C91" s="17">
        <f t="shared" si="5"/>
        <v>176</v>
      </c>
      <c r="D91" s="17">
        <f t="shared" si="6"/>
        <v>13</v>
      </c>
      <c r="E91" s="17">
        <f t="shared" si="7"/>
        <v>10</v>
      </c>
      <c r="F91" s="17">
        <f t="shared" si="8"/>
        <v>5</v>
      </c>
      <c r="G91" s="17">
        <f t="shared" si="9"/>
        <v>5</v>
      </c>
      <c r="H91" s="17">
        <f t="shared" si="9"/>
        <v>10</v>
      </c>
      <c r="I91" s="17">
        <f t="shared" si="9"/>
        <v>11</v>
      </c>
      <c r="J91" s="17">
        <f t="shared" si="9"/>
        <v>14</v>
      </c>
      <c r="K91" s="17">
        <f t="shared" si="9"/>
        <v>20</v>
      </c>
      <c r="L91" s="17">
        <f t="shared" si="9"/>
        <v>23</v>
      </c>
      <c r="M91" s="17">
        <f t="shared" si="10"/>
        <v>65</v>
      </c>
      <c r="O91">
        <f t="shared" si="11"/>
        <v>176</v>
      </c>
      <c r="P91" t="b">
        <f t="shared" si="12"/>
        <v>1</v>
      </c>
      <c r="Q91" t="b">
        <f t="shared" si="13"/>
        <v>1</v>
      </c>
    </row>
    <row r="92" spans="2:17">
      <c r="B92" s="17">
        <v>24</v>
      </c>
      <c r="C92" s="17">
        <f t="shared" si="5"/>
        <v>175</v>
      </c>
      <c r="D92" s="17">
        <f t="shared" si="6"/>
        <v>3</v>
      </c>
      <c r="E92" s="17">
        <f t="shared" ref="E92:E121" si="14">SUM(F29:I29)</f>
        <v>9</v>
      </c>
      <c r="F92" s="17">
        <f t="shared" ref="F92:F121" si="15">SUM(J29:N29)</f>
        <v>5</v>
      </c>
      <c r="G92" s="17">
        <f t="shared" ref="G92:L121" si="16">O29</f>
        <v>9</v>
      </c>
      <c r="H92" s="17">
        <f t="shared" si="16"/>
        <v>6</v>
      </c>
      <c r="I92" s="17">
        <f t="shared" si="16"/>
        <v>10</v>
      </c>
      <c r="J92" s="17">
        <f t="shared" si="16"/>
        <v>14</v>
      </c>
      <c r="K92" s="17">
        <f t="shared" si="16"/>
        <v>13</v>
      </c>
      <c r="L92" s="17">
        <f t="shared" si="16"/>
        <v>23</v>
      </c>
      <c r="M92" s="17">
        <f t="shared" ref="M92:M121" si="17">SUM(U29:W29)</f>
        <v>83</v>
      </c>
      <c r="O92">
        <f t="shared" ref="O92:O121" si="18">+SUM(D92:M92)</f>
        <v>175</v>
      </c>
      <c r="P92" t="b">
        <f t="shared" si="12"/>
        <v>1</v>
      </c>
      <c r="Q92" t="b">
        <f t="shared" si="13"/>
        <v>1</v>
      </c>
    </row>
    <row r="93" spans="2:17">
      <c r="B93" s="17">
        <v>25</v>
      </c>
      <c r="C93" s="17">
        <f t="shared" si="5"/>
        <v>264</v>
      </c>
      <c r="D93" s="17">
        <f t="shared" si="6"/>
        <v>8</v>
      </c>
      <c r="E93" s="17">
        <f t="shared" si="14"/>
        <v>8</v>
      </c>
      <c r="F93" s="17">
        <f t="shared" si="15"/>
        <v>14</v>
      </c>
      <c r="G93" s="17">
        <f t="shared" si="16"/>
        <v>9</v>
      </c>
      <c r="H93" s="17">
        <f t="shared" si="16"/>
        <v>6</v>
      </c>
      <c r="I93" s="17">
        <f t="shared" si="16"/>
        <v>23</v>
      </c>
      <c r="J93" s="17">
        <f t="shared" si="16"/>
        <v>25</v>
      </c>
      <c r="K93" s="17">
        <f t="shared" si="16"/>
        <v>24</v>
      </c>
      <c r="L93" s="17">
        <f t="shared" si="16"/>
        <v>33</v>
      </c>
      <c r="M93" s="17">
        <f t="shared" si="17"/>
        <v>114</v>
      </c>
      <c r="O93">
        <f t="shared" si="18"/>
        <v>264</v>
      </c>
      <c r="P93" t="b">
        <f t="shared" si="12"/>
        <v>1</v>
      </c>
      <c r="Q93" t="b">
        <f t="shared" si="13"/>
        <v>1</v>
      </c>
    </row>
    <row r="94" spans="2:17">
      <c r="B94" s="17">
        <v>26</v>
      </c>
      <c r="C94" s="17">
        <f>C31</f>
        <v>505</v>
      </c>
      <c r="D94" s="17">
        <f t="shared" si="6"/>
        <v>15</v>
      </c>
      <c r="E94" s="17">
        <f t="shared" si="14"/>
        <v>15</v>
      </c>
      <c r="F94" s="17">
        <f t="shared" si="15"/>
        <v>14</v>
      </c>
      <c r="G94" s="17">
        <f t="shared" si="16"/>
        <v>16</v>
      </c>
      <c r="H94" s="17">
        <f t="shared" si="16"/>
        <v>18</v>
      </c>
      <c r="I94" s="17">
        <f t="shared" si="16"/>
        <v>44</v>
      </c>
      <c r="J94" s="17">
        <f t="shared" si="16"/>
        <v>46</v>
      </c>
      <c r="K94" s="17">
        <f t="shared" si="16"/>
        <v>50</v>
      </c>
      <c r="L94" s="17">
        <f t="shared" si="16"/>
        <v>57</v>
      </c>
      <c r="M94" s="17">
        <f t="shared" si="17"/>
        <v>230</v>
      </c>
      <c r="O94">
        <f t="shared" si="18"/>
        <v>505</v>
      </c>
      <c r="P94" t="b">
        <f t="shared" si="12"/>
        <v>1</v>
      </c>
      <c r="Q94" t="b">
        <f t="shared" si="13"/>
        <v>1</v>
      </c>
    </row>
    <row r="95" spans="2:17">
      <c r="B95" s="17">
        <v>27</v>
      </c>
      <c r="C95" s="17">
        <f t="shared" si="5"/>
        <v>736</v>
      </c>
      <c r="D95" s="17">
        <f t="shared" si="6"/>
        <v>22</v>
      </c>
      <c r="E95" s="17">
        <f t="shared" si="14"/>
        <v>38</v>
      </c>
      <c r="F95" s="17">
        <f t="shared" si="15"/>
        <v>24</v>
      </c>
      <c r="G95" s="17">
        <f t="shared" si="16"/>
        <v>36</v>
      </c>
      <c r="H95" s="17">
        <f t="shared" si="16"/>
        <v>34</v>
      </c>
      <c r="I95" s="17">
        <f t="shared" si="16"/>
        <v>51</v>
      </c>
      <c r="J95" s="17">
        <f t="shared" si="16"/>
        <v>65</v>
      </c>
      <c r="K95" s="17">
        <f t="shared" si="16"/>
        <v>80</v>
      </c>
      <c r="L95" s="17">
        <f t="shared" si="16"/>
        <v>91</v>
      </c>
      <c r="M95" s="17">
        <f t="shared" si="17"/>
        <v>295</v>
      </c>
      <c r="O95">
        <f t="shared" si="18"/>
        <v>736</v>
      </c>
      <c r="P95" t="b">
        <f t="shared" si="12"/>
        <v>1</v>
      </c>
      <c r="Q95" t="b">
        <f t="shared" si="13"/>
        <v>1</v>
      </c>
    </row>
    <row r="96" spans="2:17">
      <c r="B96" s="17">
        <v>28</v>
      </c>
      <c r="C96" s="17">
        <f>C33</f>
        <v>812</v>
      </c>
      <c r="D96" s="17">
        <f t="shared" si="6"/>
        <v>34</v>
      </c>
      <c r="E96" s="17">
        <f>SUM(F33:I33)</f>
        <v>43</v>
      </c>
      <c r="F96" s="17">
        <f>SUM(J33:N33)</f>
        <v>29</v>
      </c>
      <c r="G96" s="17">
        <f t="shared" si="16"/>
        <v>51</v>
      </c>
      <c r="H96" s="17">
        <f t="shared" si="16"/>
        <v>27</v>
      </c>
      <c r="I96" s="17">
        <f t="shared" si="16"/>
        <v>64</v>
      </c>
      <c r="J96" s="17">
        <f t="shared" si="16"/>
        <v>69</v>
      </c>
      <c r="K96" s="17">
        <f t="shared" si="16"/>
        <v>69</v>
      </c>
      <c r="L96" s="17">
        <f t="shared" si="16"/>
        <v>108</v>
      </c>
      <c r="M96" s="17">
        <f>SUM(U33:W33)</f>
        <v>318</v>
      </c>
      <c r="O96">
        <f>+SUM(D96:M96)</f>
        <v>812</v>
      </c>
      <c r="P96" t="b">
        <f>IF(AND(ISERROR(C96),ISERROR(O96)),"-",C96=O96)</f>
        <v>1</v>
      </c>
      <c r="Q96" t="b">
        <f>IF(AND(ISERROR(Y33),ISERROR(O96)),"-",Y33=O96)</f>
        <v>1</v>
      </c>
    </row>
    <row r="97" spans="2:17">
      <c r="B97" s="17">
        <v>29</v>
      </c>
      <c r="C97" s="17">
        <f t="shared" si="5"/>
        <v>792</v>
      </c>
      <c r="D97" s="17">
        <f t="shared" si="6"/>
        <v>30</v>
      </c>
      <c r="E97" s="17">
        <f t="shared" si="14"/>
        <v>50</v>
      </c>
      <c r="F97" s="17">
        <f t="shared" si="15"/>
        <v>38</v>
      </c>
      <c r="G97" s="17">
        <f t="shared" si="16"/>
        <v>46</v>
      </c>
      <c r="H97" s="17">
        <f t="shared" si="16"/>
        <v>34</v>
      </c>
      <c r="I97" s="17">
        <f t="shared" si="16"/>
        <v>61</v>
      </c>
      <c r="J97" s="17">
        <f t="shared" si="16"/>
        <v>90</v>
      </c>
      <c r="K97" s="17">
        <f t="shared" si="16"/>
        <v>70</v>
      </c>
      <c r="L97" s="17">
        <f t="shared" si="16"/>
        <v>89</v>
      </c>
      <c r="M97" s="17">
        <f t="shared" si="17"/>
        <v>284</v>
      </c>
      <c r="O97">
        <f t="shared" si="18"/>
        <v>792</v>
      </c>
      <c r="P97" t="b">
        <f t="shared" si="12"/>
        <v>1</v>
      </c>
      <c r="Q97" t="b">
        <f t="shared" si="13"/>
        <v>1</v>
      </c>
    </row>
    <row r="98" spans="2:17">
      <c r="B98" s="17">
        <v>30</v>
      </c>
      <c r="C98" s="17">
        <f t="shared" si="5"/>
        <v>636</v>
      </c>
      <c r="D98" s="17">
        <f t="shared" si="6"/>
        <v>30</v>
      </c>
      <c r="E98" s="17">
        <f t="shared" si="14"/>
        <v>26</v>
      </c>
      <c r="F98" s="17">
        <f t="shared" si="15"/>
        <v>18</v>
      </c>
      <c r="G98" s="17">
        <f t="shared" si="16"/>
        <v>16</v>
      </c>
      <c r="H98" s="17">
        <f t="shared" si="16"/>
        <v>30</v>
      </c>
      <c r="I98" s="17">
        <f t="shared" si="16"/>
        <v>79</v>
      </c>
      <c r="J98" s="17">
        <f t="shared" si="16"/>
        <v>63</v>
      </c>
      <c r="K98" s="17">
        <f t="shared" si="16"/>
        <v>75</v>
      </c>
      <c r="L98" s="17">
        <f t="shared" si="16"/>
        <v>69</v>
      </c>
      <c r="M98" s="17">
        <f t="shared" si="17"/>
        <v>230</v>
      </c>
      <c r="O98">
        <f t="shared" si="18"/>
        <v>636</v>
      </c>
      <c r="P98" t="b">
        <f t="shared" si="12"/>
        <v>1</v>
      </c>
      <c r="Q98" t="b">
        <f t="shared" si="13"/>
        <v>1</v>
      </c>
    </row>
    <row r="99" spans="2:17">
      <c r="B99" s="17">
        <v>31</v>
      </c>
      <c r="C99" s="17">
        <f t="shared" si="5"/>
        <v>573</v>
      </c>
      <c r="D99" s="17">
        <f t="shared" si="6"/>
        <v>29</v>
      </c>
      <c r="E99" s="17">
        <f t="shared" si="14"/>
        <v>34</v>
      </c>
      <c r="F99" s="17">
        <f t="shared" si="15"/>
        <v>14</v>
      </c>
      <c r="G99" s="17">
        <f t="shared" si="16"/>
        <v>16</v>
      </c>
      <c r="H99" s="17">
        <f t="shared" si="16"/>
        <v>16</v>
      </c>
      <c r="I99" s="17">
        <f t="shared" si="16"/>
        <v>50</v>
      </c>
      <c r="J99" s="17">
        <f t="shared" si="16"/>
        <v>50</v>
      </c>
      <c r="K99" s="17">
        <f t="shared" si="16"/>
        <v>51</v>
      </c>
      <c r="L99" s="17">
        <f t="shared" si="16"/>
        <v>69</v>
      </c>
      <c r="M99" s="17">
        <f t="shared" si="17"/>
        <v>244</v>
      </c>
      <c r="O99">
        <f t="shared" si="18"/>
        <v>573</v>
      </c>
      <c r="P99" t="b">
        <f t="shared" si="12"/>
        <v>1</v>
      </c>
      <c r="Q99" t="b">
        <f t="shared" si="13"/>
        <v>1</v>
      </c>
    </row>
    <row r="100" spans="2:17">
      <c r="B100" s="17">
        <v>32</v>
      </c>
      <c r="C100" s="17">
        <f t="shared" si="5"/>
        <v>469</v>
      </c>
      <c r="D100" s="17">
        <f t="shared" si="6"/>
        <v>17</v>
      </c>
      <c r="E100" s="17">
        <f t="shared" si="14"/>
        <v>27</v>
      </c>
      <c r="F100" s="17">
        <f t="shared" si="15"/>
        <v>20</v>
      </c>
      <c r="G100" s="17">
        <f t="shared" si="16"/>
        <v>10</v>
      </c>
      <c r="H100" s="17">
        <f t="shared" si="16"/>
        <v>12</v>
      </c>
      <c r="I100" s="17">
        <f t="shared" si="16"/>
        <v>30</v>
      </c>
      <c r="J100" s="17">
        <f t="shared" si="16"/>
        <v>41</v>
      </c>
      <c r="K100" s="17">
        <f t="shared" si="16"/>
        <v>36</v>
      </c>
      <c r="L100" s="17">
        <f t="shared" si="16"/>
        <v>52</v>
      </c>
      <c r="M100" s="17">
        <f t="shared" si="17"/>
        <v>224</v>
      </c>
      <c r="O100">
        <f t="shared" si="18"/>
        <v>469</v>
      </c>
      <c r="P100" t="b">
        <f t="shared" si="12"/>
        <v>1</v>
      </c>
      <c r="Q100" t="b">
        <f t="shared" si="13"/>
        <v>1</v>
      </c>
    </row>
    <row r="101" spans="2:17">
      <c r="B101" s="17">
        <v>33</v>
      </c>
      <c r="C101" s="17">
        <f t="shared" si="5"/>
        <v>379</v>
      </c>
      <c r="D101" s="17">
        <f t="shared" si="6"/>
        <v>19</v>
      </c>
      <c r="E101" s="17">
        <f t="shared" si="14"/>
        <v>9</v>
      </c>
      <c r="F101" s="17">
        <f t="shared" si="15"/>
        <v>12</v>
      </c>
      <c r="G101" s="17">
        <f t="shared" si="16"/>
        <v>12</v>
      </c>
      <c r="H101" s="17">
        <f t="shared" si="16"/>
        <v>19</v>
      </c>
      <c r="I101" s="17">
        <f t="shared" si="16"/>
        <v>23</v>
      </c>
      <c r="J101" s="17">
        <f t="shared" si="16"/>
        <v>36</v>
      </c>
      <c r="K101" s="17">
        <f t="shared" si="16"/>
        <v>47</v>
      </c>
      <c r="L101" s="17">
        <f t="shared" si="16"/>
        <v>46</v>
      </c>
      <c r="M101" s="17">
        <f t="shared" si="17"/>
        <v>156</v>
      </c>
      <c r="O101">
        <f t="shared" si="18"/>
        <v>379</v>
      </c>
      <c r="P101" t="b">
        <f t="shared" si="12"/>
        <v>1</v>
      </c>
      <c r="Q101" t="b">
        <f t="shared" si="13"/>
        <v>1</v>
      </c>
    </row>
    <row r="102" spans="2:17">
      <c r="B102" s="17">
        <v>34</v>
      </c>
      <c r="C102" s="17">
        <f t="shared" si="5"/>
        <v>369</v>
      </c>
      <c r="D102" s="17">
        <f t="shared" si="6"/>
        <v>16</v>
      </c>
      <c r="E102" s="17">
        <f t="shared" si="14"/>
        <v>20</v>
      </c>
      <c r="F102" s="17">
        <f t="shared" si="15"/>
        <v>10</v>
      </c>
      <c r="G102" s="17">
        <f t="shared" si="16"/>
        <v>4</v>
      </c>
      <c r="H102" s="17">
        <f t="shared" si="16"/>
        <v>5</v>
      </c>
      <c r="I102" s="17">
        <f t="shared" si="16"/>
        <v>31</v>
      </c>
      <c r="J102" s="17">
        <f t="shared" si="16"/>
        <v>27</v>
      </c>
      <c r="K102" s="17">
        <f t="shared" si="16"/>
        <v>38</v>
      </c>
      <c r="L102" s="17">
        <f t="shared" si="16"/>
        <v>37</v>
      </c>
      <c r="M102" s="17">
        <f t="shared" si="17"/>
        <v>181</v>
      </c>
      <c r="O102">
        <f t="shared" si="18"/>
        <v>369</v>
      </c>
      <c r="P102" t="b">
        <f t="shared" si="12"/>
        <v>1</v>
      </c>
      <c r="Q102" t="b">
        <f t="shared" si="13"/>
        <v>1</v>
      </c>
    </row>
    <row r="103" spans="2:17">
      <c r="B103" s="17">
        <v>35</v>
      </c>
      <c r="C103" s="17">
        <f t="shared" si="5"/>
        <v>293</v>
      </c>
      <c r="D103" s="17">
        <f t="shared" si="6"/>
        <v>11</v>
      </c>
      <c r="E103" s="17">
        <f t="shared" si="14"/>
        <v>17</v>
      </c>
      <c r="F103" s="17">
        <f t="shared" si="15"/>
        <v>10</v>
      </c>
      <c r="G103" s="17">
        <f t="shared" si="16"/>
        <v>13</v>
      </c>
      <c r="H103" s="17">
        <f t="shared" si="16"/>
        <v>7</v>
      </c>
      <c r="I103" s="17">
        <f t="shared" si="16"/>
        <v>25</v>
      </c>
      <c r="J103" s="17">
        <f t="shared" si="16"/>
        <v>29</v>
      </c>
      <c r="K103" s="17">
        <f t="shared" si="16"/>
        <v>30</v>
      </c>
      <c r="L103" s="17">
        <f t="shared" si="16"/>
        <v>28</v>
      </c>
      <c r="M103" s="17">
        <f t="shared" si="17"/>
        <v>123</v>
      </c>
      <c r="O103">
        <f t="shared" si="18"/>
        <v>293</v>
      </c>
      <c r="P103" t="b">
        <f t="shared" si="12"/>
        <v>1</v>
      </c>
      <c r="Q103" t="b">
        <f t="shared" si="13"/>
        <v>1</v>
      </c>
    </row>
    <row r="104" spans="2:17">
      <c r="B104" s="17">
        <v>36</v>
      </c>
      <c r="C104" s="17">
        <f t="shared" si="5"/>
        <v>247</v>
      </c>
      <c r="D104" s="17">
        <f t="shared" si="6"/>
        <v>10</v>
      </c>
      <c r="E104" s="17">
        <f t="shared" si="14"/>
        <v>9</v>
      </c>
      <c r="F104" s="17">
        <f t="shared" si="15"/>
        <v>20</v>
      </c>
      <c r="G104" s="17">
        <f t="shared" si="16"/>
        <v>15</v>
      </c>
      <c r="H104" s="17">
        <f t="shared" si="16"/>
        <v>12</v>
      </c>
      <c r="I104" s="17">
        <f t="shared" si="16"/>
        <v>24</v>
      </c>
      <c r="J104" s="17">
        <f t="shared" si="16"/>
        <v>16</v>
      </c>
      <c r="K104" s="17">
        <f t="shared" si="16"/>
        <v>27</v>
      </c>
      <c r="L104" s="17">
        <f t="shared" si="16"/>
        <v>27</v>
      </c>
      <c r="M104" s="17">
        <f t="shared" si="17"/>
        <v>87</v>
      </c>
      <c r="O104">
        <f t="shared" si="18"/>
        <v>247</v>
      </c>
      <c r="P104" t="b">
        <f t="shared" si="12"/>
        <v>1</v>
      </c>
      <c r="Q104" t="b">
        <f t="shared" si="13"/>
        <v>1</v>
      </c>
    </row>
    <row r="105" spans="2:17">
      <c r="B105" s="17">
        <v>37</v>
      </c>
      <c r="C105" s="17">
        <f t="shared" si="5"/>
        <v>218</v>
      </c>
      <c r="D105" s="17">
        <f t="shared" si="6"/>
        <v>13</v>
      </c>
      <c r="E105" s="17">
        <f t="shared" si="14"/>
        <v>6</v>
      </c>
      <c r="F105" s="17">
        <f t="shared" si="15"/>
        <v>8</v>
      </c>
      <c r="G105" s="17">
        <f t="shared" si="16"/>
        <v>16</v>
      </c>
      <c r="H105" s="17">
        <f t="shared" si="16"/>
        <v>11</v>
      </c>
      <c r="I105" s="17">
        <f t="shared" si="16"/>
        <v>21</v>
      </c>
      <c r="J105" s="17">
        <f t="shared" si="16"/>
        <v>17</v>
      </c>
      <c r="K105" s="17">
        <f t="shared" si="16"/>
        <v>29</v>
      </c>
      <c r="L105" s="17">
        <f t="shared" si="16"/>
        <v>19</v>
      </c>
      <c r="M105" s="17">
        <f t="shared" si="17"/>
        <v>78</v>
      </c>
      <c r="O105">
        <f t="shared" si="18"/>
        <v>218</v>
      </c>
      <c r="P105" t="b">
        <f t="shared" si="12"/>
        <v>1</v>
      </c>
      <c r="Q105" t="b">
        <f t="shared" si="13"/>
        <v>1</v>
      </c>
    </row>
    <row r="106" spans="2:17">
      <c r="B106" s="17">
        <v>38</v>
      </c>
      <c r="C106" s="17">
        <f t="shared" si="5"/>
        <v>214</v>
      </c>
      <c r="D106" s="17">
        <f t="shared" si="6"/>
        <v>7</v>
      </c>
      <c r="E106" s="17">
        <f t="shared" si="14"/>
        <v>4</v>
      </c>
      <c r="F106" s="17">
        <f t="shared" si="15"/>
        <v>2</v>
      </c>
      <c r="G106" s="17">
        <f t="shared" si="16"/>
        <v>25</v>
      </c>
      <c r="H106" s="17">
        <f t="shared" si="16"/>
        <v>10</v>
      </c>
      <c r="I106" s="17">
        <f t="shared" si="16"/>
        <v>16</v>
      </c>
      <c r="J106" s="17">
        <f t="shared" si="16"/>
        <v>14</v>
      </c>
      <c r="K106" s="17">
        <f t="shared" si="16"/>
        <v>20</v>
      </c>
      <c r="L106" s="17">
        <f t="shared" si="16"/>
        <v>16</v>
      </c>
      <c r="M106" s="17">
        <f t="shared" si="17"/>
        <v>100</v>
      </c>
      <c r="O106">
        <f t="shared" si="18"/>
        <v>214</v>
      </c>
      <c r="P106" t="b">
        <f t="shared" si="12"/>
        <v>1</v>
      </c>
      <c r="Q106" t="b">
        <f t="shared" si="13"/>
        <v>1</v>
      </c>
    </row>
    <row r="107" spans="2:17">
      <c r="B107" s="17">
        <v>39</v>
      </c>
      <c r="C107" s="17">
        <f t="shared" si="5"/>
        <v>225</v>
      </c>
      <c r="D107" s="17">
        <f t="shared" si="6"/>
        <v>9</v>
      </c>
      <c r="E107" s="17">
        <f t="shared" si="14"/>
        <v>7</v>
      </c>
      <c r="F107" s="17">
        <f t="shared" si="15"/>
        <v>9</v>
      </c>
      <c r="G107" s="17">
        <f t="shared" si="16"/>
        <v>12</v>
      </c>
      <c r="H107" s="17">
        <f t="shared" si="16"/>
        <v>6</v>
      </c>
      <c r="I107" s="17">
        <f t="shared" si="16"/>
        <v>17</v>
      </c>
      <c r="J107" s="17">
        <f t="shared" si="16"/>
        <v>16</v>
      </c>
      <c r="K107" s="17">
        <f t="shared" si="16"/>
        <v>8</v>
      </c>
      <c r="L107" s="17">
        <f t="shared" si="16"/>
        <v>23</v>
      </c>
      <c r="M107" s="17">
        <f t="shared" si="17"/>
        <v>118</v>
      </c>
      <c r="O107">
        <f t="shared" si="18"/>
        <v>225</v>
      </c>
      <c r="P107" t="b">
        <f t="shared" si="12"/>
        <v>1</v>
      </c>
      <c r="Q107" t="b">
        <f t="shared" si="13"/>
        <v>1</v>
      </c>
    </row>
    <row r="108" spans="2:17">
      <c r="B108" s="17">
        <v>40</v>
      </c>
      <c r="C108" s="17">
        <f t="shared" si="5"/>
        <v>177</v>
      </c>
      <c r="D108" s="17">
        <f t="shared" si="6"/>
        <v>8</v>
      </c>
      <c r="E108" s="17">
        <f t="shared" si="14"/>
        <v>7</v>
      </c>
      <c r="F108" s="17">
        <f t="shared" si="15"/>
        <v>8</v>
      </c>
      <c r="G108" s="17">
        <f t="shared" si="16"/>
        <v>9</v>
      </c>
      <c r="H108" s="17">
        <f t="shared" si="16"/>
        <v>7</v>
      </c>
      <c r="I108" s="17">
        <f t="shared" si="16"/>
        <v>9</v>
      </c>
      <c r="J108" s="17">
        <f t="shared" si="16"/>
        <v>14</v>
      </c>
      <c r="K108" s="17">
        <f t="shared" si="16"/>
        <v>13</v>
      </c>
      <c r="L108" s="17">
        <f t="shared" si="16"/>
        <v>19</v>
      </c>
      <c r="M108" s="17">
        <f t="shared" si="17"/>
        <v>83</v>
      </c>
      <c r="O108">
        <f t="shared" si="18"/>
        <v>177</v>
      </c>
      <c r="P108" t="b">
        <f t="shared" si="12"/>
        <v>1</v>
      </c>
      <c r="Q108" t="b">
        <f t="shared" si="13"/>
        <v>1</v>
      </c>
    </row>
    <row r="109" spans="2:17">
      <c r="B109" s="17">
        <v>41</v>
      </c>
      <c r="C109" s="17">
        <f t="shared" si="5"/>
        <v>120</v>
      </c>
      <c r="D109" s="17">
        <f t="shared" si="6"/>
        <v>4</v>
      </c>
      <c r="E109" s="17">
        <f t="shared" si="14"/>
        <v>12</v>
      </c>
      <c r="F109" s="17">
        <f t="shared" si="15"/>
        <v>2</v>
      </c>
      <c r="G109" s="17">
        <f t="shared" si="16"/>
        <v>6</v>
      </c>
      <c r="H109" s="17">
        <f t="shared" si="16"/>
        <v>7</v>
      </c>
      <c r="I109" s="17">
        <f t="shared" si="16"/>
        <v>12</v>
      </c>
      <c r="J109" s="17">
        <f t="shared" si="16"/>
        <v>10</v>
      </c>
      <c r="K109" s="17">
        <f t="shared" si="16"/>
        <v>12</v>
      </c>
      <c r="L109" s="17">
        <f t="shared" si="16"/>
        <v>15</v>
      </c>
      <c r="M109" s="17">
        <f t="shared" si="17"/>
        <v>40</v>
      </c>
      <c r="O109">
        <f t="shared" si="18"/>
        <v>120</v>
      </c>
      <c r="P109" t="b">
        <f t="shared" si="12"/>
        <v>1</v>
      </c>
      <c r="Q109" t="b">
        <f t="shared" si="13"/>
        <v>1</v>
      </c>
    </row>
    <row r="110" spans="2:17">
      <c r="B110" s="17">
        <v>42</v>
      </c>
      <c r="C110" s="17">
        <f t="shared" si="5"/>
        <v>72</v>
      </c>
      <c r="D110" s="17">
        <f t="shared" si="6"/>
        <v>4</v>
      </c>
      <c r="E110" s="17">
        <f t="shared" si="14"/>
        <v>3</v>
      </c>
      <c r="F110" s="17">
        <f t="shared" si="15"/>
        <v>1</v>
      </c>
      <c r="G110" s="17">
        <f t="shared" si="16"/>
        <v>7</v>
      </c>
      <c r="H110" s="17">
        <f t="shared" si="16"/>
        <v>3</v>
      </c>
      <c r="I110" s="17">
        <f t="shared" si="16"/>
        <v>9</v>
      </c>
      <c r="J110" s="17">
        <f t="shared" si="16"/>
        <v>4</v>
      </c>
      <c r="K110" s="17">
        <f t="shared" si="16"/>
        <v>9</v>
      </c>
      <c r="L110" s="17">
        <f t="shared" si="16"/>
        <v>12</v>
      </c>
      <c r="M110" s="17">
        <f t="shared" si="17"/>
        <v>20</v>
      </c>
      <c r="O110">
        <f t="shared" si="18"/>
        <v>72</v>
      </c>
      <c r="P110" t="b">
        <f t="shared" si="12"/>
        <v>1</v>
      </c>
      <c r="Q110" t="b">
        <f t="shared" si="13"/>
        <v>1</v>
      </c>
    </row>
    <row r="111" spans="2:17">
      <c r="B111" s="17">
        <v>43</v>
      </c>
      <c r="C111" s="17">
        <f t="shared" si="5"/>
        <v>76</v>
      </c>
      <c r="D111" s="17">
        <f t="shared" si="6"/>
        <v>6</v>
      </c>
      <c r="E111" s="17">
        <f t="shared" si="14"/>
        <v>2</v>
      </c>
      <c r="F111" s="17">
        <f t="shared" si="15"/>
        <v>4</v>
      </c>
      <c r="G111" s="17">
        <f t="shared" si="16"/>
        <v>4</v>
      </c>
      <c r="H111" s="17">
        <f t="shared" si="16"/>
        <v>2</v>
      </c>
      <c r="I111" s="17">
        <f t="shared" si="16"/>
        <v>9</v>
      </c>
      <c r="J111" s="17">
        <f t="shared" si="16"/>
        <v>5</v>
      </c>
      <c r="K111" s="17">
        <f t="shared" si="16"/>
        <v>3</v>
      </c>
      <c r="L111" s="17">
        <f t="shared" si="16"/>
        <v>6</v>
      </c>
      <c r="M111" s="17">
        <f t="shared" si="17"/>
        <v>35</v>
      </c>
      <c r="O111">
        <f t="shared" si="18"/>
        <v>76</v>
      </c>
      <c r="P111" t="b">
        <f t="shared" si="12"/>
        <v>1</v>
      </c>
      <c r="Q111" t="b">
        <f t="shared" si="13"/>
        <v>1</v>
      </c>
    </row>
    <row r="112" spans="2:17">
      <c r="B112" s="17">
        <v>44</v>
      </c>
      <c r="C112" s="17">
        <f t="shared" si="5"/>
        <v>59</v>
      </c>
      <c r="D112" s="17">
        <f t="shared" si="6"/>
        <v>3</v>
      </c>
      <c r="E112" s="17">
        <f t="shared" si="14"/>
        <v>1</v>
      </c>
      <c r="F112" s="17">
        <f t="shared" si="15"/>
        <v>6</v>
      </c>
      <c r="G112" s="17">
        <f t="shared" si="16"/>
        <v>5</v>
      </c>
      <c r="H112" s="17">
        <f t="shared" si="16"/>
        <v>4</v>
      </c>
      <c r="I112" s="17">
        <f t="shared" si="16"/>
        <v>10</v>
      </c>
      <c r="J112" s="17">
        <f t="shared" si="16"/>
        <v>6</v>
      </c>
      <c r="K112" s="17">
        <f t="shared" si="16"/>
        <v>7</v>
      </c>
      <c r="L112" s="17">
        <f t="shared" si="16"/>
        <v>1</v>
      </c>
      <c r="M112" s="17">
        <f t="shared" si="17"/>
        <v>16</v>
      </c>
      <c r="O112">
        <f t="shared" si="18"/>
        <v>59</v>
      </c>
      <c r="P112" t="b">
        <f t="shared" si="12"/>
        <v>1</v>
      </c>
      <c r="Q112" t="b">
        <f t="shared" si="13"/>
        <v>1</v>
      </c>
    </row>
    <row r="113" spans="2:17">
      <c r="B113" s="17">
        <v>45</v>
      </c>
      <c r="C113" s="17">
        <f t="shared" si="5"/>
        <v>39</v>
      </c>
      <c r="D113" s="17">
        <f t="shared" si="6"/>
        <v>2</v>
      </c>
      <c r="E113" s="17">
        <f t="shared" si="14"/>
        <v>1</v>
      </c>
      <c r="F113" s="17">
        <f t="shared" si="15"/>
        <v>4</v>
      </c>
      <c r="G113" s="17">
        <f t="shared" si="16"/>
        <v>1</v>
      </c>
      <c r="H113" s="17">
        <f t="shared" si="16"/>
        <v>2</v>
      </c>
      <c r="I113" s="17">
        <f t="shared" si="16"/>
        <v>5</v>
      </c>
      <c r="J113" s="17">
        <f t="shared" si="16"/>
        <v>5</v>
      </c>
      <c r="K113" s="17">
        <f t="shared" si="16"/>
        <v>2</v>
      </c>
      <c r="L113" s="17">
        <f t="shared" si="16"/>
        <v>8</v>
      </c>
      <c r="M113" s="17">
        <f t="shared" si="17"/>
        <v>9</v>
      </c>
      <c r="O113">
        <f t="shared" si="18"/>
        <v>39</v>
      </c>
      <c r="P113" t="b">
        <f t="shared" si="12"/>
        <v>1</v>
      </c>
      <c r="Q113" t="b">
        <f t="shared" si="13"/>
        <v>1</v>
      </c>
    </row>
    <row r="114" spans="2:17">
      <c r="B114" s="17">
        <v>46</v>
      </c>
      <c r="C114" s="17">
        <f t="shared" si="5"/>
        <v>23</v>
      </c>
      <c r="D114" s="17">
        <f t="shared" si="6"/>
        <v>2</v>
      </c>
      <c r="E114" s="17">
        <f t="shared" si="14"/>
        <v>0</v>
      </c>
      <c r="F114" s="17">
        <f t="shared" si="15"/>
        <v>2</v>
      </c>
      <c r="G114" s="17">
        <f t="shared" si="16"/>
        <v>3</v>
      </c>
      <c r="H114" s="17">
        <f t="shared" si="16"/>
        <v>4</v>
      </c>
      <c r="I114" s="17">
        <f t="shared" si="16"/>
        <v>3</v>
      </c>
      <c r="J114" s="17">
        <f t="shared" si="16"/>
        <v>2</v>
      </c>
      <c r="K114" s="17">
        <f t="shared" si="16"/>
        <v>3</v>
      </c>
      <c r="L114" s="17">
        <f t="shared" si="16"/>
        <v>0</v>
      </c>
      <c r="M114" s="17">
        <f t="shared" si="17"/>
        <v>4</v>
      </c>
      <c r="O114">
        <f t="shared" si="18"/>
        <v>23</v>
      </c>
      <c r="P114" t="b">
        <f t="shared" si="12"/>
        <v>1</v>
      </c>
      <c r="Q114" t="b">
        <f t="shared" si="13"/>
        <v>1</v>
      </c>
    </row>
    <row r="115" spans="2:17">
      <c r="B115" s="17">
        <v>47</v>
      </c>
      <c r="C115" s="17">
        <f t="shared" si="5"/>
        <v>19</v>
      </c>
      <c r="D115" s="17">
        <f t="shared" si="6"/>
        <v>1</v>
      </c>
      <c r="E115" s="17">
        <f t="shared" si="14"/>
        <v>0</v>
      </c>
      <c r="F115" s="17">
        <f t="shared" si="15"/>
        <v>2</v>
      </c>
      <c r="G115" s="17">
        <f t="shared" si="16"/>
        <v>2</v>
      </c>
      <c r="H115" s="17">
        <f t="shared" si="16"/>
        <v>2</v>
      </c>
      <c r="I115" s="17">
        <f t="shared" si="16"/>
        <v>1</v>
      </c>
      <c r="J115" s="17">
        <f t="shared" si="16"/>
        <v>3</v>
      </c>
      <c r="K115" s="17">
        <f t="shared" si="16"/>
        <v>0</v>
      </c>
      <c r="L115" s="17">
        <f t="shared" si="16"/>
        <v>0</v>
      </c>
      <c r="M115" s="17">
        <f t="shared" si="17"/>
        <v>8</v>
      </c>
      <c r="O115">
        <f t="shared" si="18"/>
        <v>19</v>
      </c>
      <c r="P115" t="b">
        <f t="shared" si="12"/>
        <v>1</v>
      </c>
      <c r="Q115" t="b">
        <f t="shared" si="13"/>
        <v>1</v>
      </c>
    </row>
    <row r="116" spans="2:17">
      <c r="B116" s="17">
        <v>48</v>
      </c>
      <c r="C116" s="17">
        <f t="shared" si="5"/>
        <v>18</v>
      </c>
      <c r="D116" s="17">
        <f t="shared" si="6"/>
        <v>0</v>
      </c>
      <c r="E116" s="17">
        <f t="shared" si="14"/>
        <v>2</v>
      </c>
      <c r="F116" s="17">
        <f t="shared" si="15"/>
        <v>1</v>
      </c>
      <c r="G116" s="17">
        <f t="shared" si="16"/>
        <v>0</v>
      </c>
      <c r="H116" s="17">
        <f t="shared" si="16"/>
        <v>1</v>
      </c>
      <c r="I116" s="17">
        <f t="shared" si="16"/>
        <v>0</v>
      </c>
      <c r="J116" s="17">
        <f t="shared" si="16"/>
        <v>2</v>
      </c>
      <c r="K116" s="17">
        <f t="shared" si="16"/>
        <v>1</v>
      </c>
      <c r="L116" s="17">
        <f t="shared" si="16"/>
        <v>4</v>
      </c>
      <c r="M116" s="17">
        <f t="shared" si="17"/>
        <v>7</v>
      </c>
      <c r="O116">
        <f t="shared" si="18"/>
        <v>18</v>
      </c>
      <c r="P116" t="b">
        <f t="shared" si="12"/>
        <v>1</v>
      </c>
      <c r="Q116" t="b">
        <f t="shared" si="13"/>
        <v>1</v>
      </c>
    </row>
    <row r="117" spans="2:17">
      <c r="B117" s="17">
        <v>49</v>
      </c>
      <c r="C117" s="17">
        <f t="shared" si="5"/>
        <v>15</v>
      </c>
      <c r="D117" s="17">
        <f t="shared" si="6"/>
        <v>0</v>
      </c>
      <c r="E117" s="17">
        <f t="shared" si="14"/>
        <v>1</v>
      </c>
      <c r="F117" s="17">
        <f t="shared" si="15"/>
        <v>0</v>
      </c>
      <c r="G117" s="17">
        <f t="shared" si="16"/>
        <v>1</v>
      </c>
      <c r="H117" s="17">
        <f t="shared" si="16"/>
        <v>4</v>
      </c>
      <c r="I117" s="17">
        <f t="shared" si="16"/>
        <v>0</v>
      </c>
      <c r="J117" s="17">
        <f t="shared" si="16"/>
        <v>2</v>
      </c>
      <c r="K117" s="17">
        <f t="shared" si="16"/>
        <v>0</v>
      </c>
      <c r="L117" s="17">
        <f t="shared" si="16"/>
        <v>1</v>
      </c>
      <c r="M117" s="17">
        <f t="shared" si="17"/>
        <v>6</v>
      </c>
      <c r="O117">
        <f t="shared" si="18"/>
        <v>15</v>
      </c>
      <c r="P117" t="b">
        <f t="shared" si="12"/>
        <v>1</v>
      </c>
      <c r="Q117" t="b">
        <f t="shared" si="13"/>
        <v>1</v>
      </c>
    </row>
    <row r="118" spans="2:17">
      <c r="B118" s="17">
        <v>50</v>
      </c>
      <c r="C118" s="17" t="e">
        <f t="shared" si="5"/>
        <v>#N/A</v>
      </c>
      <c r="D118" s="17" t="e">
        <f t="shared" si="6"/>
        <v>#N/A</v>
      </c>
      <c r="E118" s="17" t="e">
        <f t="shared" si="14"/>
        <v>#N/A</v>
      </c>
      <c r="F118" s="17" t="e">
        <f t="shared" si="15"/>
        <v>#N/A</v>
      </c>
      <c r="G118" s="17" t="e">
        <f t="shared" si="16"/>
        <v>#N/A</v>
      </c>
      <c r="H118" s="17" t="e">
        <f t="shared" si="16"/>
        <v>#N/A</v>
      </c>
      <c r="I118" s="17" t="e">
        <f t="shared" si="16"/>
        <v>#N/A</v>
      </c>
      <c r="J118" s="17" t="e">
        <f t="shared" si="16"/>
        <v>#N/A</v>
      </c>
      <c r="K118" s="17" t="e">
        <f t="shared" si="16"/>
        <v>#N/A</v>
      </c>
      <c r="L118" s="17" t="e">
        <f t="shared" si="16"/>
        <v>#N/A</v>
      </c>
      <c r="M118" s="17" t="e">
        <f t="shared" si="17"/>
        <v>#N/A</v>
      </c>
      <c r="O118" t="e">
        <f t="shared" si="18"/>
        <v>#N/A</v>
      </c>
      <c r="P118" t="str">
        <f t="shared" si="12"/>
        <v>-</v>
      </c>
      <c r="Q118" t="str">
        <f t="shared" si="13"/>
        <v>-</v>
      </c>
    </row>
    <row r="119" spans="2:17">
      <c r="B119" s="17">
        <v>51</v>
      </c>
      <c r="C119" s="17" t="e">
        <f t="shared" si="5"/>
        <v>#N/A</v>
      </c>
      <c r="D119" s="17" t="e">
        <f t="shared" si="6"/>
        <v>#N/A</v>
      </c>
      <c r="E119" s="17" t="e">
        <f t="shared" si="14"/>
        <v>#N/A</v>
      </c>
      <c r="F119" s="17" t="e">
        <f t="shared" si="15"/>
        <v>#N/A</v>
      </c>
      <c r="G119" s="17" t="e">
        <f t="shared" si="16"/>
        <v>#N/A</v>
      </c>
      <c r="H119" s="17" t="e">
        <f t="shared" si="16"/>
        <v>#N/A</v>
      </c>
      <c r="I119" s="17" t="e">
        <f t="shared" si="16"/>
        <v>#N/A</v>
      </c>
      <c r="J119" s="17" t="e">
        <f t="shared" si="16"/>
        <v>#N/A</v>
      </c>
      <c r="K119" s="17" t="e">
        <f t="shared" si="16"/>
        <v>#N/A</v>
      </c>
      <c r="L119" s="17" t="e">
        <f t="shared" si="16"/>
        <v>#N/A</v>
      </c>
      <c r="M119" s="17" t="e">
        <f t="shared" si="17"/>
        <v>#N/A</v>
      </c>
      <c r="O119" t="e">
        <f t="shared" si="18"/>
        <v>#N/A</v>
      </c>
      <c r="P119" t="str">
        <f t="shared" si="12"/>
        <v>-</v>
      </c>
      <c r="Q119" t="str">
        <f t="shared" si="13"/>
        <v>-</v>
      </c>
    </row>
    <row r="120" spans="2:17">
      <c r="B120" s="17">
        <v>52</v>
      </c>
      <c r="C120" s="17" t="e">
        <f t="shared" si="5"/>
        <v>#N/A</v>
      </c>
      <c r="D120" s="17" t="e">
        <f t="shared" si="6"/>
        <v>#N/A</v>
      </c>
      <c r="E120" s="17" t="e">
        <f t="shared" si="14"/>
        <v>#N/A</v>
      </c>
      <c r="F120" s="17" t="e">
        <f t="shared" si="15"/>
        <v>#N/A</v>
      </c>
      <c r="G120" s="17" t="e">
        <f t="shared" si="16"/>
        <v>#N/A</v>
      </c>
      <c r="H120" s="17" t="e">
        <f t="shared" si="16"/>
        <v>#N/A</v>
      </c>
      <c r="I120" s="17" t="e">
        <f t="shared" si="16"/>
        <v>#N/A</v>
      </c>
      <c r="J120" s="17" t="e">
        <f t="shared" si="16"/>
        <v>#N/A</v>
      </c>
      <c r="K120" s="17" t="e">
        <f t="shared" si="16"/>
        <v>#N/A</v>
      </c>
      <c r="L120" s="17" t="e">
        <f t="shared" si="16"/>
        <v>#N/A</v>
      </c>
      <c r="M120" s="17" t="e">
        <f t="shared" si="17"/>
        <v>#N/A</v>
      </c>
      <c r="O120" t="e">
        <f t="shared" si="18"/>
        <v>#N/A</v>
      </c>
      <c r="P120" t="str">
        <f t="shared" si="12"/>
        <v>-</v>
      </c>
      <c r="Q120" t="str">
        <f t="shared" si="13"/>
        <v>-</v>
      </c>
    </row>
    <row r="121" spans="2:17">
      <c r="B121" s="110">
        <v>53</v>
      </c>
      <c r="C121" s="17" t="e">
        <f t="shared" si="5"/>
        <v>#N/A</v>
      </c>
      <c r="D121" s="17" t="e">
        <f t="shared" si="6"/>
        <v>#N/A</v>
      </c>
      <c r="E121" s="17" t="e">
        <f t="shared" si="14"/>
        <v>#N/A</v>
      </c>
      <c r="F121" s="17" t="e">
        <f t="shared" si="15"/>
        <v>#N/A</v>
      </c>
      <c r="G121" s="17" t="e">
        <f t="shared" si="16"/>
        <v>#N/A</v>
      </c>
      <c r="H121" s="17" t="e">
        <f t="shared" si="16"/>
        <v>#N/A</v>
      </c>
      <c r="I121" s="17" t="e">
        <f t="shared" si="16"/>
        <v>#N/A</v>
      </c>
      <c r="J121" s="17" t="e">
        <f t="shared" si="16"/>
        <v>#N/A</v>
      </c>
      <c r="K121" s="17" t="e">
        <f t="shared" si="16"/>
        <v>#N/A</v>
      </c>
      <c r="L121" s="17" t="e">
        <f t="shared" si="16"/>
        <v>#N/A</v>
      </c>
      <c r="M121" s="17" t="e">
        <f t="shared" si="17"/>
        <v>#N/A</v>
      </c>
      <c r="O121" t="e">
        <f t="shared" si="18"/>
        <v>#N/A</v>
      </c>
      <c r="P121" t="str">
        <f t="shared" si="12"/>
        <v>-</v>
      </c>
      <c r="Q121" t="str">
        <f t="shared" si="13"/>
        <v>-</v>
      </c>
    </row>
    <row r="123" spans="2:17">
      <c r="B123" s="2" t="s">
        <v>66</v>
      </c>
      <c r="C123" s="2">
        <f t="array" ref="C123">SUM(IF(NOT(ISERROR(C69:C121)),C69:C121))</f>
        <v>9389</v>
      </c>
      <c r="D123" s="2">
        <f t="array" ref="D123">SUM(IF(NOT(ISERROR(D69:D121)),D69:D121))</f>
        <v>367</v>
      </c>
      <c r="E123" s="2">
        <f t="array" ref="E123">SUM(IF(NOT(ISERROR(E69:E121)),E69:E121))</f>
        <v>438</v>
      </c>
      <c r="F123" s="2">
        <f t="array" ref="F123">SUM(IF(NOT(ISERROR(F69:F121)),F69:F121))</f>
        <v>352</v>
      </c>
      <c r="G123" s="2">
        <f t="array" ref="G123">SUM(IF(NOT(ISERROR(G69:G121)),G69:G121))</f>
        <v>402</v>
      </c>
      <c r="H123" s="2">
        <f t="array" ref="H123">SUM(IF(NOT(ISERROR(H69:H121)),H69:H121))</f>
        <v>366</v>
      </c>
      <c r="I123" s="2">
        <f t="array" ref="I123">SUM(IF(NOT(ISERROR(I69:I121)),I69:I121))</f>
        <v>806</v>
      </c>
      <c r="J123" s="2">
        <f t="array" ref="J123">SUM(IF(NOT(ISERROR(J69:J121)),J69:J121))</f>
        <v>852</v>
      </c>
      <c r="K123" s="2">
        <f t="array" ref="K123">SUM(IF(NOT(ISERROR(K69:K121)),K69:K121))</f>
        <v>917</v>
      </c>
      <c r="L123" s="2">
        <f t="array" ref="L123">SUM(IF(NOT(ISERROR(L69:L121)),L69:L121))</f>
        <v>1091</v>
      </c>
      <c r="M123" s="2">
        <f t="array" ref="M123">SUM(IF(NOT(ISERROR(M69:M121)),M69:M121))</f>
        <v>3798</v>
      </c>
      <c r="N123" s="2"/>
      <c r="O123" s="2">
        <f>+SUM(D123:M123)</f>
        <v>9389</v>
      </c>
      <c r="P123" s="2" t="b">
        <f>C123=O123</f>
        <v>1</v>
      </c>
    </row>
    <row r="124" spans="2:17">
      <c r="B124" s="3" t="s">
        <v>73</v>
      </c>
      <c r="C124" s="3">
        <f t="shared" ref="C124:M124" si="19">C123/$C$123*100</f>
        <v>100</v>
      </c>
      <c r="D124" s="3">
        <f t="shared" si="19"/>
        <v>3.9088294813079134</v>
      </c>
      <c r="E124" s="3">
        <f t="shared" si="19"/>
        <v>4.6650335498988182</v>
      </c>
      <c r="F124" s="3">
        <f t="shared" si="19"/>
        <v>3.7490680583661726</v>
      </c>
      <c r="G124" s="3">
        <f t="shared" si="19"/>
        <v>4.2816061348386416</v>
      </c>
      <c r="H124" s="3">
        <f t="shared" si="19"/>
        <v>3.8981787197784641</v>
      </c>
      <c r="I124" s="3">
        <f t="shared" si="19"/>
        <v>8.5845137927361801</v>
      </c>
      <c r="J124" s="3">
        <f t="shared" si="19"/>
        <v>9.0744488230908509</v>
      </c>
      <c r="K124" s="3">
        <f t="shared" si="19"/>
        <v>9.7667483225050589</v>
      </c>
      <c r="L124" s="3">
        <f t="shared" si="19"/>
        <v>11.619980828629247</v>
      </c>
      <c r="M124" s="3">
        <f t="shared" si="19"/>
        <v>40.451592288848651</v>
      </c>
      <c r="N124" s="3"/>
      <c r="O124" s="3">
        <f>+SUM(D124:M124)</f>
        <v>100</v>
      </c>
      <c r="P124" s="3" t="b">
        <f>C124=O124</f>
        <v>1</v>
      </c>
    </row>
    <row r="125" spans="2:17">
      <c r="B125" s="4" t="s">
        <v>69</v>
      </c>
      <c r="C125" s="4" t="b">
        <f>C60=C123</f>
        <v>1</v>
      </c>
      <c r="D125" s="4" t="b">
        <f>SUM(D60:E60)=D123</f>
        <v>1</v>
      </c>
      <c r="E125" s="4" t="b">
        <f>SUM(F60:I60)=E123</f>
        <v>1</v>
      </c>
      <c r="F125" s="4" t="b">
        <f>SUM(J60:N60)=F123</f>
        <v>1</v>
      </c>
      <c r="G125" s="4" t="b">
        <f t="shared" ref="G125:L125" si="20">O60=G123</f>
        <v>1</v>
      </c>
      <c r="H125" s="4" t="b">
        <f t="shared" si="20"/>
        <v>1</v>
      </c>
      <c r="I125" s="4" t="b">
        <f t="shared" si="20"/>
        <v>1</v>
      </c>
      <c r="J125" s="4" t="b">
        <f t="shared" si="20"/>
        <v>1</v>
      </c>
      <c r="K125" s="4" t="b">
        <f t="shared" si="20"/>
        <v>1</v>
      </c>
      <c r="L125" s="4" t="b">
        <f t="shared" si="20"/>
        <v>1</v>
      </c>
      <c r="M125" s="4" t="b">
        <f>SUM(U60:W60)=M123</f>
        <v>1</v>
      </c>
      <c r="N125" s="4"/>
      <c r="O125" s="4"/>
      <c r="P125" s="4"/>
    </row>
    <row r="127" spans="2:17">
      <c r="O127" s="5">
        <f t="array" ref="O127">+SUM(IF(NOT(ISERROR(O69:O121)),O69:O121))</f>
        <v>9389</v>
      </c>
      <c r="P127" s="5" t="b">
        <f>+O123=O127</f>
        <v>1</v>
      </c>
      <c r="Q127" s="5" t="b">
        <f>+Y63=O127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B4:T68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154</v>
      </c>
      <c r="E5" s="6" t="s">
        <v>155</v>
      </c>
      <c r="F5" s="6" t="s">
        <v>71</v>
      </c>
      <c r="G5" s="6" t="s">
        <v>97</v>
      </c>
      <c r="H5" s="6" t="s">
        <v>98</v>
      </c>
      <c r="I5" s="6" t="s">
        <v>99</v>
      </c>
      <c r="J5" s="6" t="s">
        <v>100</v>
      </c>
      <c r="K5" s="6" t="s">
        <v>101</v>
      </c>
      <c r="L5" s="6" t="s">
        <v>102</v>
      </c>
      <c r="M5" s="6" t="s">
        <v>103</v>
      </c>
      <c r="N5" s="6" t="s">
        <v>104</v>
      </c>
      <c r="O5" s="6" t="s">
        <v>106</v>
      </c>
      <c r="P5" s="6" t="s">
        <v>108</v>
      </c>
      <c r="Q5" s="6" t="s">
        <v>156</v>
      </c>
      <c r="R5" s="1"/>
      <c r="S5" s="6" t="s">
        <v>67</v>
      </c>
      <c r="T5" s="1" t="s">
        <v>68</v>
      </c>
    </row>
    <row r="6" spans="2:20">
      <c r="B6" s="16">
        <v>1</v>
      </c>
      <c r="C6" s="16">
        <f>[2]ＲＳ!C2</f>
        <v>0</v>
      </c>
      <c r="D6" s="16">
        <f>[2]ＲＳ!D2</f>
        <v>0</v>
      </c>
      <c r="E6" s="16">
        <f>[2]ＲＳ!E2</f>
        <v>0</v>
      </c>
      <c r="F6" s="16">
        <f>[2]ＲＳ!F2</f>
        <v>0</v>
      </c>
      <c r="G6" s="16">
        <f>[2]ＲＳ!G2</f>
        <v>0</v>
      </c>
      <c r="H6" s="16">
        <f>[2]ＲＳ!H2</f>
        <v>0</v>
      </c>
      <c r="I6" s="16">
        <f>[2]ＲＳ!I2</f>
        <v>0</v>
      </c>
      <c r="J6" s="16">
        <f>[2]ＲＳ!J2</f>
        <v>0</v>
      </c>
      <c r="K6" s="16">
        <f>[2]ＲＳ!K2</f>
        <v>0</v>
      </c>
      <c r="L6" s="16">
        <f>[2]ＲＳ!L2</f>
        <v>0</v>
      </c>
      <c r="M6" s="16">
        <f>[2]ＲＳ!M2</f>
        <v>0</v>
      </c>
      <c r="N6" s="16">
        <f>[2]ＲＳ!N2</f>
        <v>0</v>
      </c>
      <c r="O6" s="16">
        <f>[2]ＲＳ!O2</f>
        <v>0</v>
      </c>
      <c r="P6" s="16">
        <f>[2]ＲＳ!P2</f>
        <v>0</v>
      </c>
      <c r="Q6" s="16">
        <f>[2]ＲＳ!Q2</f>
        <v>0</v>
      </c>
      <c r="R6" s="21"/>
      <c r="S6" s="21">
        <f t="shared" ref="S6:S29" si="0">SUM(D6:Q6)</f>
        <v>0</v>
      </c>
      <c r="T6" s="21" t="b">
        <f t="shared" ref="T6:T29" si="1">IF(AND(ISERROR(C6),ISERROR(S6)),"-",C6=S6)</f>
        <v>1</v>
      </c>
    </row>
    <row r="7" spans="2:20">
      <c r="B7" s="17">
        <v>2</v>
      </c>
      <c r="C7" s="17">
        <f>[2]ＲＳ!C3</f>
        <v>1</v>
      </c>
      <c r="D7" s="17">
        <f>[2]ＲＳ!D3</f>
        <v>0</v>
      </c>
      <c r="E7" s="17">
        <f>[2]ＲＳ!E3</f>
        <v>1</v>
      </c>
      <c r="F7" s="17">
        <f>[2]ＲＳ!F3</f>
        <v>0</v>
      </c>
      <c r="G7" s="17">
        <f>[2]ＲＳ!G3</f>
        <v>0</v>
      </c>
      <c r="H7" s="17">
        <f>[2]ＲＳ!H3</f>
        <v>0</v>
      </c>
      <c r="I7" s="17">
        <f>[2]ＲＳ!I3</f>
        <v>0</v>
      </c>
      <c r="J7" s="17">
        <f>[2]ＲＳ!J3</f>
        <v>0</v>
      </c>
      <c r="K7" s="17">
        <f>[2]ＲＳ!K3</f>
        <v>0</v>
      </c>
      <c r="L7" s="17">
        <f>[2]ＲＳ!L3</f>
        <v>0</v>
      </c>
      <c r="M7" s="17">
        <f>[2]ＲＳ!M3</f>
        <v>0</v>
      </c>
      <c r="N7" s="17">
        <f>[2]ＲＳ!N3</f>
        <v>0</v>
      </c>
      <c r="O7" s="17">
        <f>[2]ＲＳ!O3</f>
        <v>0</v>
      </c>
      <c r="P7" s="17">
        <f>[2]ＲＳ!P3</f>
        <v>0</v>
      </c>
      <c r="Q7" s="17">
        <f>[2]ＲＳ!Q3</f>
        <v>0</v>
      </c>
      <c r="S7">
        <f t="shared" si="0"/>
        <v>1</v>
      </c>
      <c r="T7" t="b">
        <f t="shared" si="1"/>
        <v>1</v>
      </c>
    </row>
    <row r="8" spans="2:20">
      <c r="B8" s="18">
        <v>3</v>
      </c>
      <c r="C8" s="27">
        <f>[2]ＲＳ!C4</f>
        <v>1</v>
      </c>
      <c r="D8" s="27">
        <f>[2]ＲＳ!D4</f>
        <v>0</v>
      </c>
      <c r="E8" s="27">
        <f>[2]ＲＳ!E4</f>
        <v>1</v>
      </c>
      <c r="F8" s="27">
        <f>[2]ＲＳ!F4</f>
        <v>0</v>
      </c>
      <c r="G8" s="27">
        <f>[2]ＲＳ!G4</f>
        <v>0</v>
      </c>
      <c r="H8" s="27">
        <f>[2]ＲＳ!H4</f>
        <v>0</v>
      </c>
      <c r="I8" s="27">
        <f>[2]ＲＳ!I4</f>
        <v>0</v>
      </c>
      <c r="J8" s="27">
        <f>[2]ＲＳ!J4</f>
        <v>0</v>
      </c>
      <c r="K8" s="27">
        <f>[2]ＲＳ!K4</f>
        <v>0</v>
      </c>
      <c r="L8" s="27">
        <f>[2]ＲＳ!L4</f>
        <v>0</v>
      </c>
      <c r="M8" s="27">
        <f>[2]ＲＳ!M4</f>
        <v>0</v>
      </c>
      <c r="N8" s="27">
        <f>[2]ＲＳ!N4</f>
        <v>0</v>
      </c>
      <c r="O8" s="27">
        <f>[2]ＲＳ!O4</f>
        <v>0</v>
      </c>
      <c r="P8" s="27">
        <f>[2]ＲＳ!P4</f>
        <v>0</v>
      </c>
      <c r="Q8" s="27">
        <f>[2]ＲＳ!Q4</f>
        <v>0</v>
      </c>
      <c r="R8" s="22"/>
      <c r="S8" s="22">
        <f t="shared" si="0"/>
        <v>1</v>
      </c>
      <c r="T8" s="22" t="b">
        <f t="shared" si="1"/>
        <v>1</v>
      </c>
    </row>
    <row r="9" spans="2:20">
      <c r="B9" s="17">
        <v>4</v>
      </c>
      <c r="C9" s="17">
        <f>[2]ＲＳ!C5</f>
        <v>5</v>
      </c>
      <c r="D9" s="17">
        <f>[2]ＲＳ!D5</f>
        <v>2</v>
      </c>
      <c r="E9" s="17">
        <f>[2]ＲＳ!E5</f>
        <v>0</v>
      </c>
      <c r="F9" s="17">
        <f>[2]ＲＳ!F5</f>
        <v>1</v>
      </c>
      <c r="G9" s="17">
        <f>[2]ＲＳ!G5</f>
        <v>1</v>
      </c>
      <c r="H9" s="17">
        <f>[2]ＲＳ!H5</f>
        <v>0</v>
      </c>
      <c r="I9" s="17">
        <f>[2]ＲＳ!I5</f>
        <v>0</v>
      </c>
      <c r="J9" s="17">
        <f>[2]ＲＳ!J5</f>
        <v>0</v>
      </c>
      <c r="K9" s="17">
        <f>[2]ＲＳ!K5</f>
        <v>1</v>
      </c>
      <c r="L9" s="17">
        <f>[2]ＲＳ!L5</f>
        <v>0</v>
      </c>
      <c r="M9" s="17">
        <f>[2]ＲＳ!M5</f>
        <v>0</v>
      </c>
      <c r="N9" s="17">
        <f>[2]ＲＳ!N5</f>
        <v>0</v>
      </c>
      <c r="O9" s="17">
        <f>[2]ＲＳ!O5</f>
        <v>0</v>
      </c>
      <c r="P9" s="17">
        <f>[2]ＲＳ!P5</f>
        <v>0</v>
      </c>
      <c r="Q9" s="17">
        <f>[2]ＲＳ!Q5</f>
        <v>0</v>
      </c>
      <c r="S9">
        <f t="shared" si="0"/>
        <v>5</v>
      </c>
      <c r="T9" t="b">
        <f t="shared" si="1"/>
        <v>1</v>
      </c>
    </row>
    <row r="10" spans="2:20">
      <c r="B10" s="18">
        <v>5</v>
      </c>
      <c r="C10" s="27">
        <f>[2]ＲＳ!C6</f>
        <v>5</v>
      </c>
      <c r="D10" s="27">
        <f>[2]ＲＳ!D6</f>
        <v>1</v>
      </c>
      <c r="E10" s="27">
        <f>[2]ＲＳ!E6</f>
        <v>1</v>
      </c>
      <c r="F10" s="27">
        <f>[2]ＲＳ!F6</f>
        <v>1</v>
      </c>
      <c r="G10" s="27">
        <f>[2]ＲＳ!G6</f>
        <v>2</v>
      </c>
      <c r="H10" s="27">
        <f>[2]ＲＳ!H6</f>
        <v>0</v>
      </c>
      <c r="I10" s="27">
        <f>[2]ＲＳ!I6</f>
        <v>0</v>
      </c>
      <c r="J10" s="27">
        <f>[2]ＲＳ!J6</f>
        <v>0</v>
      </c>
      <c r="K10" s="27">
        <f>[2]ＲＳ!K6</f>
        <v>0</v>
      </c>
      <c r="L10" s="27">
        <f>[2]ＲＳ!L6</f>
        <v>0</v>
      </c>
      <c r="M10" s="27">
        <f>[2]ＲＳ!M6</f>
        <v>0</v>
      </c>
      <c r="N10" s="27">
        <f>[2]ＲＳ!N6</f>
        <v>0</v>
      </c>
      <c r="O10" s="27">
        <f>[2]ＲＳ!O6</f>
        <v>0</v>
      </c>
      <c r="P10" s="27">
        <f>[2]ＲＳ!P6</f>
        <v>0</v>
      </c>
      <c r="Q10" s="27">
        <f>[2]ＲＳ!Q6</f>
        <v>0</v>
      </c>
      <c r="R10" s="22"/>
      <c r="S10" s="22">
        <f t="shared" si="0"/>
        <v>5</v>
      </c>
      <c r="T10" s="22" t="b">
        <f t="shared" si="1"/>
        <v>1</v>
      </c>
    </row>
    <row r="11" spans="2:20">
      <c r="B11" s="17">
        <v>6</v>
      </c>
      <c r="C11" s="17">
        <f>[2]ＲＳ!C7</f>
        <v>6</v>
      </c>
      <c r="D11" s="17">
        <f>[2]ＲＳ!D7</f>
        <v>2</v>
      </c>
      <c r="E11" s="17">
        <f>[2]ＲＳ!E7</f>
        <v>1</v>
      </c>
      <c r="F11" s="17">
        <f>[2]ＲＳ!F7</f>
        <v>3</v>
      </c>
      <c r="G11" s="17">
        <f>[2]ＲＳ!G7</f>
        <v>0</v>
      </c>
      <c r="H11" s="17">
        <f>[2]ＲＳ!H7</f>
        <v>0</v>
      </c>
      <c r="I11" s="17">
        <f>[2]ＲＳ!I7</f>
        <v>0</v>
      </c>
      <c r="J11" s="17">
        <f>[2]ＲＳ!J7</f>
        <v>0</v>
      </c>
      <c r="K11" s="17">
        <f>[2]ＲＳ!K7</f>
        <v>0</v>
      </c>
      <c r="L11" s="17">
        <f>[2]ＲＳ!L7</f>
        <v>0</v>
      </c>
      <c r="M11" s="17">
        <f>[2]ＲＳ!M7</f>
        <v>0</v>
      </c>
      <c r="N11" s="17">
        <f>[2]ＲＳ!N7</f>
        <v>0</v>
      </c>
      <c r="O11" s="17">
        <f>[2]ＲＳ!O7</f>
        <v>0</v>
      </c>
      <c r="P11" s="17">
        <f>[2]ＲＳ!P7</f>
        <v>0</v>
      </c>
      <c r="Q11" s="17">
        <f>[2]ＲＳ!Q7</f>
        <v>0</v>
      </c>
      <c r="S11">
        <f t="shared" si="0"/>
        <v>6</v>
      </c>
      <c r="T11" t="b">
        <f t="shared" si="1"/>
        <v>1</v>
      </c>
    </row>
    <row r="12" spans="2:20">
      <c r="B12" s="18">
        <v>7</v>
      </c>
      <c r="C12" s="27">
        <f>[2]ＲＳ!C8</f>
        <v>5</v>
      </c>
      <c r="D12" s="27">
        <f>[2]ＲＳ!D8</f>
        <v>3</v>
      </c>
      <c r="E12" s="27">
        <f>[2]ＲＳ!E8</f>
        <v>1</v>
      </c>
      <c r="F12" s="27">
        <f>[2]ＲＳ!F8</f>
        <v>1</v>
      </c>
      <c r="G12" s="27">
        <f>[2]ＲＳ!G8</f>
        <v>0</v>
      </c>
      <c r="H12" s="27">
        <f>[2]ＲＳ!H8</f>
        <v>0</v>
      </c>
      <c r="I12" s="27">
        <f>[2]ＲＳ!I8</f>
        <v>0</v>
      </c>
      <c r="J12" s="27">
        <f>[2]ＲＳ!J8</f>
        <v>0</v>
      </c>
      <c r="K12" s="27">
        <f>[2]ＲＳ!K8</f>
        <v>0</v>
      </c>
      <c r="L12" s="27">
        <f>[2]ＲＳ!L8</f>
        <v>0</v>
      </c>
      <c r="M12" s="27">
        <f>[2]ＲＳ!M8</f>
        <v>0</v>
      </c>
      <c r="N12" s="27">
        <f>[2]ＲＳ!N8</f>
        <v>0</v>
      </c>
      <c r="O12" s="27">
        <f>[2]ＲＳ!O8</f>
        <v>0</v>
      </c>
      <c r="P12" s="27">
        <f>[2]ＲＳ!P8</f>
        <v>0</v>
      </c>
      <c r="Q12" s="27">
        <f>[2]ＲＳ!Q8</f>
        <v>0</v>
      </c>
      <c r="R12" s="22"/>
      <c r="S12" s="22">
        <f t="shared" si="0"/>
        <v>5</v>
      </c>
      <c r="T12" s="22" t="b">
        <f t="shared" si="1"/>
        <v>1</v>
      </c>
    </row>
    <row r="13" spans="2:20">
      <c r="B13" s="17">
        <v>8</v>
      </c>
      <c r="C13" s="17">
        <f>[2]ＲＳ!C9</f>
        <v>5</v>
      </c>
      <c r="D13" s="17">
        <f>[2]ＲＳ!D9</f>
        <v>3</v>
      </c>
      <c r="E13" s="17">
        <f>[2]ＲＳ!E9</f>
        <v>1</v>
      </c>
      <c r="F13" s="17">
        <f>[2]ＲＳ!F9</f>
        <v>0</v>
      </c>
      <c r="G13" s="17">
        <f>[2]ＲＳ!G9</f>
        <v>1</v>
      </c>
      <c r="H13" s="17">
        <f>[2]ＲＳ!H9</f>
        <v>0</v>
      </c>
      <c r="I13" s="17">
        <f>[2]ＲＳ!I9</f>
        <v>0</v>
      </c>
      <c r="J13" s="17">
        <f>[2]ＲＳ!J9</f>
        <v>0</v>
      </c>
      <c r="K13" s="17">
        <f>[2]ＲＳ!K9</f>
        <v>0</v>
      </c>
      <c r="L13" s="17">
        <f>[2]ＲＳ!L9</f>
        <v>0</v>
      </c>
      <c r="M13" s="17">
        <f>[2]ＲＳ!M9</f>
        <v>0</v>
      </c>
      <c r="N13" s="17">
        <f>[2]ＲＳ!N9</f>
        <v>0</v>
      </c>
      <c r="O13" s="17">
        <f>[2]ＲＳ!O9</f>
        <v>0</v>
      </c>
      <c r="P13" s="17">
        <f>[2]ＲＳ!P9</f>
        <v>0</v>
      </c>
      <c r="Q13" s="17">
        <f>[2]ＲＳ!Q9</f>
        <v>0</v>
      </c>
      <c r="S13">
        <f t="shared" si="0"/>
        <v>5</v>
      </c>
      <c r="T13" t="b">
        <f t="shared" si="1"/>
        <v>1</v>
      </c>
    </row>
    <row r="14" spans="2:20">
      <c r="B14" s="18">
        <v>9</v>
      </c>
      <c r="C14" s="27">
        <f>[2]ＲＳ!C10</f>
        <v>10</v>
      </c>
      <c r="D14" s="27">
        <f>[2]ＲＳ!D10</f>
        <v>3</v>
      </c>
      <c r="E14" s="27">
        <f>[2]ＲＳ!E10</f>
        <v>4</v>
      </c>
      <c r="F14" s="27">
        <f>[2]ＲＳ!F10</f>
        <v>3</v>
      </c>
      <c r="G14" s="27">
        <f>[2]ＲＳ!G10</f>
        <v>0</v>
      </c>
      <c r="H14" s="27">
        <f>[2]ＲＳ!H10</f>
        <v>0</v>
      </c>
      <c r="I14" s="27">
        <f>[2]ＲＳ!I10</f>
        <v>0</v>
      </c>
      <c r="J14" s="27">
        <f>[2]ＲＳ!J10</f>
        <v>0</v>
      </c>
      <c r="K14" s="27">
        <f>[2]ＲＳ!K10</f>
        <v>0</v>
      </c>
      <c r="L14" s="27">
        <f>[2]ＲＳ!L10</f>
        <v>0</v>
      </c>
      <c r="M14" s="27">
        <f>[2]ＲＳ!M10</f>
        <v>0</v>
      </c>
      <c r="N14" s="27">
        <f>[2]ＲＳ!N10</f>
        <v>0</v>
      </c>
      <c r="O14" s="27">
        <f>[2]ＲＳ!O10</f>
        <v>0</v>
      </c>
      <c r="P14" s="27">
        <f>[2]ＲＳ!P10</f>
        <v>0</v>
      </c>
      <c r="Q14" s="27">
        <f>[2]ＲＳ!Q10</f>
        <v>0</v>
      </c>
      <c r="R14" s="22"/>
      <c r="S14" s="22">
        <f t="shared" si="0"/>
        <v>10</v>
      </c>
      <c r="T14" s="22" t="b">
        <f t="shared" si="1"/>
        <v>1</v>
      </c>
    </row>
    <row r="15" spans="2:20">
      <c r="B15" s="17">
        <v>10</v>
      </c>
      <c r="C15" s="17">
        <f>[2]ＲＳ!C11</f>
        <v>8</v>
      </c>
      <c r="D15" s="17">
        <f>[2]ＲＳ!D11</f>
        <v>3</v>
      </c>
      <c r="E15" s="17">
        <f>[2]ＲＳ!E11</f>
        <v>2</v>
      </c>
      <c r="F15" s="17">
        <f>[2]ＲＳ!F11</f>
        <v>2</v>
      </c>
      <c r="G15" s="17">
        <f>[2]ＲＳ!G11</f>
        <v>1</v>
      </c>
      <c r="H15" s="17">
        <f>[2]ＲＳ!H11</f>
        <v>0</v>
      </c>
      <c r="I15" s="17">
        <f>[2]ＲＳ!I11</f>
        <v>0</v>
      </c>
      <c r="J15" s="17">
        <f>[2]ＲＳ!J11</f>
        <v>0</v>
      </c>
      <c r="K15" s="17">
        <f>[2]ＲＳ!K11</f>
        <v>0</v>
      </c>
      <c r="L15" s="17">
        <f>[2]ＲＳ!L11</f>
        <v>0</v>
      </c>
      <c r="M15" s="17">
        <f>[2]ＲＳ!M11</f>
        <v>0</v>
      </c>
      <c r="N15" s="17">
        <f>[2]ＲＳ!N11</f>
        <v>0</v>
      </c>
      <c r="O15" s="17">
        <f>[2]ＲＳ!O11</f>
        <v>0</v>
      </c>
      <c r="P15" s="17">
        <f>[2]ＲＳ!P11</f>
        <v>0</v>
      </c>
      <c r="Q15" s="17">
        <f>[2]ＲＳ!Q11</f>
        <v>0</v>
      </c>
      <c r="S15">
        <f t="shared" si="0"/>
        <v>8</v>
      </c>
      <c r="T15" t="b">
        <f t="shared" si="1"/>
        <v>1</v>
      </c>
    </row>
    <row r="16" spans="2:20">
      <c r="B16" s="18">
        <v>11</v>
      </c>
      <c r="C16" s="27">
        <f>[2]ＲＳ!C12</f>
        <v>16</v>
      </c>
      <c r="D16" s="27">
        <f>[2]ＲＳ!D12</f>
        <v>4</v>
      </c>
      <c r="E16" s="27">
        <f>[2]ＲＳ!E12</f>
        <v>3</v>
      </c>
      <c r="F16" s="27">
        <f>[2]ＲＳ!F12</f>
        <v>8</v>
      </c>
      <c r="G16" s="27">
        <f>[2]ＲＳ!G12</f>
        <v>1</v>
      </c>
      <c r="H16" s="27">
        <f>[2]ＲＳ!H12</f>
        <v>0</v>
      </c>
      <c r="I16" s="27">
        <f>[2]ＲＳ!I12</f>
        <v>0</v>
      </c>
      <c r="J16" s="27">
        <f>[2]ＲＳ!J12</f>
        <v>0</v>
      </c>
      <c r="K16" s="27">
        <f>[2]ＲＳ!K12</f>
        <v>0</v>
      </c>
      <c r="L16" s="27">
        <f>[2]ＲＳ!L12</f>
        <v>0</v>
      </c>
      <c r="M16" s="27">
        <f>[2]ＲＳ!M12</f>
        <v>0</v>
      </c>
      <c r="N16" s="27">
        <f>[2]ＲＳ!N12</f>
        <v>0</v>
      </c>
      <c r="O16" s="27">
        <f>[2]ＲＳ!O12</f>
        <v>0</v>
      </c>
      <c r="P16" s="27">
        <f>[2]ＲＳ!P12</f>
        <v>0</v>
      </c>
      <c r="Q16" s="27">
        <f>[2]ＲＳ!Q12</f>
        <v>0</v>
      </c>
      <c r="R16" s="22"/>
      <c r="S16" s="22">
        <f t="shared" si="0"/>
        <v>16</v>
      </c>
      <c r="T16" s="22" t="b">
        <f t="shared" si="1"/>
        <v>1</v>
      </c>
    </row>
    <row r="17" spans="2:20">
      <c r="B17" s="17">
        <v>12</v>
      </c>
      <c r="C17" s="17">
        <f>[2]ＲＳ!C13</f>
        <v>17</v>
      </c>
      <c r="D17" s="17">
        <f>[2]ＲＳ!D13</f>
        <v>7</v>
      </c>
      <c r="E17" s="17">
        <f>[2]ＲＳ!E13</f>
        <v>3</v>
      </c>
      <c r="F17" s="17">
        <f>[2]ＲＳ!F13</f>
        <v>5</v>
      </c>
      <c r="G17" s="17">
        <f>[2]ＲＳ!G13</f>
        <v>0</v>
      </c>
      <c r="H17" s="17">
        <f>[2]ＲＳ!H13</f>
        <v>1</v>
      </c>
      <c r="I17" s="17">
        <f>[2]ＲＳ!I13</f>
        <v>0</v>
      </c>
      <c r="J17" s="17">
        <f>[2]ＲＳ!J13</f>
        <v>1</v>
      </c>
      <c r="K17" s="17">
        <f>[2]ＲＳ!K13</f>
        <v>0</v>
      </c>
      <c r="L17" s="17">
        <f>[2]ＲＳ!L13</f>
        <v>0</v>
      </c>
      <c r="M17" s="17">
        <f>[2]ＲＳ!M13</f>
        <v>0</v>
      </c>
      <c r="N17" s="17">
        <f>[2]ＲＳ!N13</f>
        <v>0</v>
      </c>
      <c r="O17" s="17">
        <f>[2]ＲＳ!O13</f>
        <v>0</v>
      </c>
      <c r="P17" s="17">
        <f>[2]ＲＳ!P13</f>
        <v>0</v>
      </c>
      <c r="Q17" s="17">
        <f>[2]ＲＳ!Q13</f>
        <v>0</v>
      </c>
      <c r="S17">
        <f t="shared" si="0"/>
        <v>17</v>
      </c>
      <c r="T17" t="b">
        <f t="shared" si="1"/>
        <v>1</v>
      </c>
    </row>
    <row r="18" spans="2:20">
      <c r="B18" s="18">
        <v>13</v>
      </c>
      <c r="C18" s="27">
        <f>[2]ＲＳ!C14</f>
        <v>22</v>
      </c>
      <c r="D18" s="27">
        <f>[2]ＲＳ!D14</f>
        <v>5</v>
      </c>
      <c r="E18" s="27">
        <f>[2]ＲＳ!E14</f>
        <v>5</v>
      </c>
      <c r="F18" s="27">
        <f>[2]ＲＳ!F14</f>
        <v>8</v>
      </c>
      <c r="G18" s="27">
        <f>[2]ＲＳ!G14</f>
        <v>4</v>
      </c>
      <c r="H18" s="27">
        <f>[2]ＲＳ!H14</f>
        <v>0</v>
      </c>
      <c r="I18" s="27">
        <f>[2]ＲＳ!I14</f>
        <v>0</v>
      </c>
      <c r="J18" s="27">
        <f>[2]ＲＳ!J14</f>
        <v>0</v>
      </c>
      <c r="K18" s="27">
        <f>[2]ＲＳ!K14</f>
        <v>0</v>
      </c>
      <c r="L18" s="27">
        <f>[2]ＲＳ!L14</f>
        <v>0</v>
      </c>
      <c r="M18" s="27">
        <f>[2]ＲＳ!M14</f>
        <v>0</v>
      </c>
      <c r="N18" s="27">
        <f>[2]ＲＳ!N14</f>
        <v>0</v>
      </c>
      <c r="O18" s="27">
        <f>[2]ＲＳ!O14</f>
        <v>0</v>
      </c>
      <c r="P18" s="27">
        <f>[2]ＲＳ!P14</f>
        <v>0</v>
      </c>
      <c r="Q18" s="27">
        <f>[2]ＲＳ!Q14</f>
        <v>0</v>
      </c>
      <c r="R18" s="22"/>
      <c r="S18" s="22">
        <f t="shared" si="0"/>
        <v>22</v>
      </c>
      <c r="T18" s="22" t="b">
        <f t="shared" si="1"/>
        <v>1</v>
      </c>
    </row>
    <row r="19" spans="2:20">
      <c r="B19" s="17">
        <v>14</v>
      </c>
      <c r="C19" s="17">
        <f>[2]ＲＳ!C15</f>
        <v>26</v>
      </c>
      <c r="D19" s="17">
        <f>[2]ＲＳ!D15</f>
        <v>7</v>
      </c>
      <c r="E19" s="17">
        <f>[2]ＲＳ!E15</f>
        <v>9</v>
      </c>
      <c r="F19" s="17">
        <f>[2]ＲＳ!F15</f>
        <v>4</v>
      </c>
      <c r="G19" s="17">
        <f>[2]ＲＳ!G15</f>
        <v>2</v>
      </c>
      <c r="H19" s="17">
        <f>[2]ＲＳ!H15</f>
        <v>2</v>
      </c>
      <c r="I19" s="17">
        <f>[2]ＲＳ!I15</f>
        <v>1</v>
      </c>
      <c r="J19" s="17">
        <f>[2]ＲＳ!J15</f>
        <v>1</v>
      </c>
      <c r="K19" s="17">
        <f>[2]ＲＳ!K15</f>
        <v>0</v>
      </c>
      <c r="L19" s="17">
        <f>[2]ＲＳ!L15</f>
        <v>0</v>
      </c>
      <c r="M19" s="17">
        <f>[2]ＲＳ!M15</f>
        <v>0</v>
      </c>
      <c r="N19" s="17">
        <f>[2]ＲＳ!N15</f>
        <v>0</v>
      </c>
      <c r="O19" s="17">
        <f>[2]ＲＳ!O15</f>
        <v>0</v>
      </c>
      <c r="P19" s="17">
        <f>[2]ＲＳ!P15</f>
        <v>0</v>
      </c>
      <c r="Q19" s="17">
        <f>[2]ＲＳ!Q15</f>
        <v>0</v>
      </c>
      <c r="S19">
        <f t="shared" si="0"/>
        <v>26</v>
      </c>
      <c r="T19" t="b">
        <f t="shared" si="1"/>
        <v>1</v>
      </c>
    </row>
    <row r="20" spans="2:20">
      <c r="B20" s="18">
        <v>15</v>
      </c>
      <c r="C20" s="27">
        <f>[2]ＲＳ!C16</f>
        <v>35</v>
      </c>
      <c r="D20" s="27">
        <f>[2]ＲＳ!D16</f>
        <v>12</v>
      </c>
      <c r="E20" s="27">
        <f>[2]ＲＳ!E16</f>
        <v>11</v>
      </c>
      <c r="F20" s="27">
        <f>[2]ＲＳ!F16</f>
        <v>7</v>
      </c>
      <c r="G20" s="27">
        <f>[2]ＲＳ!G16</f>
        <v>3</v>
      </c>
      <c r="H20" s="27">
        <f>[2]ＲＳ!H16</f>
        <v>0</v>
      </c>
      <c r="I20" s="27">
        <f>[2]ＲＳ!I16</f>
        <v>1</v>
      </c>
      <c r="J20" s="27">
        <f>[2]ＲＳ!J16</f>
        <v>0</v>
      </c>
      <c r="K20" s="27">
        <f>[2]ＲＳ!K16</f>
        <v>0</v>
      </c>
      <c r="L20" s="27">
        <f>[2]ＲＳ!L16</f>
        <v>0</v>
      </c>
      <c r="M20" s="27">
        <f>[2]ＲＳ!M16</f>
        <v>0</v>
      </c>
      <c r="N20" s="27">
        <f>[2]ＲＳ!N16</f>
        <v>0</v>
      </c>
      <c r="O20" s="27">
        <f>[2]ＲＳ!O16</f>
        <v>1</v>
      </c>
      <c r="P20" s="27">
        <f>[2]ＲＳ!P16</f>
        <v>0</v>
      </c>
      <c r="Q20" s="27">
        <f>[2]ＲＳ!Q16</f>
        <v>0</v>
      </c>
      <c r="R20" s="22"/>
      <c r="S20" s="22">
        <f t="shared" si="0"/>
        <v>35</v>
      </c>
      <c r="T20" s="22" t="b">
        <f t="shared" si="1"/>
        <v>1</v>
      </c>
    </row>
    <row r="21" spans="2:20">
      <c r="B21" s="17">
        <v>16</v>
      </c>
      <c r="C21" s="17">
        <f>[2]ＲＳ!C17</f>
        <v>34</v>
      </c>
      <c r="D21" s="17">
        <f>[2]ＲＳ!D17</f>
        <v>9</v>
      </c>
      <c r="E21" s="17">
        <f>[2]ＲＳ!E17</f>
        <v>10</v>
      </c>
      <c r="F21" s="17">
        <f>[2]ＲＳ!F17</f>
        <v>10</v>
      </c>
      <c r="G21" s="17">
        <f>[2]ＲＳ!G17</f>
        <v>2</v>
      </c>
      <c r="H21" s="17">
        <f>[2]ＲＳ!H17</f>
        <v>2</v>
      </c>
      <c r="I21" s="17">
        <f>[2]ＲＳ!I17</f>
        <v>1</v>
      </c>
      <c r="J21" s="17">
        <f>[2]ＲＳ!J17</f>
        <v>0</v>
      </c>
      <c r="K21" s="17">
        <f>[2]ＲＳ!K17</f>
        <v>0</v>
      </c>
      <c r="L21" s="17">
        <f>[2]ＲＳ!L17</f>
        <v>0</v>
      </c>
      <c r="M21" s="17">
        <f>[2]ＲＳ!M17</f>
        <v>0</v>
      </c>
      <c r="N21" s="17">
        <f>[2]ＲＳ!N17</f>
        <v>0</v>
      </c>
      <c r="O21" s="17">
        <f>[2]ＲＳ!O17</f>
        <v>0</v>
      </c>
      <c r="P21" s="17">
        <f>[2]ＲＳ!P17</f>
        <v>0</v>
      </c>
      <c r="Q21" s="17">
        <f>[2]ＲＳ!Q17</f>
        <v>0</v>
      </c>
      <c r="S21">
        <f t="shared" si="0"/>
        <v>34</v>
      </c>
      <c r="T21" t="b">
        <f t="shared" si="1"/>
        <v>1</v>
      </c>
    </row>
    <row r="22" spans="2:20">
      <c r="B22" s="18">
        <v>17</v>
      </c>
      <c r="C22" s="27">
        <f>[2]ＲＳ!C18</f>
        <v>24</v>
      </c>
      <c r="D22" s="27">
        <f>[2]ＲＳ!D18</f>
        <v>5</v>
      </c>
      <c r="E22" s="27">
        <f>[2]ＲＳ!E18</f>
        <v>12</v>
      </c>
      <c r="F22" s="27">
        <f>[2]ＲＳ!F18</f>
        <v>4</v>
      </c>
      <c r="G22" s="27">
        <f>[2]ＲＳ!G18</f>
        <v>2</v>
      </c>
      <c r="H22" s="27">
        <f>[2]ＲＳ!H18</f>
        <v>1</v>
      </c>
      <c r="I22" s="27">
        <f>[2]ＲＳ!I18</f>
        <v>0</v>
      </c>
      <c r="J22" s="27">
        <f>[2]ＲＳ!J18</f>
        <v>0</v>
      </c>
      <c r="K22" s="27">
        <f>[2]ＲＳ!K18</f>
        <v>0</v>
      </c>
      <c r="L22" s="27">
        <f>[2]ＲＳ!L18</f>
        <v>0</v>
      </c>
      <c r="M22" s="27">
        <f>[2]ＲＳ!M18</f>
        <v>0</v>
      </c>
      <c r="N22" s="27">
        <f>[2]ＲＳ!N18</f>
        <v>0</v>
      </c>
      <c r="O22" s="27">
        <f>[2]ＲＳ!O18</f>
        <v>0</v>
      </c>
      <c r="P22" s="27">
        <f>[2]ＲＳ!P18</f>
        <v>0</v>
      </c>
      <c r="Q22" s="27">
        <f>[2]ＲＳ!Q18</f>
        <v>0</v>
      </c>
      <c r="R22" s="22"/>
      <c r="S22" s="22">
        <f t="shared" si="0"/>
        <v>24</v>
      </c>
      <c r="T22" s="22" t="b">
        <f t="shared" si="1"/>
        <v>1</v>
      </c>
    </row>
    <row r="23" spans="2:20">
      <c r="B23" s="17">
        <v>18</v>
      </c>
      <c r="C23" s="17">
        <f>[2]ＲＳ!C19</f>
        <v>35</v>
      </c>
      <c r="D23" s="17">
        <f>[2]ＲＳ!D19</f>
        <v>6</v>
      </c>
      <c r="E23" s="17">
        <f>[2]ＲＳ!E19</f>
        <v>14</v>
      </c>
      <c r="F23" s="17">
        <f>[2]ＲＳ!F19</f>
        <v>7</v>
      </c>
      <c r="G23" s="17">
        <f>[2]ＲＳ!G19</f>
        <v>7</v>
      </c>
      <c r="H23" s="17">
        <f>[2]ＲＳ!H19</f>
        <v>1</v>
      </c>
      <c r="I23" s="17">
        <f>[2]ＲＳ!I19</f>
        <v>0</v>
      </c>
      <c r="J23" s="17">
        <f>[2]ＲＳ!J19</f>
        <v>0</v>
      </c>
      <c r="K23" s="17">
        <f>[2]ＲＳ!K19</f>
        <v>0</v>
      </c>
      <c r="L23" s="17">
        <f>[2]ＲＳ!L19</f>
        <v>0</v>
      </c>
      <c r="M23" s="17">
        <f>[2]ＲＳ!M19</f>
        <v>0</v>
      </c>
      <c r="N23" s="17">
        <f>[2]ＲＳ!N19</f>
        <v>0</v>
      </c>
      <c r="O23" s="17">
        <f>[2]ＲＳ!O19</f>
        <v>0</v>
      </c>
      <c r="P23" s="17">
        <f>[2]ＲＳ!P19</f>
        <v>0</v>
      </c>
      <c r="Q23" s="17">
        <f>[2]ＲＳ!Q19</f>
        <v>0</v>
      </c>
      <c r="S23">
        <f t="shared" si="0"/>
        <v>35</v>
      </c>
      <c r="T23" t="b">
        <f t="shared" si="1"/>
        <v>1</v>
      </c>
    </row>
    <row r="24" spans="2:20">
      <c r="B24" s="18">
        <v>19</v>
      </c>
      <c r="C24" s="27">
        <f>[2]ＲＳ!C20</f>
        <v>35</v>
      </c>
      <c r="D24" s="27">
        <f>[2]ＲＳ!D20</f>
        <v>11</v>
      </c>
      <c r="E24" s="27">
        <f>[2]ＲＳ!E20</f>
        <v>10</v>
      </c>
      <c r="F24" s="27">
        <f>[2]ＲＳ!F20</f>
        <v>11</v>
      </c>
      <c r="G24" s="27">
        <f>[2]ＲＳ!G20</f>
        <v>3</v>
      </c>
      <c r="H24" s="27">
        <f>[2]ＲＳ!H20</f>
        <v>0</v>
      </c>
      <c r="I24" s="27">
        <f>[2]ＲＳ!I20</f>
        <v>0</v>
      </c>
      <c r="J24" s="27">
        <f>[2]ＲＳ!J20</f>
        <v>0</v>
      </c>
      <c r="K24" s="27">
        <f>[2]ＲＳ!K20</f>
        <v>0</v>
      </c>
      <c r="L24" s="27">
        <f>[2]ＲＳ!L20</f>
        <v>0</v>
      </c>
      <c r="M24" s="27">
        <f>[2]ＲＳ!M20</f>
        <v>0</v>
      </c>
      <c r="N24" s="27">
        <f>[2]ＲＳ!N20</f>
        <v>0</v>
      </c>
      <c r="O24" s="27">
        <f>[2]ＲＳ!O20</f>
        <v>0</v>
      </c>
      <c r="P24" s="27">
        <f>[2]ＲＳ!P20</f>
        <v>0</v>
      </c>
      <c r="Q24" s="27">
        <f>[2]ＲＳ!Q20</f>
        <v>0</v>
      </c>
      <c r="R24" s="22"/>
      <c r="S24" s="22">
        <f t="shared" si="0"/>
        <v>35</v>
      </c>
      <c r="T24" s="22" t="b">
        <f t="shared" si="1"/>
        <v>1</v>
      </c>
    </row>
    <row r="25" spans="2:20">
      <c r="B25" s="17">
        <v>20</v>
      </c>
      <c r="C25" s="17">
        <f>[2]ＲＳ!C21</f>
        <v>44</v>
      </c>
      <c r="D25" s="17">
        <f>[2]ＲＳ!D21</f>
        <v>7</v>
      </c>
      <c r="E25" s="17">
        <f>[2]ＲＳ!E21</f>
        <v>17</v>
      </c>
      <c r="F25" s="17">
        <f>[2]ＲＳ!F21</f>
        <v>15</v>
      </c>
      <c r="G25" s="17">
        <f>[2]ＲＳ!G21</f>
        <v>2</v>
      </c>
      <c r="H25" s="17">
        <f>[2]ＲＳ!H21</f>
        <v>0</v>
      </c>
      <c r="I25" s="17">
        <f>[2]ＲＳ!I21</f>
        <v>2</v>
      </c>
      <c r="J25" s="17">
        <f>[2]ＲＳ!J21</f>
        <v>0</v>
      </c>
      <c r="K25" s="17">
        <f>[2]ＲＳ!K21</f>
        <v>1</v>
      </c>
      <c r="L25" s="17">
        <f>[2]ＲＳ!L21</f>
        <v>0</v>
      </c>
      <c r="M25" s="17">
        <f>[2]ＲＳ!M21</f>
        <v>0</v>
      </c>
      <c r="N25" s="17">
        <f>[2]ＲＳ!N21</f>
        <v>0</v>
      </c>
      <c r="O25" s="17">
        <f>[2]ＲＳ!O21</f>
        <v>0</v>
      </c>
      <c r="P25" s="17">
        <f>[2]ＲＳ!P21</f>
        <v>0</v>
      </c>
      <c r="Q25" s="17">
        <f>[2]ＲＳ!Q21</f>
        <v>0</v>
      </c>
      <c r="S25">
        <f t="shared" si="0"/>
        <v>44</v>
      </c>
      <c r="T25" t="b">
        <f t="shared" si="1"/>
        <v>1</v>
      </c>
    </row>
    <row r="26" spans="2:20">
      <c r="B26" s="18">
        <v>21</v>
      </c>
      <c r="C26" s="27">
        <f>[2]ＲＳ!C22</f>
        <v>79</v>
      </c>
      <c r="D26" s="27">
        <f>[2]ＲＳ!D22</f>
        <v>14</v>
      </c>
      <c r="E26" s="27">
        <f>[2]ＲＳ!E22</f>
        <v>33</v>
      </c>
      <c r="F26" s="27">
        <f>[2]ＲＳ!F22</f>
        <v>23</v>
      </c>
      <c r="G26" s="27">
        <f>[2]ＲＳ!G22</f>
        <v>5</v>
      </c>
      <c r="H26" s="27">
        <f>[2]ＲＳ!H22</f>
        <v>2</v>
      </c>
      <c r="I26" s="27">
        <f>[2]ＲＳ!I22</f>
        <v>2</v>
      </c>
      <c r="J26" s="27">
        <f>[2]ＲＳ!J22</f>
        <v>0</v>
      </c>
      <c r="K26" s="27">
        <f>[2]ＲＳ!K22</f>
        <v>0</v>
      </c>
      <c r="L26" s="27">
        <f>[2]ＲＳ!L22</f>
        <v>0</v>
      </c>
      <c r="M26" s="27">
        <f>[2]ＲＳ!M22</f>
        <v>0</v>
      </c>
      <c r="N26" s="27">
        <f>[2]ＲＳ!N22</f>
        <v>0</v>
      </c>
      <c r="O26" s="27">
        <f>[2]ＲＳ!O22</f>
        <v>0</v>
      </c>
      <c r="P26" s="27">
        <f>[2]ＲＳ!P22</f>
        <v>0</v>
      </c>
      <c r="Q26" s="27">
        <f>[2]ＲＳ!Q22</f>
        <v>0</v>
      </c>
      <c r="R26" s="22"/>
      <c r="S26" s="22">
        <f t="shared" si="0"/>
        <v>79</v>
      </c>
      <c r="T26" s="22" t="b">
        <f t="shared" si="1"/>
        <v>1</v>
      </c>
    </row>
    <row r="27" spans="2:20">
      <c r="B27" s="17">
        <v>22</v>
      </c>
      <c r="C27" s="17">
        <f>[2]ＲＳ!C23</f>
        <v>77</v>
      </c>
      <c r="D27" s="17">
        <f>[2]ＲＳ!D23</f>
        <v>16</v>
      </c>
      <c r="E27" s="17">
        <f>[2]ＲＳ!E23</f>
        <v>29</v>
      </c>
      <c r="F27" s="17">
        <f>[2]ＲＳ!F23</f>
        <v>19</v>
      </c>
      <c r="G27" s="17">
        <f>[2]ＲＳ!G23</f>
        <v>8</v>
      </c>
      <c r="H27" s="17">
        <f>[2]ＲＳ!H23</f>
        <v>1</v>
      </c>
      <c r="I27" s="17">
        <f>[2]ＲＳ!I23</f>
        <v>1</v>
      </c>
      <c r="J27" s="17">
        <f>[2]ＲＳ!J23</f>
        <v>0</v>
      </c>
      <c r="K27" s="17">
        <f>[2]ＲＳ!K23</f>
        <v>2</v>
      </c>
      <c r="L27" s="17">
        <f>[2]ＲＳ!L23</f>
        <v>0</v>
      </c>
      <c r="M27" s="17">
        <f>[2]ＲＳ!M23</f>
        <v>1</v>
      </c>
      <c r="N27" s="17">
        <f>[2]ＲＳ!N23</f>
        <v>0</v>
      </c>
      <c r="O27" s="17">
        <f>[2]ＲＳ!O23</f>
        <v>0</v>
      </c>
      <c r="P27" s="17">
        <f>[2]ＲＳ!P23</f>
        <v>0</v>
      </c>
      <c r="Q27" s="17">
        <f>[2]ＲＳ!Q23</f>
        <v>0</v>
      </c>
      <c r="S27">
        <f t="shared" si="0"/>
        <v>77</v>
      </c>
      <c r="T27" t="b">
        <f t="shared" si="1"/>
        <v>1</v>
      </c>
    </row>
    <row r="28" spans="2:20">
      <c r="B28" s="18">
        <v>23</v>
      </c>
      <c r="C28" s="27">
        <f>[2]ＲＳ!C24</f>
        <v>82</v>
      </c>
      <c r="D28" s="27">
        <f>[2]ＲＳ!D24</f>
        <v>18</v>
      </c>
      <c r="E28" s="27">
        <f>[2]ＲＳ!E24</f>
        <v>27</v>
      </c>
      <c r="F28" s="27">
        <f>[2]ＲＳ!F24</f>
        <v>18</v>
      </c>
      <c r="G28" s="27">
        <f>[2]ＲＳ!G24</f>
        <v>8</v>
      </c>
      <c r="H28" s="27">
        <f>[2]ＲＳ!H24</f>
        <v>3</v>
      </c>
      <c r="I28" s="27">
        <f>[2]ＲＳ!I24</f>
        <v>3</v>
      </c>
      <c r="J28" s="27">
        <f>[2]ＲＳ!J24</f>
        <v>1</v>
      </c>
      <c r="K28" s="27">
        <f>[2]ＲＳ!K24</f>
        <v>1</v>
      </c>
      <c r="L28" s="27">
        <f>[2]ＲＳ!L24</f>
        <v>0</v>
      </c>
      <c r="M28" s="27">
        <f>[2]ＲＳ!M24</f>
        <v>0</v>
      </c>
      <c r="N28" s="27">
        <f>[2]ＲＳ!N24</f>
        <v>0</v>
      </c>
      <c r="O28" s="27">
        <f>[2]ＲＳ!O24</f>
        <v>0</v>
      </c>
      <c r="P28" s="27">
        <f>[2]ＲＳ!P24</f>
        <v>0</v>
      </c>
      <c r="Q28" s="27">
        <f>[2]ＲＳ!Q24</f>
        <v>3</v>
      </c>
      <c r="R28" s="22"/>
      <c r="S28" s="22">
        <f t="shared" si="0"/>
        <v>82</v>
      </c>
      <c r="T28" s="22" t="b">
        <f t="shared" si="1"/>
        <v>1</v>
      </c>
    </row>
    <row r="29" spans="2:20">
      <c r="B29" s="17">
        <v>24</v>
      </c>
      <c r="C29" s="17">
        <f>[2]ＲＳ!C25</f>
        <v>97</v>
      </c>
      <c r="D29" s="17">
        <f>[2]ＲＳ!D25</f>
        <v>30</v>
      </c>
      <c r="E29" s="17">
        <f>[2]ＲＳ!E25</f>
        <v>21</v>
      </c>
      <c r="F29" s="17">
        <f>[2]ＲＳ!F25</f>
        <v>32</v>
      </c>
      <c r="G29" s="17">
        <f>[2]ＲＳ!G25</f>
        <v>10</v>
      </c>
      <c r="H29" s="17">
        <f>[2]ＲＳ!H25</f>
        <v>2</v>
      </c>
      <c r="I29" s="17">
        <f>[2]ＲＳ!I25</f>
        <v>1</v>
      </c>
      <c r="J29" s="17">
        <f>[2]ＲＳ!J25</f>
        <v>1</v>
      </c>
      <c r="K29" s="17">
        <f>[2]ＲＳ!K25</f>
        <v>0</v>
      </c>
      <c r="L29" s="17">
        <f>[2]ＲＳ!L25</f>
        <v>0</v>
      </c>
      <c r="M29" s="17">
        <f>[2]ＲＳ!M25</f>
        <v>0</v>
      </c>
      <c r="N29" s="17">
        <f>[2]ＲＳ!N25</f>
        <v>0</v>
      </c>
      <c r="O29" s="17">
        <f>[2]ＲＳ!O25</f>
        <v>0</v>
      </c>
      <c r="P29" s="17">
        <f>[2]ＲＳ!P25</f>
        <v>0</v>
      </c>
      <c r="Q29" s="17">
        <f>[2]ＲＳ!Q25</f>
        <v>0</v>
      </c>
      <c r="S29">
        <f t="shared" si="0"/>
        <v>97</v>
      </c>
      <c r="T29" t="b">
        <f t="shared" si="1"/>
        <v>1</v>
      </c>
    </row>
    <row r="30" spans="2:20">
      <c r="B30" s="18">
        <v>25</v>
      </c>
      <c r="C30" s="27">
        <f>[2]ＲＳ!C26</f>
        <v>112</v>
      </c>
      <c r="D30" s="27">
        <f>[2]ＲＳ!D26</f>
        <v>18</v>
      </c>
      <c r="E30" s="27">
        <f>[2]ＲＳ!E26</f>
        <v>37</v>
      </c>
      <c r="F30" s="27">
        <f>[2]ＲＳ!F26</f>
        <v>37</v>
      </c>
      <c r="G30" s="27">
        <f>[2]ＲＳ!G26</f>
        <v>10</v>
      </c>
      <c r="H30" s="27">
        <f>[2]ＲＳ!H26</f>
        <v>3</v>
      </c>
      <c r="I30" s="27">
        <f>[2]ＲＳ!I26</f>
        <v>6</v>
      </c>
      <c r="J30" s="27">
        <f>[2]ＲＳ!J26</f>
        <v>0</v>
      </c>
      <c r="K30" s="27">
        <f>[2]ＲＳ!K26</f>
        <v>0</v>
      </c>
      <c r="L30" s="27">
        <f>[2]ＲＳ!L26</f>
        <v>1</v>
      </c>
      <c r="M30" s="27">
        <f>[2]ＲＳ!M26</f>
        <v>0</v>
      </c>
      <c r="N30" s="27">
        <f>[2]ＲＳ!N26</f>
        <v>0</v>
      </c>
      <c r="O30" s="27">
        <f>[2]ＲＳ!O26</f>
        <v>0</v>
      </c>
      <c r="P30" s="27">
        <f>[2]ＲＳ!P26</f>
        <v>0</v>
      </c>
      <c r="Q30" s="27">
        <f>[2]ＲＳ!Q26</f>
        <v>0</v>
      </c>
      <c r="R30" s="22"/>
      <c r="S30" s="22">
        <f>SUM(D30:Q30)</f>
        <v>112</v>
      </c>
      <c r="T30" s="22" t="b">
        <f>IF(AND(ISERROR(C30),ISERROR(S30)),"-",C30=S30)</f>
        <v>1</v>
      </c>
    </row>
    <row r="31" spans="2:20">
      <c r="B31" s="17">
        <v>26</v>
      </c>
      <c r="C31" s="17">
        <f>[2]ＲＳ!C27</f>
        <v>114</v>
      </c>
      <c r="D31" s="17">
        <f>[2]ＲＳ!D27</f>
        <v>32</v>
      </c>
      <c r="E31" s="17">
        <f>[2]ＲＳ!E27</f>
        <v>30</v>
      </c>
      <c r="F31" s="17">
        <f>[2]ＲＳ!F27</f>
        <v>29</v>
      </c>
      <c r="G31" s="17">
        <f>[2]ＲＳ!G27</f>
        <v>14</v>
      </c>
      <c r="H31" s="17">
        <f>[2]ＲＳ!H27</f>
        <v>3</v>
      </c>
      <c r="I31" s="17">
        <f>[2]ＲＳ!I27</f>
        <v>3</v>
      </c>
      <c r="J31" s="17">
        <f>[2]ＲＳ!J27</f>
        <v>0</v>
      </c>
      <c r="K31" s="17">
        <f>[2]ＲＳ!K27</f>
        <v>1</v>
      </c>
      <c r="L31" s="17">
        <f>[2]ＲＳ!L27</f>
        <v>0</v>
      </c>
      <c r="M31" s="17">
        <f>[2]ＲＳ!M27</f>
        <v>1</v>
      </c>
      <c r="N31" s="17">
        <f>[2]ＲＳ!N27</f>
        <v>0</v>
      </c>
      <c r="O31" s="17">
        <f>[2]ＲＳ!O27</f>
        <v>0</v>
      </c>
      <c r="P31" s="17">
        <f>[2]ＲＳ!P27</f>
        <v>0</v>
      </c>
      <c r="Q31" s="17">
        <f>[2]ＲＳ!Q27</f>
        <v>1</v>
      </c>
      <c r="S31">
        <f>SUM(D31:Q31)</f>
        <v>114</v>
      </c>
      <c r="T31" t="b">
        <f>IF(AND(ISERROR(C31),ISERROR(S31)),"-",C31=S31)</f>
        <v>1</v>
      </c>
    </row>
    <row r="32" spans="2:20">
      <c r="B32" s="18">
        <v>27</v>
      </c>
      <c r="C32" s="27">
        <f>[2]ＲＳ!C28</f>
        <v>93</v>
      </c>
      <c r="D32" s="27">
        <f>[2]ＲＳ!D28</f>
        <v>33</v>
      </c>
      <c r="E32" s="27">
        <f>[2]ＲＳ!E28</f>
        <v>26</v>
      </c>
      <c r="F32" s="27">
        <f>[2]ＲＳ!F28</f>
        <v>22</v>
      </c>
      <c r="G32" s="27">
        <f>[2]ＲＳ!G28</f>
        <v>8</v>
      </c>
      <c r="H32" s="27">
        <f>[2]ＲＳ!H28</f>
        <v>3</v>
      </c>
      <c r="I32" s="27">
        <f>[2]ＲＳ!I28</f>
        <v>0</v>
      </c>
      <c r="J32" s="27">
        <f>[2]ＲＳ!J28</f>
        <v>1</v>
      </c>
      <c r="K32" s="27">
        <f>[2]ＲＳ!K28</f>
        <v>0</v>
      </c>
      <c r="L32" s="27">
        <f>[2]ＲＳ!L28</f>
        <v>0</v>
      </c>
      <c r="M32" s="27">
        <f>[2]ＲＳ!M28</f>
        <v>0</v>
      </c>
      <c r="N32" s="27">
        <f>[2]ＲＳ!N28</f>
        <v>0</v>
      </c>
      <c r="O32" s="27">
        <f>[2]ＲＳ!O28</f>
        <v>0</v>
      </c>
      <c r="P32" s="27">
        <f>[2]ＲＳ!P28</f>
        <v>0</v>
      </c>
      <c r="Q32" s="27">
        <f>[2]ＲＳ!Q28</f>
        <v>0</v>
      </c>
      <c r="R32" s="22"/>
      <c r="S32" s="22">
        <f t="shared" ref="S32:S58" si="2">SUM(D32:Q32)</f>
        <v>93</v>
      </c>
      <c r="T32" s="22" t="b">
        <f t="shared" ref="T32:T58" si="3">IF(AND(ISERROR(C32),ISERROR(S32)),"-",C32=S32)</f>
        <v>1</v>
      </c>
    </row>
    <row r="33" spans="2:20">
      <c r="B33" s="17">
        <v>28</v>
      </c>
      <c r="C33" s="17">
        <f>[2]ＲＳ!C29</f>
        <v>79</v>
      </c>
      <c r="D33" s="17">
        <f>[2]ＲＳ!D29</f>
        <v>19</v>
      </c>
      <c r="E33" s="17">
        <f>[2]ＲＳ!E29</f>
        <v>27</v>
      </c>
      <c r="F33" s="17">
        <f>[2]ＲＳ!F29</f>
        <v>20</v>
      </c>
      <c r="G33" s="17">
        <f>[2]ＲＳ!G29</f>
        <v>8</v>
      </c>
      <c r="H33" s="17">
        <f>[2]ＲＳ!H29</f>
        <v>2</v>
      </c>
      <c r="I33" s="17">
        <f>[2]ＲＳ!I29</f>
        <v>1</v>
      </c>
      <c r="J33" s="17">
        <f>[2]ＲＳ!J29</f>
        <v>0</v>
      </c>
      <c r="K33" s="17">
        <f>[2]ＲＳ!K29</f>
        <v>0</v>
      </c>
      <c r="L33" s="17">
        <f>[2]ＲＳ!L29</f>
        <v>1</v>
      </c>
      <c r="M33" s="17">
        <f>[2]ＲＳ!M29</f>
        <v>1</v>
      </c>
      <c r="N33" s="17">
        <f>[2]ＲＳ!N29</f>
        <v>0</v>
      </c>
      <c r="O33" s="17">
        <f>[2]ＲＳ!O29</f>
        <v>0</v>
      </c>
      <c r="P33" s="17">
        <f>[2]ＲＳ!P29</f>
        <v>0</v>
      </c>
      <c r="Q33" s="17">
        <f>[2]ＲＳ!Q29</f>
        <v>0</v>
      </c>
      <c r="S33">
        <f t="shared" si="2"/>
        <v>79</v>
      </c>
      <c r="T33" t="b">
        <f t="shared" si="3"/>
        <v>1</v>
      </c>
    </row>
    <row r="34" spans="2:20">
      <c r="B34" s="18">
        <v>29</v>
      </c>
      <c r="C34" s="27">
        <f>[2]ＲＳ!C30</f>
        <v>75</v>
      </c>
      <c r="D34" s="27">
        <f>[2]ＲＳ!D30</f>
        <v>24</v>
      </c>
      <c r="E34" s="27">
        <f>[2]ＲＳ!E30</f>
        <v>25</v>
      </c>
      <c r="F34" s="27">
        <f>[2]ＲＳ!F30</f>
        <v>15</v>
      </c>
      <c r="G34" s="27">
        <f>[2]ＲＳ!G30</f>
        <v>7</v>
      </c>
      <c r="H34" s="27">
        <f>[2]ＲＳ!H30</f>
        <v>1</v>
      </c>
      <c r="I34" s="27">
        <f>[2]ＲＳ!I30</f>
        <v>1</v>
      </c>
      <c r="J34" s="27">
        <f>[2]ＲＳ!J30</f>
        <v>0</v>
      </c>
      <c r="K34" s="27">
        <f>[2]ＲＳ!K30</f>
        <v>1</v>
      </c>
      <c r="L34" s="27">
        <f>[2]ＲＳ!L30</f>
        <v>0</v>
      </c>
      <c r="M34" s="27">
        <f>[2]ＲＳ!M30</f>
        <v>0</v>
      </c>
      <c r="N34" s="27">
        <f>[2]ＲＳ!N30</f>
        <v>0</v>
      </c>
      <c r="O34" s="27">
        <f>[2]ＲＳ!O30</f>
        <v>1</v>
      </c>
      <c r="P34" s="27">
        <f>[2]ＲＳ!P30</f>
        <v>0</v>
      </c>
      <c r="Q34" s="27">
        <f>[2]ＲＳ!Q30</f>
        <v>0</v>
      </c>
      <c r="R34" s="22"/>
      <c r="S34" s="22">
        <f t="shared" si="2"/>
        <v>75</v>
      </c>
      <c r="T34" s="22" t="b">
        <f t="shared" si="3"/>
        <v>1</v>
      </c>
    </row>
    <row r="35" spans="2:20">
      <c r="B35" s="17">
        <v>30</v>
      </c>
      <c r="C35" s="17">
        <f>[2]ＲＳ!C31</f>
        <v>43</v>
      </c>
      <c r="D35" s="17">
        <f>[2]ＲＳ!D31</f>
        <v>10</v>
      </c>
      <c r="E35" s="17">
        <f>[2]ＲＳ!E31</f>
        <v>20</v>
      </c>
      <c r="F35" s="17">
        <f>[2]ＲＳ!F31</f>
        <v>9</v>
      </c>
      <c r="G35" s="17">
        <f>[2]ＲＳ!G31</f>
        <v>2</v>
      </c>
      <c r="H35" s="17">
        <f>[2]ＲＳ!H31</f>
        <v>1</v>
      </c>
      <c r="I35" s="17">
        <f>[2]ＲＳ!I31</f>
        <v>1</v>
      </c>
      <c r="J35" s="17">
        <f>[2]ＲＳ!J31</f>
        <v>0</v>
      </c>
      <c r="K35" s="17">
        <f>[2]ＲＳ!K31</f>
        <v>0</v>
      </c>
      <c r="L35" s="17">
        <f>[2]ＲＳ!L31</f>
        <v>0</v>
      </c>
      <c r="M35" s="17">
        <f>[2]ＲＳ!M31</f>
        <v>0</v>
      </c>
      <c r="N35" s="17">
        <f>[2]ＲＳ!N31</f>
        <v>0</v>
      </c>
      <c r="O35" s="17">
        <f>[2]ＲＳ!O31</f>
        <v>0</v>
      </c>
      <c r="P35" s="17">
        <f>[2]ＲＳ!P31</f>
        <v>0</v>
      </c>
      <c r="Q35" s="17">
        <f>[2]ＲＳ!Q31</f>
        <v>0</v>
      </c>
      <c r="S35">
        <f t="shared" si="2"/>
        <v>43</v>
      </c>
      <c r="T35" t="b">
        <f t="shared" si="3"/>
        <v>1</v>
      </c>
    </row>
    <row r="36" spans="2:20">
      <c r="B36" s="18">
        <v>31</v>
      </c>
      <c r="C36" s="27">
        <f>[2]ＲＳ!C32</f>
        <v>39</v>
      </c>
      <c r="D36" s="27">
        <f>[2]ＲＳ!D32</f>
        <v>21</v>
      </c>
      <c r="E36" s="27">
        <f>[2]ＲＳ!E32</f>
        <v>10</v>
      </c>
      <c r="F36" s="27">
        <f>[2]ＲＳ!F32</f>
        <v>4</v>
      </c>
      <c r="G36" s="27">
        <f>[2]ＲＳ!G32</f>
        <v>2</v>
      </c>
      <c r="H36" s="27">
        <f>[2]ＲＳ!H32</f>
        <v>1</v>
      </c>
      <c r="I36" s="27">
        <f>[2]ＲＳ!I32</f>
        <v>1</v>
      </c>
      <c r="J36" s="27">
        <f>[2]ＲＳ!J32</f>
        <v>0</v>
      </c>
      <c r="K36" s="27">
        <f>[2]ＲＳ!K32</f>
        <v>0</v>
      </c>
      <c r="L36" s="27">
        <f>[2]ＲＳ!L32</f>
        <v>0</v>
      </c>
      <c r="M36" s="27">
        <f>[2]ＲＳ!M32</f>
        <v>0</v>
      </c>
      <c r="N36" s="27">
        <f>[2]ＲＳ!N32</f>
        <v>0</v>
      </c>
      <c r="O36" s="27">
        <f>[2]ＲＳ!O32</f>
        <v>0</v>
      </c>
      <c r="P36" s="27">
        <f>[2]ＲＳ!P32</f>
        <v>0</v>
      </c>
      <c r="Q36" s="27">
        <f>[2]ＲＳ!Q32</f>
        <v>0</v>
      </c>
      <c r="R36" s="22"/>
      <c r="S36" s="22">
        <f t="shared" si="2"/>
        <v>39</v>
      </c>
      <c r="T36" s="22" t="b">
        <f t="shared" si="3"/>
        <v>1</v>
      </c>
    </row>
    <row r="37" spans="2:20">
      <c r="B37" s="17">
        <v>32</v>
      </c>
      <c r="C37" s="17">
        <f>[2]ＲＳ!C33</f>
        <v>42</v>
      </c>
      <c r="D37" s="17">
        <f>[2]ＲＳ!D33</f>
        <v>13</v>
      </c>
      <c r="E37" s="17">
        <f>[2]ＲＳ!E33</f>
        <v>12</v>
      </c>
      <c r="F37" s="17">
        <f>[2]ＲＳ!F33</f>
        <v>13</v>
      </c>
      <c r="G37" s="17">
        <f>[2]ＲＳ!G33</f>
        <v>1</v>
      </c>
      <c r="H37" s="17">
        <f>[2]ＲＳ!H33</f>
        <v>2</v>
      </c>
      <c r="I37" s="17">
        <f>[2]ＲＳ!I33</f>
        <v>1</v>
      </c>
      <c r="J37" s="17">
        <f>[2]ＲＳ!J33</f>
        <v>0</v>
      </c>
      <c r="K37" s="17">
        <f>[2]ＲＳ!K33</f>
        <v>0</v>
      </c>
      <c r="L37" s="17">
        <f>[2]ＲＳ!L33</f>
        <v>0</v>
      </c>
      <c r="M37" s="17">
        <f>[2]ＲＳ!M33</f>
        <v>0</v>
      </c>
      <c r="N37" s="17">
        <f>[2]ＲＳ!N33</f>
        <v>0</v>
      </c>
      <c r="O37" s="17">
        <f>[2]ＲＳ!O33</f>
        <v>0</v>
      </c>
      <c r="P37" s="17">
        <f>[2]ＲＳ!P33</f>
        <v>0</v>
      </c>
      <c r="Q37" s="17">
        <f>[2]ＲＳ!Q33</f>
        <v>0</v>
      </c>
      <c r="S37">
        <f t="shared" si="2"/>
        <v>42</v>
      </c>
      <c r="T37" t="b">
        <f t="shared" si="3"/>
        <v>1</v>
      </c>
    </row>
    <row r="38" spans="2:20">
      <c r="B38" s="18">
        <v>33</v>
      </c>
      <c r="C38" s="27">
        <f>[2]ＲＳ!C34</f>
        <v>25</v>
      </c>
      <c r="D38" s="27">
        <f>[2]ＲＳ!D34</f>
        <v>7</v>
      </c>
      <c r="E38" s="27">
        <f>[2]ＲＳ!E34</f>
        <v>7</v>
      </c>
      <c r="F38" s="27">
        <f>[2]ＲＳ!F34</f>
        <v>4</v>
      </c>
      <c r="G38" s="27">
        <f>[2]ＲＳ!G34</f>
        <v>7</v>
      </c>
      <c r="H38" s="27">
        <f>[2]ＲＳ!H34</f>
        <v>0</v>
      </c>
      <c r="I38" s="27">
        <f>[2]ＲＳ!I34</f>
        <v>0</v>
      </c>
      <c r="J38" s="27">
        <f>[2]ＲＳ!J34</f>
        <v>0</v>
      </c>
      <c r="K38" s="27">
        <f>[2]ＲＳ!K34</f>
        <v>0</v>
      </c>
      <c r="L38" s="27">
        <f>[2]ＲＳ!L34</f>
        <v>0</v>
      </c>
      <c r="M38" s="27">
        <f>[2]ＲＳ!M34</f>
        <v>0</v>
      </c>
      <c r="N38" s="27">
        <f>[2]ＲＳ!N34</f>
        <v>0</v>
      </c>
      <c r="O38" s="27">
        <f>[2]ＲＳ!O34</f>
        <v>0</v>
      </c>
      <c r="P38" s="27">
        <f>[2]ＲＳ!P34</f>
        <v>0</v>
      </c>
      <c r="Q38" s="27">
        <f>[2]ＲＳ!Q34</f>
        <v>0</v>
      </c>
      <c r="R38" s="22"/>
      <c r="S38" s="22">
        <f t="shared" si="2"/>
        <v>25</v>
      </c>
      <c r="T38" s="22" t="b">
        <f t="shared" si="3"/>
        <v>1</v>
      </c>
    </row>
    <row r="39" spans="2:20">
      <c r="B39" s="17">
        <v>34</v>
      </c>
      <c r="C39" s="17">
        <f>[2]ＲＳ!C35</f>
        <v>20</v>
      </c>
      <c r="D39" s="17">
        <f>[2]ＲＳ!D35</f>
        <v>7</v>
      </c>
      <c r="E39" s="17">
        <f>[2]ＲＳ!E35</f>
        <v>5</v>
      </c>
      <c r="F39" s="17">
        <f>[2]ＲＳ!F35</f>
        <v>5</v>
      </c>
      <c r="G39" s="17">
        <f>[2]ＲＳ!G35</f>
        <v>2</v>
      </c>
      <c r="H39" s="17">
        <f>[2]ＲＳ!H35</f>
        <v>0</v>
      </c>
      <c r="I39" s="17">
        <f>[2]ＲＳ!I35</f>
        <v>1</v>
      </c>
      <c r="J39" s="17">
        <f>[2]ＲＳ!J35</f>
        <v>0</v>
      </c>
      <c r="K39" s="17">
        <f>[2]ＲＳ!K35</f>
        <v>0</v>
      </c>
      <c r="L39" s="17">
        <f>[2]ＲＳ!L35</f>
        <v>0</v>
      </c>
      <c r="M39" s="17">
        <f>[2]ＲＳ!M35</f>
        <v>0</v>
      </c>
      <c r="N39" s="17">
        <f>[2]ＲＳ!N35</f>
        <v>0</v>
      </c>
      <c r="O39" s="17">
        <f>[2]ＲＳ!O35</f>
        <v>0</v>
      </c>
      <c r="P39" s="17">
        <f>[2]ＲＳ!P35</f>
        <v>0</v>
      </c>
      <c r="Q39" s="17">
        <f>[2]ＲＳ!Q35</f>
        <v>0</v>
      </c>
      <c r="S39">
        <f t="shared" si="2"/>
        <v>20</v>
      </c>
      <c r="T39" t="b">
        <f t="shared" si="3"/>
        <v>1</v>
      </c>
    </row>
    <row r="40" spans="2:20">
      <c r="B40" s="18">
        <v>35</v>
      </c>
      <c r="C40" s="27">
        <f>[2]ＲＳ!C36</f>
        <v>28</v>
      </c>
      <c r="D40" s="27">
        <f>[2]ＲＳ!D36</f>
        <v>5</v>
      </c>
      <c r="E40" s="27">
        <f>[2]ＲＳ!E36</f>
        <v>11</v>
      </c>
      <c r="F40" s="27">
        <f>[2]ＲＳ!F36</f>
        <v>9</v>
      </c>
      <c r="G40" s="27">
        <f>[2]ＲＳ!G36</f>
        <v>1</v>
      </c>
      <c r="H40" s="27">
        <f>[2]ＲＳ!H36</f>
        <v>1</v>
      </c>
      <c r="I40" s="27">
        <f>[2]ＲＳ!I36</f>
        <v>1</v>
      </c>
      <c r="J40" s="27">
        <f>[2]ＲＳ!J36</f>
        <v>0</v>
      </c>
      <c r="K40" s="27">
        <f>[2]ＲＳ!K36</f>
        <v>0</v>
      </c>
      <c r="L40" s="27">
        <f>[2]ＲＳ!L36</f>
        <v>0</v>
      </c>
      <c r="M40" s="27">
        <f>[2]ＲＳ!M36</f>
        <v>0</v>
      </c>
      <c r="N40" s="27">
        <f>[2]ＲＳ!N36</f>
        <v>0</v>
      </c>
      <c r="O40" s="27">
        <f>[2]ＲＳ!O36</f>
        <v>0</v>
      </c>
      <c r="P40" s="27">
        <f>[2]ＲＳ!P36</f>
        <v>0</v>
      </c>
      <c r="Q40" s="27">
        <f>[2]ＲＳ!Q36</f>
        <v>0</v>
      </c>
      <c r="R40" s="22"/>
      <c r="S40" s="22">
        <f t="shared" si="2"/>
        <v>28</v>
      </c>
      <c r="T40" s="22" t="b">
        <f t="shared" si="3"/>
        <v>1</v>
      </c>
    </row>
    <row r="41" spans="2:20">
      <c r="B41" s="17">
        <v>36</v>
      </c>
      <c r="C41" s="17">
        <f>[2]ＲＳ!C37</f>
        <v>6</v>
      </c>
      <c r="D41" s="17">
        <f>[2]ＲＳ!D37</f>
        <v>1</v>
      </c>
      <c r="E41" s="17">
        <f>[2]ＲＳ!E37</f>
        <v>1</v>
      </c>
      <c r="F41" s="17">
        <f>[2]ＲＳ!F37</f>
        <v>4</v>
      </c>
      <c r="G41" s="17">
        <f>[2]ＲＳ!G37</f>
        <v>0</v>
      </c>
      <c r="H41" s="17">
        <f>[2]ＲＳ!H37</f>
        <v>0</v>
      </c>
      <c r="I41" s="17">
        <f>[2]ＲＳ!I37</f>
        <v>0</v>
      </c>
      <c r="J41" s="17">
        <f>[2]ＲＳ!J37</f>
        <v>0</v>
      </c>
      <c r="K41" s="17">
        <f>[2]ＲＳ!K37</f>
        <v>0</v>
      </c>
      <c r="L41" s="17">
        <f>[2]ＲＳ!L37</f>
        <v>0</v>
      </c>
      <c r="M41" s="17">
        <f>[2]ＲＳ!M37</f>
        <v>0</v>
      </c>
      <c r="N41" s="17">
        <f>[2]ＲＳ!N37</f>
        <v>0</v>
      </c>
      <c r="O41" s="17">
        <f>[2]ＲＳ!O37</f>
        <v>0</v>
      </c>
      <c r="P41" s="17">
        <f>[2]ＲＳ!P37</f>
        <v>0</v>
      </c>
      <c r="Q41" s="17">
        <f>[2]ＲＳ!Q37</f>
        <v>0</v>
      </c>
      <c r="S41">
        <f t="shared" si="2"/>
        <v>6</v>
      </c>
      <c r="T41" t="b">
        <f t="shared" si="3"/>
        <v>1</v>
      </c>
    </row>
    <row r="42" spans="2:20">
      <c r="B42" s="18">
        <v>37</v>
      </c>
      <c r="C42" s="27">
        <f>[2]ＲＳ!C38</f>
        <v>3</v>
      </c>
      <c r="D42" s="27">
        <f>[2]ＲＳ!D38</f>
        <v>2</v>
      </c>
      <c r="E42" s="27">
        <f>[2]ＲＳ!E38</f>
        <v>1</v>
      </c>
      <c r="F42" s="27">
        <f>[2]ＲＳ!F38</f>
        <v>0</v>
      </c>
      <c r="G42" s="27">
        <f>[2]ＲＳ!G38</f>
        <v>0</v>
      </c>
      <c r="H42" s="27">
        <f>[2]ＲＳ!H38</f>
        <v>0</v>
      </c>
      <c r="I42" s="27">
        <f>[2]ＲＳ!I38</f>
        <v>0</v>
      </c>
      <c r="J42" s="27">
        <f>[2]ＲＳ!J38</f>
        <v>0</v>
      </c>
      <c r="K42" s="27">
        <f>[2]ＲＳ!K38</f>
        <v>0</v>
      </c>
      <c r="L42" s="27">
        <f>[2]ＲＳ!L38</f>
        <v>0</v>
      </c>
      <c r="M42" s="27">
        <f>[2]ＲＳ!M38</f>
        <v>0</v>
      </c>
      <c r="N42" s="27">
        <f>[2]ＲＳ!N38</f>
        <v>0</v>
      </c>
      <c r="O42" s="27">
        <f>[2]ＲＳ!O38</f>
        <v>0</v>
      </c>
      <c r="P42" s="27">
        <f>[2]ＲＳ!P38</f>
        <v>0</v>
      </c>
      <c r="Q42" s="27">
        <f>[2]ＲＳ!Q38</f>
        <v>0</v>
      </c>
      <c r="R42" s="22"/>
      <c r="S42" s="22">
        <f t="shared" si="2"/>
        <v>3</v>
      </c>
      <c r="T42" s="22" t="b">
        <f t="shared" si="3"/>
        <v>1</v>
      </c>
    </row>
    <row r="43" spans="2:20">
      <c r="B43" s="17">
        <v>38</v>
      </c>
      <c r="C43" s="17">
        <f>[2]ＲＳ!C39</f>
        <v>8</v>
      </c>
      <c r="D43" s="17">
        <f>[2]ＲＳ!D39</f>
        <v>2</v>
      </c>
      <c r="E43" s="17">
        <f>[2]ＲＳ!E39</f>
        <v>2</v>
      </c>
      <c r="F43" s="17">
        <f>[2]ＲＳ!F39</f>
        <v>4</v>
      </c>
      <c r="G43" s="17">
        <f>[2]ＲＳ!G39</f>
        <v>0</v>
      </c>
      <c r="H43" s="17">
        <f>[2]ＲＳ!H39</f>
        <v>0</v>
      </c>
      <c r="I43" s="17">
        <f>[2]ＲＳ!I39</f>
        <v>0</v>
      </c>
      <c r="J43" s="17">
        <f>[2]ＲＳ!J39</f>
        <v>0</v>
      </c>
      <c r="K43" s="17">
        <f>[2]ＲＳ!K39</f>
        <v>0</v>
      </c>
      <c r="L43" s="17">
        <f>[2]ＲＳ!L39</f>
        <v>0</v>
      </c>
      <c r="M43" s="17">
        <f>[2]ＲＳ!M39</f>
        <v>0</v>
      </c>
      <c r="N43" s="17">
        <f>[2]ＲＳ!N39</f>
        <v>0</v>
      </c>
      <c r="O43" s="17">
        <f>[2]ＲＳ!O39</f>
        <v>0</v>
      </c>
      <c r="P43" s="17">
        <f>[2]ＲＳ!P39</f>
        <v>0</v>
      </c>
      <c r="Q43" s="17">
        <f>[2]ＲＳ!Q39</f>
        <v>0</v>
      </c>
      <c r="S43">
        <f t="shared" si="2"/>
        <v>8</v>
      </c>
      <c r="T43" t="b">
        <f t="shared" si="3"/>
        <v>1</v>
      </c>
    </row>
    <row r="44" spans="2:20">
      <c r="B44" s="18">
        <v>39</v>
      </c>
      <c r="C44" s="27">
        <f>[2]ＲＳ!C40</f>
        <v>12</v>
      </c>
      <c r="D44" s="27">
        <f>[2]ＲＳ!D40</f>
        <v>5</v>
      </c>
      <c r="E44" s="27">
        <f>[2]ＲＳ!E40</f>
        <v>2</v>
      </c>
      <c r="F44" s="27">
        <f>[2]ＲＳ!F40</f>
        <v>5</v>
      </c>
      <c r="G44" s="27">
        <f>[2]ＲＳ!G40</f>
        <v>0</v>
      </c>
      <c r="H44" s="27">
        <f>[2]ＲＳ!H40</f>
        <v>0</v>
      </c>
      <c r="I44" s="27">
        <f>[2]ＲＳ!I40</f>
        <v>0</v>
      </c>
      <c r="J44" s="27">
        <f>[2]ＲＳ!J40</f>
        <v>0</v>
      </c>
      <c r="K44" s="27">
        <f>[2]ＲＳ!K40</f>
        <v>0</v>
      </c>
      <c r="L44" s="27">
        <f>[2]ＲＳ!L40</f>
        <v>0</v>
      </c>
      <c r="M44" s="27">
        <f>[2]ＲＳ!M40</f>
        <v>0</v>
      </c>
      <c r="N44" s="27">
        <f>[2]ＲＳ!N40</f>
        <v>0</v>
      </c>
      <c r="O44" s="27">
        <f>[2]ＲＳ!O40</f>
        <v>0</v>
      </c>
      <c r="P44" s="27">
        <f>[2]ＲＳ!P40</f>
        <v>0</v>
      </c>
      <c r="Q44" s="27">
        <f>[2]ＲＳ!Q40</f>
        <v>0</v>
      </c>
      <c r="R44" s="22"/>
      <c r="S44" s="22">
        <f t="shared" si="2"/>
        <v>12</v>
      </c>
      <c r="T44" s="22" t="b">
        <f t="shared" si="3"/>
        <v>1</v>
      </c>
    </row>
    <row r="45" spans="2:20">
      <c r="B45" s="17">
        <v>40</v>
      </c>
      <c r="C45" s="17">
        <f>[2]ＲＳ!C41</f>
        <v>5</v>
      </c>
      <c r="D45" s="17">
        <f>[2]ＲＳ!D41</f>
        <v>2</v>
      </c>
      <c r="E45" s="17">
        <f>[2]ＲＳ!E41</f>
        <v>1</v>
      </c>
      <c r="F45" s="17">
        <f>[2]ＲＳ!F41</f>
        <v>0</v>
      </c>
      <c r="G45" s="17">
        <f>[2]ＲＳ!G41</f>
        <v>1</v>
      </c>
      <c r="H45" s="17">
        <f>[2]ＲＳ!H41</f>
        <v>1</v>
      </c>
      <c r="I45" s="17">
        <f>[2]ＲＳ!I41</f>
        <v>0</v>
      </c>
      <c r="J45" s="17">
        <f>[2]ＲＳ!J41</f>
        <v>0</v>
      </c>
      <c r="K45" s="17">
        <f>[2]ＲＳ!K41</f>
        <v>0</v>
      </c>
      <c r="L45" s="17">
        <f>[2]ＲＳ!L41</f>
        <v>0</v>
      </c>
      <c r="M45" s="17">
        <f>[2]ＲＳ!M41</f>
        <v>0</v>
      </c>
      <c r="N45" s="17">
        <f>[2]ＲＳ!N41</f>
        <v>0</v>
      </c>
      <c r="O45" s="17">
        <f>[2]ＲＳ!O41</f>
        <v>0</v>
      </c>
      <c r="P45" s="17">
        <f>[2]ＲＳ!P41</f>
        <v>0</v>
      </c>
      <c r="Q45" s="17">
        <f>[2]ＲＳ!Q41</f>
        <v>0</v>
      </c>
      <c r="S45">
        <f t="shared" si="2"/>
        <v>5</v>
      </c>
      <c r="T45" t="b">
        <f t="shared" si="3"/>
        <v>1</v>
      </c>
    </row>
    <row r="46" spans="2:20">
      <c r="B46" s="18">
        <v>41</v>
      </c>
      <c r="C46" s="27">
        <f>[2]ＲＳ!C42</f>
        <v>4</v>
      </c>
      <c r="D46" s="27">
        <f>[2]ＲＳ!D42</f>
        <v>2</v>
      </c>
      <c r="E46" s="27">
        <f>[2]ＲＳ!E42</f>
        <v>1</v>
      </c>
      <c r="F46" s="27">
        <f>[2]ＲＳ!F42</f>
        <v>1</v>
      </c>
      <c r="G46" s="27">
        <f>[2]ＲＳ!G42</f>
        <v>0</v>
      </c>
      <c r="H46" s="27">
        <f>[2]ＲＳ!H42</f>
        <v>0</v>
      </c>
      <c r="I46" s="27">
        <f>[2]ＲＳ!I42</f>
        <v>0</v>
      </c>
      <c r="J46" s="27">
        <f>[2]ＲＳ!J42</f>
        <v>0</v>
      </c>
      <c r="K46" s="27">
        <f>[2]ＲＳ!K42</f>
        <v>0</v>
      </c>
      <c r="L46" s="27">
        <f>[2]ＲＳ!L42</f>
        <v>0</v>
      </c>
      <c r="M46" s="27">
        <f>[2]ＲＳ!M42</f>
        <v>0</v>
      </c>
      <c r="N46" s="27">
        <f>[2]ＲＳ!N42</f>
        <v>0</v>
      </c>
      <c r="O46" s="27">
        <f>[2]ＲＳ!O42</f>
        <v>0</v>
      </c>
      <c r="P46" s="27">
        <f>[2]ＲＳ!P42</f>
        <v>0</v>
      </c>
      <c r="Q46" s="27">
        <f>[2]ＲＳ!Q42</f>
        <v>0</v>
      </c>
      <c r="R46" s="22"/>
      <c r="S46" s="22">
        <f t="shared" si="2"/>
        <v>4</v>
      </c>
      <c r="T46" s="22" t="b">
        <f t="shared" si="3"/>
        <v>1</v>
      </c>
    </row>
    <row r="47" spans="2:20">
      <c r="B47" s="17">
        <v>42</v>
      </c>
      <c r="C47" s="17">
        <f>[2]ＲＳ!C43</f>
        <v>5</v>
      </c>
      <c r="D47" s="17">
        <f>[2]ＲＳ!D43</f>
        <v>2</v>
      </c>
      <c r="E47" s="17">
        <f>[2]ＲＳ!E43</f>
        <v>1</v>
      </c>
      <c r="F47" s="17">
        <f>[2]ＲＳ!F43</f>
        <v>2</v>
      </c>
      <c r="G47" s="17">
        <f>[2]ＲＳ!G43</f>
        <v>0</v>
      </c>
      <c r="H47" s="17">
        <f>[2]ＲＳ!H43</f>
        <v>0</v>
      </c>
      <c r="I47" s="17">
        <f>[2]ＲＳ!I43</f>
        <v>0</v>
      </c>
      <c r="J47" s="17">
        <f>[2]ＲＳ!J43</f>
        <v>0</v>
      </c>
      <c r="K47" s="17">
        <f>[2]ＲＳ!K43</f>
        <v>0</v>
      </c>
      <c r="L47" s="17">
        <f>[2]ＲＳ!L43</f>
        <v>0</v>
      </c>
      <c r="M47" s="17">
        <f>[2]ＲＳ!M43</f>
        <v>0</v>
      </c>
      <c r="N47" s="17">
        <f>[2]ＲＳ!N43</f>
        <v>0</v>
      </c>
      <c r="O47" s="17">
        <f>[2]ＲＳ!O43</f>
        <v>0</v>
      </c>
      <c r="P47" s="17">
        <f>[2]ＲＳ!P43</f>
        <v>0</v>
      </c>
      <c r="Q47" s="17">
        <f>[2]ＲＳ!Q43</f>
        <v>0</v>
      </c>
      <c r="S47">
        <f t="shared" si="2"/>
        <v>5</v>
      </c>
      <c r="T47" t="b">
        <f t="shared" si="3"/>
        <v>1</v>
      </c>
    </row>
    <row r="48" spans="2:20">
      <c r="B48" s="18">
        <v>43</v>
      </c>
      <c r="C48" s="27">
        <f>[2]ＲＳ!C44</f>
        <v>6</v>
      </c>
      <c r="D48" s="27">
        <f>[2]ＲＳ!D44</f>
        <v>2</v>
      </c>
      <c r="E48" s="27">
        <f>[2]ＲＳ!E44</f>
        <v>2</v>
      </c>
      <c r="F48" s="27">
        <f>[2]ＲＳ!F44</f>
        <v>1</v>
      </c>
      <c r="G48" s="27">
        <f>[2]ＲＳ!G44</f>
        <v>1</v>
      </c>
      <c r="H48" s="27">
        <f>[2]ＲＳ!H44</f>
        <v>0</v>
      </c>
      <c r="I48" s="27">
        <f>[2]ＲＳ!I44</f>
        <v>0</v>
      </c>
      <c r="J48" s="27">
        <f>[2]ＲＳ!J44</f>
        <v>0</v>
      </c>
      <c r="K48" s="27">
        <f>[2]ＲＳ!K44</f>
        <v>0</v>
      </c>
      <c r="L48" s="27">
        <f>[2]ＲＳ!L44</f>
        <v>0</v>
      </c>
      <c r="M48" s="27">
        <f>[2]ＲＳ!M44</f>
        <v>0</v>
      </c>
      <c r="N48" s="27">
        <f>[2]ＲＳ!N44</f>
        <v>0</v>
      </c>
      <c r="O48" s="27">
        <f>[2]ＲＳ!O44</f>
        <v>0</v>
      </c>
      <c r="P48" s="27">
        <f>[2]ＲＳ!P44</f>
        <v>0</v>
      </c>
      <c r="Q48" s="27">
        <f>[2]ＲＳ!Q44</f>
        <v>0</v>
      </c>
      <c r="R48" s="22"/>
      <c r="S48" s="22">
        <f t="shared" si="2"/>
        <v>6</v>
      </c>
      <c r="T48" s="22" t="b">
        <f t="shared" si="3"/>
        <v>1</v>
      </c>
    </row>
    <row r="49" spans="2:20">
      <c r="B49" s="17">
        <v>44</v>
      </c>
      <c r="C49" s="17">
        <f>[2]ＲＳ!C45</f>
        <v>6</v>
      </c>
      <c r="D49" s="17">
        <f>[2]ＲＳ!D45</f>
        <v>0</v>
      </c>
      <c r="E49" s="17">
        <f>[2]ＲＳ!E45</f>
        <v>3</v>
      </c>
      <c r="F49" s="17">
        <f>[2]ＲＳ!F45</f>
        <v>1</v>
      </c>
      <c r="G49" s="17">
        <f>[2]ＲＳ!G45</f>
        <v>1</v>
      </c>
      <c r="H49" s="17">
        <f>[2]ＲＳ!H45</f>
        <v>0</v>
      </c>
      <c r="I49" s="17">
        <f>[2]ＲＳ!I45</f>
        <v>0</v>
      </c>
      <c r="J49" s="17">
        <f>[2]ＲＳ!J45</f>
        <v>0</v>
      </c>
      <c r="K49" s="17">
        <f>[2]ＲＳ!K45</f>
        <v>0</v>
      </c>
      <c r="L49" s="17">
        <f>[2]ＲＳ!L45</f>
        <v>0</v>
      </c>
      <c r="M49" s="17">
        <f>[2]ＲＳ!M45</f>
        <v>0</v>
      </c>
      <c r="N49" s="17">
        <f>[2]ＲＳ!N45</f>
        <v>0</v>
      </c>
      <c r="O49" s="17">
        <f>[2]ＲＳ!O45</f>
        <v>0</v>
      </c>
      <c r="P49" s="17">
        <f>[2]ＲＳ!P45</f>
        <v>0</v>
      </c>
      <c r="Q49" s="17">
        <f>[2]ＲＳ!Q45</f>
        <v>1</v>
      </c>
      <c r="S49">
        <f t="shared" si="2"/>
        <v>6</v>
      </c>
      <c r="T49" t="b">
        <f t="shared" si="3"/>
        <v>1</v>
      </c>
    </row>
    <row r="50" spans="2:20">
      <c r="B50" s="18">
        <v>45</v>
      </c>
      <c r="C50" s="27">
        <f>[2]ＲＳ!C46</f>
        <v>4</v>
      </c>
      <c r="D50" s="27">
        <f>[2]ＲＳ!D46</f>
        <v>1</v>
      </c>
      <c r="E50" s="27">
        <f>[2]ＲＳ!E46</f>
        <v>0</v>
      </c>
      <c r="F50" s="27">
        <f>[2]ＲＳ!F46</f>
        <v>2</v>
      </c>
      <c r="G50" s="27">
        <f>[2]ＲＳ!G46</f>
        <v>1</v>
      </c>
      <c r="H50" s="27">
        <f>[2]ＲＳ!H46</f>
        <v>0</v>
      </c>
      <c r="I50" s="27">
        <f>[2]ＲＳ!I46</f>
        <v>0</v>
      </c>
      <c r="J50" s="27">
        <f>[2]ＲＳ!J46</f>
        <v>0</v>
      </c>
      <c r="K50" s="27">
        <f>[2]ＲＳ!K46</f>
        <v>0</v>
      </c>
      <c r="L50" s="27">
        <f>[2]ＲＳ!L46</f>
        <v>0</v>
      </c>
      <c r="M50" s="27">
        <f>[2]ＲＳ!M46</f>
        <v>0</v>
      </c>
      <c r="N50" s="27">
        <f>[2]ＲＳ!N46</f>
        <v>0</v>
      </c>
      <c r="O50" s="27">
        <f>[2]ＲＳ!O46</f>
        <v>0</v>
      </c>
      <c r="P50" s="27">
        <f>[2]ＲＳ!P46</f>
        <v>0</v>
      </c>
      <c r="Q50" s="27">
        <f>[2]ＲＳ!Q46</f>
        <v>0</v>
      </c>
      <c r="R50" s="22"/>
      <c r="S50" s="22">
        <f t="shared" si="2"/>
        <v>4</v>
      </c>
      <c r="T50" s="22" t="b">
        <f t="shared" si="3"/>
        <v>1</v>
      </c>
    </row>
    <row r="51" spans="2:20">
      <c r="B51" s="17">
        <v>46</v>
      </c>
      <c r="C51" s="17">
        <f>[2]ＲＳ!C47</f>
        <v>8</v>
      </c>
      <c r="D51" s="17">
        <f>[2]ＲＳ!D47</f>
        <v>3</v>
      </c>
      <c r="E51" s="17">
        <f>[2]ＲＳ!E47</f>
        <v>4</v>
      </c>
      <c r="F51" s="17">
        <f>[2]ＲＳ!F47</f>
        <v>1</v>
      </c>
      <c r="G51" s="17">
        <f>[2]ＲＳ!G47</f>
        <v>0</v>
      </c>
      <c r="H51" s="17">
        <f>[2]ＲＳ!H47</f>
        <v>0</v>
      </c>
      <c r="I51" s="17">
        <f>[2]ＲＳ!I47</f>
        <v>0</v>
      </c>
      <c r="J51" s="17">
        <f>[2]ＲＳ!J47</f>
        <v>0</v>
      </c>
      <c r="K51" s="17">
        <f>[2]ＲＳ!K47</f>
        <v>0</v>
      </c>
      <c r="L51" s="17">
        <f>[2]ＲＳ!L47</f>
        <v>0</v>
      </c>
      <c r="M51" s="17">
        <f>[2]ＲＳ!M47</f>
        <v>0</v>
      </c>
      <c r="N51" s="17">
        <f>[2]ＲＳ!N47</f>
        <v>0</v>
      </c>
      <c r="O51" s="17">
        <f>[2]ＲＳ!O47</f>
        <v>0</v>
      </c>
      <c r="P51" s="17">
        <f>[2]ＲＳ!P47</f>
        <v>0</v>
      </c>
      <c r="Q51" s="17">
        <f>[2]ＲＳ!Q47</f>
        <v>0</v>
      </c>
      <c r="S51">
        <f t="shared" si="2"/>
        <v>8</v>
      </c>
      <c r="T51" t="b">
        <f t="shared" si="3"/>
        <v>1</v>
      </c>
    </row>
    <row r="52" spans="2:20">
      <c r="B52" s="18">
        <v>47</v>
      </c>
      <c r="C52" s="27">
        <f>[2]ＲＳ!C48</f>
        <v>10</v>
      </c>
      <c r="D52" s="27">
        <f>[2]ＲＳ!D48</f>
        <v>1</v>
      </c>
      <c r="E52" s="27">
        <f>[2]ＲＳ!E48</f>
        <v>1</v>
      </c>
      <c r="F52" s="27">
        <f>[2]ＲＳ!F48</f>
        <v>1</v>
      </c>
      <c r="G52" s="27">
        <f>[2]ＲＳ!G48</f>
        <v>2</v>
      </c>
      <c r="H52" s="27">
        <f>[2]ＲＳ!H48</f>
        <v>2</v>
      </c>
      <c r="I52" s="27">
        <f>[2]ＲＳ!I48</f>
        <v>2</v>
      </c>
      <c r="J52" s="27">
        <f>[2]ＲＳ!J48</f>
        <v>0</v>
      </c>
      <c r="K52" s="27">
        <f>[2]ＲＳ!K48</f>
        <v>0</v>
      </c>
      <c r="L52" s="27">
        <f>[2]ＲＳ!L48</f>
        <v>0</v>
      </c>
      <c r="M52" s="27">
        <f>[2]ＲＳ!M48</f>
        <v>0</v>
      </c>
      <c r="N52" s="27">
        <f>[2]ＲＳ!N48</f>
        <v>1</v>
      </c>
      <c r="O52" s="27">
        <f>[2]ＲＳ!O48</f>
        <v>0</v>
      </c>
      <c r="P52" s="27">
        <f>[2]ＲＳ!P48</f>
        <v>0</v>
      </c>
      <c r="Q52" s="27">
        <f>[2]ＲＳ!Q48</f>
        <v>0</v>
      </c>
      <c r="R52" s="22"/>
      <c r="S52" s="22">
        <f t="shared" si="2"/>
        <v>10</v>
      </c>
      <c r="T52" s="22" t="b">
        <f t="shared" si="3"/>
        <v>1</v>
      </c>
    </row>
    <row r="53" spans="2:20">
      <c r="B53" s="17">
        <v>48</v>
      </c>
      <c r="C53" s="17">
        <f>[2]ＲＳ!C49</f>
        <v>6</v>
      </c>
      <c r="D53" s="17">
        <f>[2]ＲＳ!D49</f>
        <v>3</v>
      </c>
      <c r="E53" s="17">
        <f>[2]ＲＳ!E49</f>
        <v>1</v>
      </c>
      <c r="F53" s="17">
        <f>[2]ＲＳ!F49</f>
        <v>2</v>
      </c>
      <c r="G53" s="17">
        <f>[2]ＲＳ!G49</f>
        <v>0</v>
      </c>
      <c r="H53" s="17">
        <f>[2]ＲＳ!H49</f>
        <v>0</v>
      </c>
      <c r="I53" s="17">
        <f>[2]ＲＳ!I49</f>
        <v>0</v>
      </c>
      <c r="J53" s="17">
        <f>[2]ＲＳ!J49</f>
        <v>0</v>
      </c>
      <c r="K53" s="17">
        <f>[2]ＲＳ!K49</f>
        <v>0</v>
      </c>
      <c r="L53" s="17">
        <f>[2]ＲＳ!L49</f>
        <v>0</v>
      </c>
      <c r="M53" s="17">
        <f>[2]ＲＳ!M49</f>
        <v>0</v>
      </c>
      <c r="N53" s="17">
        <f>[2]ＲＳ!N49</f>
        <v>0</v>
      </c>
      <c r="O53" s="17">
        <f>[2]ＲＳ!O49</f>
        <v>0</v>
      </c>
      <c r="P53" s="17">
        <f>[2]ＲＳ!P49</f>
        <v>0</v>
      </c>
      <c r="Q53" s="17">
        <f>[2]ＲＳ!Q49</f>
        <v>0</v>
      </c>
      <c r="S53">
        <f t="shared" si="2"/>
        <v>6</v>
      </c>
      <c r="T53" t="b">
        <f t="shared" si="3"/>
        <v>1</v>
      </c>
    </row>
    <row r="54" spans="2:20">
      <c r="B54" s="18">
        <v>49</v>
      </c>
      <c r="C54" s="27">
        <f>[2]ＲＳ!C50</f>
        <v>5</v>
      </c>
      <c r="D54" s="27">
        <f>[2]ＲＳ!D50</f>
        <v>0</v>
      </c>
      <c r="E54" s="27">
        <f>[2]ＲＳ!E50</f>
        <v>1</v>
      </c>
      <c r="F54" s="27">
        <f>[2]ＲＳ!F50</f>
        <v>4</v>
      </c>
      <c r="G54" s="27">
        <f>[2]ＲＳ!G50</f>
        <v>0</v>
      </c>
      <c r="H54" s="27">
        <f>[2]ＲＳ!H50</f>
        <v>0</v>
      </c>
      <c r="I54" s="27">
        <f>[2]ＲＳ!I50</f>
        <v>0</v>
      </c>
      <c r="J54" s="27">
        <f>[2]ＲＳ!J50</f>
        <v>0</v>
      </c>
      <c r="K54" s="27">
        <f>[2]ＲＳ!K50</f>
        <v>0</v>
      </c>
      <c r="L54" s="27">
        <f>[2]ＲＳ!L50</f>
        <v>0</v>
      </c>
      <c r="M54" s="27">
        <f>[2]ＲＳ!M50</f>
        <v>0</v>
      </c>
      <c r="N54" s="27">
        <f>[2]ＲＳ!N50</f>
        <v>0</v>
      </c>
      <c r="O54" s="27">
        <f>[2]ＲＳ!O50</f>
        <v>0</v>
      </c>
      <c r="P54" s="27">
        <f>[2]ＲＳ!P50</f>
        <v>0</v>
      </c>
      <c r="Q54" s="27">
        <f>[2]ＲＳ!Q50</f>
        <v>0</v>
      </c>
      <c r="R54" s="22"/>
      <c r="S54" s="22">
        <f t="shared" si="2"/>
        <v>5</v>
      </c>
      <c r="T54" s="22" t="b">
        <f t="shared" si="3"/>
        <v>1</v>
      </c>
    </row>
    <row r="55" spans="2:20">
      <c r="B55" s="17">
        <v>50</v>
      </c>
      <c r="C55" s="17" t="e">
        <f>[2]ＲＳ!C51</f>
        <v>#N/A</v>
      </c>
      <c r="D55" s="17" t="e">
        <f>[2]ＲＳ!D51</f>
        <v>#N/A</v>
      </c>
      <c r="E55" s="17" t="e">
        <f>[2]ＲＳ!E51</f>
        <v>#N/A</v>
      </c>
      <c r="F55" s="17" t="e">
        <f>[2]ＲＳ!F51</f>
        <v>#N/A</v>
      </c>
      <c r="G55" s="17" t="e">
        <f>[2]ＲＳ!G51</f>
        <v>#N/A</v>
      </c>
      <c r="H55" s="17" t="e">
        <f>[2]ＲＳ!H51</f>
        <v>#N/A</v>
      </c>
      <c r="I55" s="17" t="e">
        <f>[2]ＲＳ!I51</f>
        <v>#N/A</v>
      </c>
      <c r="J55" s="17" t="e">
        <f>[2]ＲＳ!J51</f>
        <v>#N/A</v>
      </c>
      <c r="K55" s="17" t="e">
        <f>[2]ＲＳ!K51</f>
        <v>#N/A</v>
      </c>
      <c r="L55" s="17" t="e">
        <f>[2]ＲＳ!L51</f>
        <v>#N/A</v>
      </c>
      <c r="M55" s="17" t="e">
        <f>[2]ＲＳ!M51</f>
        <v>#N/A</v>
      </c>
      <c r="N55" s="17" t="e">
        <f>[2]ＲＳ!N51</f>
        <v>#N/A</v>
      </c>
      <c r="O55" s="17" t="e">
        <f>[2]ＲＳ!O51</f>
        <v>#N/A</v>
      </c>
      <c r="P55" s="17" t="e">
        <f>[2]ＲＳ!P51</f>
        <v>#N/A</v>
      </c>
      <c r="Q55" s="17" t="e">
        <f>[2]ＲＳ!Q51</f>
        <v>#N/A</v>
      </c>
      <c r="S55" t="e">
        <f t="shared" si="2"/>
        <v>#N/A</v>
      </c>
      <c r="T55" t="str">
        <f t="shared" si="3"/>
        <v>-</v>
      </c>
    </row>
    <row r="56" spans="2:20">
      <c r="B56" s="18">
        <v>51</v>
      </c>
      <c r="C56" s="27" t="e">
        <f>[2]ＲＳ!C52</f>
        <v>#N/A</v>
      </c>
      <c r="D56" s="27" t="e">
        <f>[2]ＲＳ!D52</f>
        <v>#N/A</v>
      </c>
      <c r="E56" s="27" t="e">
        <f>[2]ＲＳ!E52</f>
        <v>#N/A</v>
      </c>
      <c r="F56" s="27" t="e">
        <f>[2]ＲＳ!F52</f>
        <v>#N/A</v>
      </c>
      <c r="G56" s="27" t="e">
        <f>[2]ＲＳ!G52</f>
        <v>#N/A</v>
      </c>
      <c r="H56" s="27" t="e">
        <f>[2]ＲＳ!H52</f>
        <v>#N/A</v>
      </c>
      <c r="I56" s="27" t="e">
        <f>[2]ＲＳ!I52</f>
        <v>#N/A</v>
      </c>
      <c r="J56" s="27" t="e">
        <f>[2]ＲＳ!J52</f>
        <v>#N/A</v>
      </c>
      <c r="K56" s="27" t="e">
        <f>[2]ＲＳ!K52</f>
        <v>#N/A</v>
      </c>
      <c r="L56" s="27" t="e">
        <f>[2]ＲＳ!L52</f>
        <v>#N/A</v>
      </c>
      <c r="M56" s="27" t="e">
        <f>[2]ＲＳ!M52</f>
        <v>#N/A</v>
      </c>
      <c r="N56" s="27" t="e">
        <f>[2]ＲＳ!N52</f>
        <v>#N/A</v>
      </c>
      <c r="O56" s="27" t="e">
        <f>[2]ＲＳ!O52</f>
        <v>#N/A</v>
      </c>
      <c r="P56" s="27" t="e">
        <f>[2]ＲＳ!P52</f>
        <v>#N/A</v>
      </c>
      <c r="Q56" s="27" t="e">
        <f>[2]ＲＳ!Q52</f>
        <v>#N/A</v>
      </c>
      <c r="R56" s="22"/>
      <c r="S56" s="22" t="e">
        <f t="shared" si="2"/>
        <v>#N/A</v>
      </c>
      <c r="T56" s="22" t="str">
        <f t="shared" si="3"/>
        <v>-</v>
      </c>
    </row>
    <row r="57" spans="2:20">
      <c r="B57" s="17">
        <v>52</v>
      </c>
      <c r="C57" s="17" t="e">
        <f>[2]ＲＳ!C53</f>
        <v>#N/A</v>
      </c>
      <c r="D57" s="17" t="e">
        <f>[2]ＲＳ!D53</f>
        <v>#N/A</v>
      </c>
      <c r="E57" s="17" t="e">
        <f>[2]ＲＳ!E53</f>
        <v>#N/A</v>
      </c>
      <c r="F57" s="17" t="e">
        <f>[2]ＲＳ!F53</f>
        <v>#N/A</v>
      </c>
      <c r="G57" s="17" t="e">
        <f>[2]ＲＳ!G53</f>
        <v>#N/A</v>
      </c>
      <c r="H57" s="17" t="e">
        <f>[2]ＲＳ!H53</f>
        <v>#N/A</v>
      </c>
      <c r="I57" s="17" t="e">
        <f>[2]ＲＳ!I53</f>
        <v>#N/A</v>
      </c>
      <c r="J57" s="17" t="e">
        <f>[2]ＲＳ!J53</f>
        <v>#N/A</v>
      </c>
      <c r="K57" s="17" t="e">
        <f>[2]ＲＳ!K53</f>
        <v>#N/A</v>
      </c>
      <c r="L57" s="17" t="e">
        <f>[2]ＲＳ!L53</f>
        <v>#N/A</v>
      </c>
      <c r="M57" s="17" t="e">
        <f>[2]ＲＳ!M53</f>
        <v>#N/A</v>
      </c>
      <c r="N57" s="17" t="e">
        <f>[2]ＲＳ!N53</f>
        <v>#N/A</v>
      </c>
      <c r="O57" s="17" t="e">
        <f>[2]ＲＳ!O53</f>
        <v>#N/A</v>
      </c>
      <c r="P57" s="17" t="e">
        <f>[2]ＲＳ!P53</f>
        <v>#N/A</v>
      </c>
      <c r="Q57" s="17" t="e">
        <f>[2]ＲＳ!Q53</f>
        <v>#N/A</v>
      </c>
      <c r="S57" t="e">
        <f t="shared" si="2"/>
        <v>#N/A</v>
      </c>
      <c r="T57" t="str">
        <f t="shared" si="3"/>
        <v>-</v>
      </c>
    </row>
    <row r="58" spans="2:20">
      <c r="B58" s="18">
        <v>53</v>
      </c>
      <c r="C58" s="27" t="e">
        <f>[2]ＲＳ!C54</f>
        <v>#N/A</v>
      </c>
      <c r="D58" s="27" t="e">
        <f>[2]ＲＳ!D54</f>
        <v>#N/A</v>
      </c>
      <c r="E58" s="27" t="e">
        <f>[2]ＲＳ!E54</f>
        <v>#N/A</v>
      </c>
      <c r="F58" s="27" t="e">
        <f>[2]ＲＳ!F54</f>
        <v>#N/A</v>
      </c>
      <c r="G58" s="27" t="e">
        <f>[2]ＲＳ!G54</f>
        <v>#N/A</v>
      </c>
      <c r="H58" s="27" t="e">
        <f>[2]ＲＳ!H54</f>
        <v>#N/A</v>
      </c>
      <c r="I58" s="27" t="e">
        <f>[2]ＲＳ!I54</f>
        <v>#N/A</v>
      </c>
      <c r="J58" s="27" t="e">
        <f>[2]ＲＳ!J54</f>
        <v>#N/A</v>
      </c>
      <c r="K58" s="27" t="e">
        <f>[2]ＲＳ!K54</f>
        <v>#N/A</v>
      </c>
      <c r="L58" s="27" t="e">
        <f>[2]ＲＳ!L54</f>
        <v>#N/A</v>
      </c>
      <c r="M58" s="27" t="e">
        <f>[2]ＲＳ!M54</f>
        <v>#N/A</v>
      </c>
      <c r="N58" s="27" t="e">
        <f>[2]ＲＳ!N54</f>
        <v>#N/A</v>
      </c>
      <c r="O58" s="27" t="e">
        <f>[2]ＲＳ!O54</f>
        <v>#N/A</v>
      </c>
      <c r="P58" s="27" t="e">
        <f>[2]ＲＳ!P54</f>
        <v>#N/A</v>
      </c>
      <c r="Q58" s="27" t="e">
        <f>[2]ＲＳ!Q54</f>
        <v>#N/A</v>
      </c>
      <c r="R58" s="22"/>
      <c r="S58" s="22" t="e">
        <f t="shared" si="2"/>
        <v>#N/A</v>
      </c>
      <c r="T58" s="22" t="str">
        <f t="shared" si="3"/>
        <v>-</v>
      </c>
    </row>
    <row r="60" spans="2:20">
      <c r="B60" s="2" t="s">
        <v>66</v>
      </c>
      <c r="C60" s="2">
        <f t="array" ref="C60">+SUM(IF(NOT(ISERROR(C6:C57)),C6:C57))</f>
        <v>1427</v>
      </c>
      <c r="D60" s="2">
        <f t="array" ref="D60">+SUM(IF(NOT(ISERROR(D6:D57)),D6:D57))</f>
        <v>383</v>
      </c>
      <c r="E60" s="2">
        <f t="array" ref="E60">+SUM(IF(NOT(ISERROR(E6:E57)),E6:E57))</f>
        <v>447</v>
      </c>
      <c r="F60" s="2">
        <f t="array" ref="F60">+SUM(IF(NOT(ISERROR(F6:F57)),F6:F57))</f>
        <v>377</v>
      </c>
      <c r="G60" s="2">
        <f t="array" ref="G60">+SUM(IF(NOT(ISERROR(G6:G57)),G6:G57))</f>
        <v>130</v>
      </c>
      <c r="H60" s="2">
        <f t="array" ref="H60">+SUM(IF(NOT(ISERROR(H6:H57)),H6:H57))</f>
        <v>35</v>
      </c>
      <c r="I60" s="2">
        <f t="array" ref="I60">+SUM(IF(NOT(ISERROR(I6:I57)),I6:I57))</f>
        <v>30</v>
      </c>
      <c r="J60" s="2">
        <f t="array" ref="J60">+SUM(IF(NOT(ISERROR(J6:J57)),J6:J57))</f>
        <v>5</v>
      </c>
      <c r="K60" s="2">
        <f t="array" ref="K60">+SUM(IF(NOT(ISERROR(K6:K57)),K6:K57))</f>
        <v>7</v>
      </c>
      <c r="L60" s="2">
        <f t="array" ref="L60">+SUM(IF(NOT(ISERROR(L6:L57)),L6:L57))</f>
        <v>2</v>
      </c>
      <c r="M60" s="2">
        <f t="array" ref="M60">+SUM(IF(NOT(ISERROR(M6:M57)),M6:M57))</f>
        <v>3</v>
      </c>
      <c r="N60" s="2">
        <f t="array" ref="N60">+SUM(IF(NOT(ISERROR(N6:N57)),N6:N57))</f>
        <v>1</v>
      </c>
      <c r="O60" s="2">
        <f t="array" ref="O60">+SUM(IF(NOT(ISERROR(O6:O57)),O6:O57))</f>
        <v>2</v>
      </c>
      <c r="P60" s="2">
        <f t="array" ref="P60">+SUM(IF(NOT(ISERROR(P6:P57)),P6:P57))</f>
        <v>0</v>
      </c>
      <c r="Q60" s="2">
        <f t="array" ref="Q60">+SUM(IF(NOT(ISERROR(Q6:Q57)),Q6:Q57))</f>
        <v>5</v>
      </c>
      <c r="R60" s="2"/>
      <c r="S60" s="2">
        <f>SUM(D60:Q60)</f>
        <v>1427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26.839523475823405</v>
      </c>
      <c r="E61" s="4">
        <f t="shared" si="4"/>
        <v>31.32445690259285</v>
      </c>
      <c r="F61" s="4">
        <f t="shared" si="4"/>
        <v>26.419060967063768</v>
      </c>
      <c r="G61" s="4">
        <f t="shared" si="4"/>
        <v>9.1100210231254373</v>
      </c>
      <c r="H61" s="4">
        <f t="shared" si="4"/>
        <v>2.4526979677645411</v>
      </c>
      <c r="I61" s="4">
        <f t="shared" si="4"/>
        <v>2.102312543798178</v>
      </c>
      <c r="J61" s="4">
        <f t="shared" si="4"/>
        <v>0.35038542396636296</v>
      </c>
      <c r="K61" s="4">
        <f t="shared" si="4"/>
        <v>0.49053959355290822</v>
      </c>
      <c r="L61" s="4">
        <f t="shared" si="4"/>
        <v>0.1401541695865452</v>
      </c>
      <c r="M61" s="4">
        <f t="shared" si="4"/>
        <v>0.21023125437981782</v>
      </c>
      <c r="N61" s="4">
        <f t="shared" si="4"/>
        <v>7.0077084793272598E-2</v>
      </c>
      <c r="O61" s="4">
        <f t="shared" si="4"/>
        <v>0.1401541695865452</v>
      </c>
      <c r="P61" s="4">
        <f t="shared" si="4"/>
        <v>0</v>
      </c>
      <c r="Q61" s="4">
        <f t="shared" si="4"/>
        <v>0.35038542396636296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+SUM(IF(NOT(ISERROR(S6:S57)),S6:S57))</f>
        <v>1427</v>
      </c>
      <c r="T63" s="5" t="b">
        <f>+S60=S63</f>
        <v>1</v>
      </c>
    </row>
    <row r="67" spans="3:9">
      <c r="C67" s="30" t="s">
        <v>179</v>
      </c>
      <c r="D67" t="s">
        <v>154</v>
      </c>
      <c r="E67" t="s">
        <v>155</v>
      </c>
      <c r="F67" t="s">
        <v>71</v>
      </c>
      <c r="G67" t="s">
        <v>97</v>
      </c>
      <c r="H67" t="s">
        <v>98</v>
      </c>
      <c r="I67" t="s">
        <v>178</v>
      </c>
    </row>
    <row r="68" spans="3:9">
      <c r="C68">
        <f>SUM(D68:I68)</f>
        <v>100</v>
      </c>
      <c r="D68">
        <f>D61</f>
        <v>26.839523475823405</v>
      </c>
      <c r="E68">
        <f>E61</f>
        <v>31.32445690259285</v>
      </c>
      <c r="F68">
        <f>F61</f>
        <v>26.419060967063768</v>
      </c>
      <c r="G68">
        <f>G61</f>
        <v>9.1100210231254373</v>
      </c>
      <c r="H68">
        <f>H61</f>
        <v>2.4526979677645411</v>
      </c>
      <c r="I68">
        <f>SUM(I61:Q61)</f>
        <v>3.8542396636299934</v>
      </c>
    </row>
  </sheetData>
  <phoneticPr fontId="5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154</v>
      </c>
      <c r="E5" s="6" t="s">
        <v>155</v>
      </c>
      <c r="F5" s="6" t="s">
        <v>71</v>
      </c>
      <c r="G5" s="6" t="s">
        <v>97</v>
      </c>
      <c r="H5" s="6" t="s">
        <v>98</v>
      </c>
      <c r="I5" s="6" t="s">
        <v>99</v>
      </c>
      <c r="J5" s="6" t="s">
        <v>100</v>
      </c>
      <c r="K5" s="6" t="s">
        <v>101</v>
      </c>
      <c r="L5" s="6" t="s">
        <v>102</v>
      </c>
      <c r="M5" s="6" t="s">
        <v>103</v>
      </c>
      <c r="N5" s="6" t="s">
        <v>104</v>
      </c>
      <c r="O5" s="6" t="s">
        <v>106</v>
      </c>
      <c r="P5" s="6" t="s">
        <v>107</v>
      </c>
      <c r="Q5" s="6" t="s">
        <v>156</v>
      </c>
      <c r="R5" s="1"/>
      <c r="S5" s="6" t="s">
        <v>67</v>
      </c>
      <c r="T5" s="1" t="s">
        <v>68</v>
      </c>
    </row>
    <row r="6" spans="2:20">
      <c r="B6" s="16">
        <v>1</v>
      </c>
      <c r="C6" s="16">
        <f>[2]咽頭!C2</f>
        <v>0</v>
      </c>
      <c r="D6" s="16">
        <f>[2]咽頭!D2</f>
        <v>0</v>
      </c>
      <c r="E6" s="16">
        <f>[2]咽頭!E2</f>
        <v>0</v>
      </c>
      <c r="F6" s="16">
        <f>[2]咽頭!F2</f>
        <v>0</v>
      </c>
      <c r="G6" s="16">
        <f>[2]咽頭!G2</f>
        <v>0</v>
      </c>
      <c r="H6" s="16">
        <f>[2]咽頭!H2</f>
        <v>0</v>
      </c>
      <c r="I6" s="16">
        <f>[2]咽頭!I2</f>
        <v>0</v>
      </c>
      <c r="J6" s="16">
        <f>[2]咽頭!J2</f>
        <v>0</v>
      </c>
      <c r="K6" s="16">
        <f>[2]咽頭!K2</f>
        <v>0</v>
      </c>
      <c r="L6" s="16">
        <f>[2]咽頭!L2</f>
        <v>0</v>
      </c>
      <c r="M6" s="16">
        <f>[2]咽頭!M2</f>
        <v>0</v>
      </c>
      <c r="N6" s="16">
        <f>[2]咽頭!N2</f>
        <v>0</v>
      </c>
      <c r="O6" s="16">
        <f>[2]咽頭!O2</f>
        <v>0</v>
      </c>
      <c r="P6" s="16">
        <f>[2]咽頭!P2</f>
        <v>0</v>
      </c>
      <c r="Q6" s="16">
        <f>[2]咽頭!Q2</f>
        <v>0</v>
      </c>
      <c r="R6" s="21"/>
      <c r="S6" s="21">
        <f t="shared" ref="S6:S29" si="0">SUM(D6:Q6)</f>
        <v>0</v>
      </c>
      <c r="T6" s="21" t="b">
        <f t="shared" ref="T6:T29" si="1">IF(AND(ISERROR(C6),ISERROR(S6)),"-",C6=S6)</f>
        <v>1</v>
      </c>
    </row>
    <row r="7" spans="2:20">
      <c r="B7" s="17">
        <v>2</v>
      </c>
      <c r="C7" s="17">
        <f>[2]咽頭!C3</f>
        <v>9</v>
      </c>
      <c r="D7" s="17">
        <f>[2]咽頭!D3</f>
        <v>0</v>
      </c>
      <c r="E7" s="17">
        <f>[2]咽頭!E3</f>
        <v>0</v>
      </c>
      <c r="F7" s="17">
        <f>[2]咽頭!F3</f>
        <v>3</v>
      </c>
      <c r="G7" s="17">
        <f>[2]咽頭!G3</f>
        <v>4</v>
      </c>
      <c r="H7" s="17">
        <f>[2]咽頭!H3</f>
        <v>0</v>
      </c>
      <c r="I7" s="17">
        <f>[2]咽頭!I3</f>
        <v>0</v>
      </c>
      <c r="J7" s="17">
        <f>[2]咽頭!J3</f>
        <v>0</v>
      </c>
      <c r="K7" s="17">
        <f>[2]咽頭!K3</f>
        <v>0</v>
      </c>
      <c r="L7" s="17">
        <f>[2]咽頭!L3</f>
        <v>0</v>
      </c>
      <c r="M7" s="17">
        <f>[2]咽頭!M3</f>
        <v>0</v>
      </c>
      <c r="N7" s="17">
        <f>[2]咽頭!N3</f>
        <v>0</v>
      </c>
      <c r="O7" s="17">
        <f>[2]咽頭!O3</f>
        <v>1</v>
      </c>
      <c r="P7" s="17">
        <f>[2]咽頭!P3</f>
        <v>1</v>
      </c>
      <c r="Q7" s="17">
        <f>[2]咽頭!Q3</f>
        <v>0</v>
      </c>
      <c r="S7">
        <f t="shared" si="0"/>
        <v>9</v>
      </c>
      <c r="T7" t="b">
        <f t="shared" si="1"/>
        <v>1</v>
      </c>
    </row>
    <row r="8" spans="2:20">
      <c r="B8" s="18">
        <v>3</v>
      </c>
      <c r="C8" s="27">
        <f>[2]咽頭!C4</f>
        <v>2</v>
      </c>
      <c r="D8" s="27">
        <f>[2]咽頭!D4</f>
        <v>0</v>
      </c>
      <c r="E8" s="27">
        <f>[2]咽頭!E4</f>
        <v>1</v>
      </c>
      <c r="F8" s="27">
        <f>[2]咽頭!F4</f>
        <v>1</v>
      </c>
      <c r="G8" s="27">
        <f>[2]咽頭!G4</f>
        <v>0</v>
      </c>
      <c r="H8" s="27">
        <f>[2]咽頭!H4</f>
        <v>0</v>
      </c>
      <c r="I8" s="27">
        <f>[2]咽頭!I4</f>
        <v>0</v>
      </c>
      <c r="J8" s="27">
        <f>[2]咽頭!J4</f>
        <v>0</v>
      </c>
      <c r="K8" s="27">
        <f>[2]咽頭!K4</f>
        <v>0</v>
      </c>
      <c r="L8" s="27">
        <f>[2]咽頭!L4</f>
        <v>0</v>
      </c>
      <c r="M8" s="27">
        <f>[2]咽頭!M4</f>
        <v>0</v>
      </c>
      <c r="N8" s="27">
        <f>[2]咽頭!N4</f>
        <v>0</v>
      </c>
      <c r="O8" s="27">
        <f>[2]咽頭!O4</f>
        <v>0</v>
      </c>
      <c r="P8" s="27">
        <f>[2]咽頭!P4</f>
        <v>0</v>
      </c>
      <c r="Q8" s="27">
        <f>[2]咽頭!Q4</f>
        <v>0</v>
      </c>
      <c r="R8" s="25"/>
      <c r="S8" s="25">
        <f t="shared" si="0"/>
        <v>2</v>
      </c>
      <c r="T8" s="25" t="b">
        <f t="shared" si="1"/>
        <v>1</v>
      </c>
    </row>
    <row r="9" spans="2:20">
      <c r="B9" s="17">
        <v>4</v>
      </c>
      <c r="C9" s="17">
        <f>[2]咽頭!C5</f>
        <v>6</v>
      </c>
      <c r="D9" s="17">
        <f>[2]咽頭!D5</f>
        <v>0</v>
      </c>
      <c r="E9" s="17">
        <f>[2]咽頭!E5</f>
        <v>0</v>
      </c>
      <c r="F9" s="17">
        <f>[2]咽頭!F5</f>
        <v>5</v>
      </c>
      <c r="G9" s="17">
        <f>[2]咽頭!G5</f>
        <v>0</v>
      </c>
      <c r="H9" s="17">
        <f>[2]咽頭!H5</f>
        <v>0</v>
      </c>
      <c r="I9" s="17">
        <f>[2]咽頭!I5</f>
        <v>0</v>
      </c>
      <c r="J9" s="17">
        <f>[2]咽頭!J5</f>
        <v>1</v>
      </c>
      <c r="K9" s="17">
        <f>[2]咽頭!K5</f>
        <v>0</v>
      </c>
      <c r="L9" s="17">
        <f>[2]咽頭!L5</f>
        <v>0</v>
      </c>
      <c r="M9" s="17">
        <f>[2]咽頭!M5</f>
        <v>0</v>
      </c>
      <c r="N9" s="17">
        <f>[2]咽頭!N5</f>
        <v>0</v>
      </c>
      <c r="O9" s="17">
        <f>[2]咽頭!O5</f>
        <v>0</v>
      </c>
      <c r="P9" s="17">
        <f>[2]咽頭!P5</f>
        <v>0</v>
      </c>
      <c r="Q9" s="17">
        <f>[2]咽頭!Q5</f>
        <v>0</v>
      </c>
      <c r="S9">
        <f t="shared" si="0"/>
        <v>6</v>
      </c>
      <c r="T9" t="b">
        <f t="shared" si="1"/>
        <v>1</v>
      </c>
    </row>
    <row r="10" spans="2:20">
      <c r="B10" s="18">
        <v>5</v>
      </c>
      <c r="C10" s="27">
        <f>[2]咽頭!C6</f>
        <v>7</v>
      </c>
      <c r="D10" s="27">
        <f>[2]咽頭!D6</f>
        <v>0</v>
      </c>
      <c r="E10" s="27">
        <f>[2]咽頭!E6</f>
        <v>1</v>
      </c>
      <c r="F10" s="27">
        <f>[2]咽頭!F6</f>
        <v>3</v>
      </c>
      <c r="G10" s="27">
        <f>[2]咽頭!G6</f>
        <v>0</v>
      </c>
      <c r="H10" s="27">
        <f>[2]咽頭!H6</f>
        <v>0</v>
      </c>
      <c r="I10" s="27">
        <f>[2]咽頭!I6</f>
        <v>1</v>
      </c>
      <c r="J10" s="27">
        <f>[2]咽頭!J6</f>
        <v>1</v>
      </c>
      <c r="K10" s="27">
        <f>[2]咽頭!K6</f>
        <v>0</v>
      </c>
      <c r="L10" s="27">
        <f>[2]咽頭!L6</f>
        <v>0</v>
      </c>
      <c r="M10" s="27">
        <f>[2]咽頭!M6</f>
        <v>0</v>
      </c>
      <c r="N10" s="27">
        <f>[2]咽頭!N6</f>
        <v>0</v>
      </c>
      <c r="O10" s="27">
        <f>[2]咽頭!O6</f>
        <v>0</v>
      </c>
      <c r="P10" s="27">
        <f>[2]咽頭!P6</f>
        <v>0</v>
      </c>
      <c r="Q10" s="27">
        <f>[2]咽頭!Q6</f>
        <v>1</v>
      </c>
      <c r="R10" s="25"/>
      <c r="S10" s="25">
        <f t="shared" si="0"/>
        <v>7</v>
      </c>
      <c r="T10" s="25" t="b">
        <f t="shared" si="1"/>
        <v>1</v>
      </c>
    </row>
    <row r="11" spans="2:20">
      <c r="B11" s="17">
        <v>6</v>
      </c>
      <c r="C11" s="17">
        <f>[2]咽頭!C7</f>
        <v>4</v>
      </c>
      <c r="D11" s="17">
        <f>[2]咽頭!D7</f>
        <v>0</v>
      </c>
      <c r="E11" s="17">
        <f>[2]咽頭!E7</f>
        <v>1</v>
      </c>
      <c r="F11" s="17">
        <f>[2]咽頭!F7</f>
        <v>2</v>
      </c>
      <c r="G11" s="17">
        <f>[2]咽頭!G7</f>
        <v>1</v>
      </c>
      <c r="H11" s="17">
        <f>[2]咽頭!H7</f>
        <v>0</v>
      </c>
      <c r="I11" s="17">
        <f>[2]咽頭!I7</f>
        <v>0</v>
      </c>
      <c r="J11" s="17">
        <f>[2]咽頭!J7</f>
        <v>0</v>
      </c>
      <c r="K11" s="17">
        <f>[2]咽頭!K7</f>
        <v>0</v>
      </c>
      <c r="L11" s="17">
        <f>[2]咽頭!L7</f>
        <v>0</v>
      </c>
      <c r="M11" s="17">
        <f>[2]咽頭!M7</f>
        <v>0</v>
      </c>
      <c r="N11" s="17">
        <f>[2]咽頭!N7</f>
        <v>0</v>
      </c>
      <c r="O11" s="17">
        <f>[2]咽頭!O7</f>
        <v>0</v>
      </c>
      <c r="P11" s="17">
        <f>[2]咽頭!P7</f>
        <v>0</v>
      </c>
      <c r="Q11" s="17">
        <f>[2]咽頭!Q7</f>
        <v>0</v>
      </c>
      <c r="S11">
        <f t="shared" si="0"/>
        <v>4</v>
      </c>
      <c r="T11" t="b">
        <f t="shared" si="1"/>
        <v>1</v>
      </c>
    </row>
    <row r="12" spans="2:20">
      <c r="B12" s="18">
        <v>7</v>
      </c>
      <c r="C12" s="27">
        <f>[2]咽頭!C8</f>
        <v>7</v>
      </c>
      <c r="D12" s="27">
        <f>[2]咽頭!D8</f>
        <v>0</v>
      </c>
      <c r="E12" s="27">
        <f>[2]咽頭!E8</f>
        <v>1</v>
      </c>
      <c r="F12" s="27">
        <f>[2]咽頭!F8</f>
        <v>2</v>
      </c>
      <c r="G12" s="27">
        <f>[2]咽頭!G8</f>
        <v>0</v>
      </c>
      <c r="H12" s="27">
        <f>[2]咽頭!H8</f>
        <v>2</v>
      </c>
      <c r="I12" s="27">
        <f>[2]咽頭!I8</f>
        <v>1</v>
      </c>
      <c r="J12" s="27">
        <f>[2]咽頭!J8</f>
        <v>0</v>
      </c>
      <c r="K12" s="27">
        <f>[2]咽頭!K8</f>
        <v>0</v>
      </c>
      <c r="L12" s="27">
        <f>[2]咽頭!L8</f>
        <v>1</v>
      </c>
      <c r="M12" s="27">
        <f>[2]咽頭!M8</f>
        <v>0</v>
      </c>
      <c r="N12" s="27">
        <f>[2]咽頭!N8</f>
        <v>0</v>
      </c>
      <c r="O12" s="27">
        <f>[2]咽頭!O8</f>
        <v>0</v>
      </c>
      <c r="P12" s="27">
        <f>[2]咽頭!P8</f>
        <v>0</v>
      </c>
      <c r="Q12" s="27">
        <f>[2]咽頭!Q8</f>
        <v>0</v>
      </c>
      <c r="R12" s="25"/>
      <c r="S12" s="25">
        <f t="shared" si="0"/>
        <v>7</v>
      </c>
      <c r="T12" s="25" t="b">
        <f t="shared" si="1"/>
        <v>1</v>
      </c>
    </row>
    <row r="13" spans="2:20">
      <c r="B13" s="17">
        <v>8</v>
      </c>
      <c r="C13" s="17">
        <f>[2]咽頭!C9</f>
        <v>3</v>
      </c>
      <c r="D13" s="17">
        <f>[2]咽頭!D9</f>
        <v>0</v>
      </c>
      <c r="E13" s="17">
        <f>[2]咽頭!E9</f>
        <v>1</v>
      </c>
      <c r="F13" s="17">
        <f>[2]咽頭!F9</f>
        <v>0</v>
      </c>
      <c r="G13" s="17">
        <f>[2]咽頭!G9</f>
        <v>1</v>
      </c>
      <c r="H13" s="17">
        <f>[2]咽頭!H9</f>
        <v>0</v>
      </c>
      <c r="I13" s="17">
        <f>[2]咽頭!I9</f>
        <v>0</v>
      </c>
      <c r="J13" s="17">
        <f>[2]咽頭!J9</f>
        <v>0</v>
      </c>
      <c r="K13" s="17">
        <f>[2]咽頭!K9</f>
        <v>0</v>
      </c>
      <c r="L13" s="17">
        <f>[2]咽頭!L9</f>
        <v>0</v>
      </c>
      <c r="M13" s="17">
        <f>[2]咽頭!M9</f>
        <v>1</v>
      </c>
      <c r="N13" s="17">
        <f>[2]咽頭!N9</f>
        <v>0</v>
      </c>
      <c r="O13" s="17">
        <f>[2]咽頭!O9</f>
        <v>0</v>
      </c>
      <c r="P13" s="17">
        <f>[2]咽頭!P9</f>
        <v>0</v>
      </c>
      <c r="Q13" s="17">
        <f>[2]咽頭!Q9</f>
        <v>0</v>
      </c>
      <c r="S13">
        <f t="shared" si="0"/>
        <v>3</v>
      </c>
      <c r="T13" t="b">
        <f t="shared" si="1"/>
        <v>1</v>
      </c>
    </row>
    <row r="14" spans="2:20">
      <c r="B14" s="18">
        <v>9</v>
      </c>
      <c r="C14" s="27">
        <f>[2]咽頭!C10</f>
        <v>5</v>
      </c>
      <c r="D14" s="27">
        <f>[2]咽頭!D10</f>
        <v>0</v>
      </c>
      <c r="E14" s="27">
        <f>[2]咽頭!E10</f>
        <v>1</v>
      </c>
      <c r="F14" s="27">
        <f>[2]咽頭!F10</f>
        <v>2</v>
      </c>
      <c r="G14" s="27">
        <f>[2]咽頭!G10</f>
        <v>2</v>
      </c>
      <c r="H14" s="27">
        <f>[2]咽頭!H10</f>
        <v>0</v>
      </c>
      <c r="I14" s="27">
        <f>[2]咽頭!I10</f>
        <v>0</v>
      </c>
      <c r="J14" s="27">
        <f>[2]咽頭!J10</f>
        <v>0</v>
      </c>
      <c r="K14" s="27">
        <f>[2]咽頭!K10</f>
        <v>0</v>
      </c>
      <c r="L14" s="27">
        <f>[2]咽頭!L10</f>
        <v>0</v>
      </c>
      <c r="M14" s="27">
        <f>[2]咽頭!M10</f>
        <v>0</v>
      </c>
      <c r="N14" s="27">
        <f>[2]咽頭!N10</f>
        <v>0</v>
      </c>
      <c r="O14" s="27">
        <f>[2]咽頭!O10</f>
        <v>0</v>
      </c>
      <c r="P14" s="27">
        <f>[2]咽頭!P10</f>
        <v>0</v>
      </c>
      <c r="Q14" s="27">
        <f>[2]咽頭!Q10</f>
        <v>0</v>
      </c>
      <c r="R14" s="25"/>
      <c r="S14" s="25">
        <f t="shared" si="0"/>
        <v>5</v>
      </c>
      <c r="T14" s="25" t="b">
        <f t="shared" si="1"/>
        <v>1</v>
      </c>
    </row>
    <row r="15" spans="2:20">
      <c r="B15" s="17">
        <v>10</v>
      </c>
      <c r="C15" s="17">
        <f>[2]咽頭!C11</f>
        <v>7</v>
      </c>
      <c r="D15" s="17">
        <f>[2]咽頭!D11</f>
        <v>0</v>
      </c>
      <c r="E15" s="17">
        <f>[2]咽頭!E11</f>
        <v>0</v>
      </c>
      <c r="F15" s="17">
        <f>[2]咽頭!F11</f>
        <v>2</v>
      </c>
      <c r="G15" s="17">
        <f>[2]咽頭!G11</f>
        <v>4</v>
      </c>
      <c r="H15" s="17">
        <f>[2]咽頭!H11</f>
        <v>1</v>
      </c>
      <c r="I15" s="17">
        <f>[2]咽頭!I11</f>
        <v>0</v>
      </c>
      <c r="J15" s="17">
        <f>[2]咽頭!J11</f>
        <v>0</v>
      </c>
      <c r="K15" s="17">
        <f>[2]咽頭!K11</f>
        <v>0</v>
      </c>
      <c r="L15" s="17">
        <f>[2]咽頭!L11</f>
        <v>0</v>
      </c>
      <c r="M15" s="17">
        <f>[2]咽頭!M11</f>
        <v>0</v>
      </c>
      <c r="N15" s="17">
        <f>[2]咽頭!N11</f>
        <v>0</v>
      </c>
      <c r="O15" s="17">
        <f>[2]咽頭!O11</f>
        <v>0</v>
      </c>
      <c r="P15" s="17">
        <f>[2]咽頭!P11</f>
        <v>0</v>
      </c>
      <c r="Q15" s="17">
        <f>[2]咽頭!Q11</f>
        <v>0</v>
      </c>
      <c r="S15">
        <f t="shared" si="0"/>
        <v>7</v>
      </c>
      <c r="T15" t="b">
        <f t="shared" si="1"/>
        <v>1</v>
      </c>
    </row>
    <row r="16" spans="2:20">
      <c r="B16" s="18">
        <v>11</v>
      </c>
      <c r="C16" s="27">
        <f>[2]咽頭!C12</f>
        <v>12</v>
      </c>
      <c r="D16" s="27">
        <f>[2]咽頭!D12</f>
        <v>0</v>
      </c>
      <c r="E16" s="27">
        <f>[2]咽頭!E12</f>
        <v>3</v>
      </c>
      <c r="F16" s="27">
        <f>[2]咽頭!F12</f>
        <v>4</v>
      </c>
      <c r="G16" s="27">
        <f>[2]咽頭!G12</f>
        <v>2</v>
      </c>
      <c r="H16" s="27">
        <f>[2]咽頭!H12</f>
        <v>1</v>
      </c>
      <c r="I16" s="27">
        <f>[2]咽頭!I12</f>
        <v>1</v>
      </c>
      <c r="J16" s="27">
        <f>[2]咽頭!J12</f>
        <v>0</v>
      </c>
      <c r="K16" s="27">
        <f>[2]咽頭!K12</f>
        <v>0</v>
      </c>
      <c r="L16" s="27">
        <f>[2]咽頭!L12</f>
        <v>1</v>
      </c>
      <c r="M16" s="27">
        <f>[2]咽頭!M12</f>
        <v>0</v>
      </c>
      <c r="N16" s="27">
        <f>[2]咽頭!N12</f>
        <v>0</v>
      </c>
      <c r="O16" s="27">
        <f>[2]咽頭!O12</f>
        <v>0</v>
      </c>
      <c r="P16" s="27">
        <f>[2]咽頭!P12</f>
        <v>0</v>
      </c>
      <c r="Q16" s="27">
        <f>[2]咽頭!Q12</f>
        <v>0</v>
      </c>
      <c r="R16" s="25"/>
      <c r="S16" s="25">
        <f t="shared" si="0"/>
        <v>12</v>
      </c>
      <c r="T16" s="25" t="b">
        <f t="shared" si="1"/>
        <v>1</v>
      </c>
    </row>
    <row r="17" spans="2:20">
      <c r="B17" s="17">
        <v>12</v>
      </c>
      <c r="C17" s="17">
        <f>[2]咽頭!C13</f>
        <v>2</v>
      </c>
      <c r="D17" s="17">
        <f>[2]咽頭!D13</f>
        <v>0</v>
      </c>
      <c r="E17" s="17">
        <f>[2]咽頭!E13</f>
        <v>0</v>
      </c>
      <c r="F17" s="17">
        <f>[2]咽頭!F13</f>
        <v>1</v>
      </c>
      <c r="G17" s="17">
        <f>[2]咽頭!G13</f>
        <v>1</v>
      </c>
      <c r="H17" s="17">
        <f>[2]咽頭!H13</f>
        <v>0</v>
      </c>
      <c r="I17" s="17">
        <f>[2]咽頭!I13</f>
        <v>0</v>
      </c>
      <c r="J17" s="17">
        <f>[2]咽頭!J13</f>
        <v>0</v>
      </c>
      <c r="K17" s="17">
        <f>[2]咽頭!K13</f>
        <v>0</v>
      </c>
      <c r="L17" s="17">
        <f>[2]咽頭!L13</f>
        <v>0</v>
      </c>
      <c r="M17" s="17">
        <f>[2]咽頭!M13</f>
        <v>0</v>
      </c>
      <c r="N17" s="17">
        <f>[2]咽頭!N13</f>
        <v>0</v>
      </c>
      <c r="O17" s="17">
        <f>[2]咽頭!O13</f>
        <v>0</v>
      </c>
      <c r="P17" s="17">
        <f>[2]咽頭!P13</f>
        <v>0</v>
      </c>
      <c r="Q17" s="17">
        <f>[2]咽頭!Q13</f>
        <v>0</v>
      </c>
      <c r="S17">
        <f t="shared" si="0"/>
        <v>2</v>
      </c>
      <c r="T17" t="b">
        <f t="shared" si="1"/>
        <v>1</v>
      </c>
    </row>
    <row r="18" spans="2:20">
      <c r="B18" s="18">
        <v>13</v>
      </c>
      <c r="C18" s="27">
        <f>[2]咽頭!C14</f>
        <v>4</v>
      </c>
      <c r="D18" s="27">
        <f>[2]咽頭!D14</f>
        <v>0</v>
      </c>
      <c r="E18" s="27">
        <f>[2]咽頭!E14</f>
        <v>0</v>
      </c>
      <c r="F18" s="27">
        <f>[2]咽頭!F14</f>
        <v>1</v>
      </c>
      <c r="G18" s="27">
        <f>[2]咽頭!G14</f>
        <v>2</v>
      </c>
      <c r="H18" s="27">
        <f>[2]咽頭!H14</f>
        <v>1</v>
      </c>
      <c r="I18" s="27">
        <f>[2]咽頭!I14</f>
        <v>0</v>
      </c>
      <c r="J18" s="27">
        <f>[2]咽頭!J14</f>
        <v>0</v>
      </c>
      <c r="K18" s="27">
        <f>[2]咽頭!K14</f>
        <v>0</v>
      </c>
      <c r="L18" s="27">
        <f>[2]咽頭!L14</f>
        <v>0</v>
      </c>
      <c r="M18" s="27">
        <f>[2]咽頭!M14</f>
        <v>0</v>
      </c>
      <c r="N18" s="27">
        <f>[2]咽頭!N14</f>
        <v>0</v>
      </c>
      <c r="O18" s="27">
        <f>[2]咽頭!O14</f>
        <v>0</v>
      </c>
      <c r="P18" s="27">
        <f>[2]咽頭!P14</f>
        <v>0</v>
      </c>
      <c r="Q18" s="27">
        <f>[2]咽頭!Q14</f>
        <v>0</v>
      </c>
      <c r="R18" s="25"/>
      <c r="S18" s="25">
        <f t="shared" si="0"/>
        <v>4</v>
      </c>
      <c r="T18" s="25" t="b">
        <f t="shared" si="1"/>
        <v>1</v>
      </c>
    </row>
    <row r="19" spans="2:20">
      <c r="B19" s="17">
        <v>14</v>
      </c>
      <c r="C19" s="17">
        <f>[2]咽頭!C15</f>
        <v>8</v>
      </c>
      <c r="D19" s="17">
        <f>[2]咽頭!D15</f>
        <v>0</v>
      </c>
      <c r="E19" s="17">
        <f>[2]咽頭!E15</f>
        <v>1</v>
      </c>
      <c r="F19" s="17">
        <f>[2]咽頭!F15</f>
        <v>2</v>
      </c>
      <c r="G19" s="17">
        <f>[2]咽頭!G15</f>
        <v>1</v>
      </c>
      <c r="H19" s="17">
        <f>[2]咽頭!H15</f>
        <v>0</v>
      </c>
      <c r="I19" s="17">
        <f>[2]咽頭!I15</f>
        <v>1</v>
      </c>
      <c r="J19" s="17">
        <f>[2]咽頭!J15</f>
        <v>1</v>
      </c>
      <c r="K19" s="17">
        <f>[2]咽頭!K15</f>
        <v>0</v>
      </c>
      <c r="L19" s="17">
        <f>[2]咽頭!L15</f>
        <v>0</v>
      </c>
      <c r="M19" s="17">
        <f>[2]咽頭!M15</f>
        <v>0</v>
      </c>
      <c r="N19" s="17">
        <f>[2]咽頭!N15</f>
        <v>1</v>
      </c>
      <c r="O19" s="17">
        <f>[2]咽頭!O15</f>
        <v>1</v>
      </c>
      <c r="P19" s="17">
        <f>[2]咽頭!P15</f>
        <v>0</v>
      </c>
      <c r="Q19" s="17">
        <f>[2]咽頭!Q15</f>
        <v>0</v>
      </c>
      <c r="S19">
        <f t="shared" si="0"/>
        <v>8</v>
      </c>
      <c r="T19" t="b">
        <f t="shared" si="1"/>
        <v>1</v>
      </c>
    </row>
    <row r="20" spans="2:20">
      <c r="B20" s="18">
        <v>15</v>
      </c>
      <c r="C20" s="27">
        <f>[2]咽頭!C16</f>
        <v>1</v>
      </c>
      <c r="D20" s="27">
        <f>[2]咽頭!D16</f>
        <v>0</v>
      </c>
      <c r="E20" s="27">
        <f>[2]咽頭!E16</f>
        <v>0</v>
      </c>
      <c r="F20" s="27">
        <f>[2]咽頭!F16</f>
        <v>1</v>
      </c>
      <c r="G20" s="27">
        <f>[2]咽頭!G16</f>
        <v>0</v>
      </c>
      <c r="H20" s="27">
        <f>[2]咽頭!H16</f>
        <v>0</v>
      </c>
      <c r="I20" s="27">
        <f>[2]咽頭!I16</f>
        <v>0</v>
      </c>
      <c r="J20" s="27">
        <f>[2]咽頭!J16</f>
        <v>0</v>
      </c>
      <c r="K20" s="27">
        <f>[2]咽頭!K16</f>
        <v>0</v>
      </c>
      <c r="L20" s="27">
        <f>[2]咽頭!L16</f>
        <v>0</v>
      </c>
      <c r="M20" s="27">
        <f>[2]咽頭!M16</f>
        <v>0</v>
      </c>
      <c r="N20" s="27">
        <f>[2]咽頭!N16</f>
        <v>0</v>
      </c>
      <c r="O20" s="27">
        <f>[2]咽頭!O16</f>
        <v>0</v>
      </c>
      <c r="P20" s="27">
        <f>[2]咽頭!P16</f>
        <v>0</v>
      </c>
      <c r="Q20" s="27">
        <f>[2]咽頭!Q16</f>
        <v>0</v>
      </c>
      <c r="R20" s="25"/>
      <c r="S20" s="25">
        <f t="shared" si="0"/>
        <v>1</v>
      </c>
      <c r="T20" s="25" t="b">
        <f t="shared" si="1"/>
        <v>1</v>
      </c>
    </row>
    <row r="21" spans="2:20">
      <c r="B21" s="17">
        <v>16</v>
      </c>
      <c r="C21" s="17">
        <f>[2]咽頭!C17</f>
        <v>10</v>
      </c>
      <c r="D21" s="17">
        <f>[2]咽頭!D17</f>
        <v>0</v>
      </c>
      <c r="E21" s="17">
        <f>[2]咽頭!E17</f>
        <v>1</v>
      </c>
      <c r="F21" s="17">
        <f>[2]咽頭!F17</f>
        <v>5</v>
      </c>
      <c r="G21" s="17">
        <f>[2]咽頭!G17</f>
        <v>0</v>
      </c>
      <c r="H21" s="17">
        <f>[2]咽頭!H17</f>
        <v>2</v>
      </c>
      <c r="I21" s="17">
        <f>[2]咽頭!I17</f>
        <v>1</v>
      </c>
      <c r="J21" s="17">
        <f>[2]咽頭!J17</f>
        <v>0</v>
      </c>
      <c r="K21" s="17">
        <f>[2]咽頭!K17</f>
        <v>0</v>
      </c>
      <c r="L21" s="17">
        <f>[2]咽頭!L17</f>
        <v>0</v>
      </c>
      <c r="M21" s="17">
        <f>[2]咽頭!M17</f>
        <v>0</v>
      </c>
      <c r="N21" s="17">
        <f>[2]咽頭!N17</f>
        <v>0</v>
      </c>
      <c r="O21" s="17">
        <f>[2]咽頭!O17</f>
        <v>0</v>
      </c>
      <c r="P21" s="17">
        <f>[2]咽頭!P17</f>
        <v>0</v>
      </c>
      <c r="Q21" s="17">
        <f>[2]咽頭!Q17</f>
        <v>1</v>
      </c>
      <c r="S21">
        <f t="shared" si="0"/>
        <v>10</v>
      </c>
      <c r="T21" t="b">
        <f t="shared" si="1"/>
        <v>1</v>
      </c>
    </row>
    <row r="22" spans="2:20">
      <c r="B22" s="18">
        <v>17</v>
      </c>
      <c r="C22" s="27">
        <f>[2]咽頭!C18</f>
        <v>4</v>
      </c>
      <c r="D22" s="27">
        <f>[2]咽頭!D18</f>
        <v>0</v>
      </c>
      <c r="E22" s="27">
        <f>[2]咽頭!E18</f>
        <v>0</v>
      </c>
      <c r="F22" s="27">
        <f>[2]咽頭!F18</f>
        <v>3</v>
      </c>
      <c r="G22" s="27">
        <f>[2]咽頭!G18</f>
        <v>0</v>
      </c>
      <c r="H22" s="27">
        <f>[2]咽頭!H18</f>
        <v>0</v>
      </c>
      <c r="I22" s="27">
        <f>[2]咽頭!I18</f>
        <v>0</v>
      </c>
      <c r="J22" s="27">
        <f>[2]咽頭!J18</f>
        <v>1</v>
      </c>
      <c r="K22" s="27">
        <f>[2]咽頭!K18</f>
        <v>0</v>
      </c>
      <c r="L22" s="27">
        <f>[2]咽頭!L18</f>
        <v>0</v>
      </c>
      <c r="M22" s="27">
        <f>[2]咽頭!M18</f>
        <v>0</v>
      </c>
      <c r="N22" s="27">
        <f>[2]咽頭!N18</f>
        <v>0</v>
      </c>
      <c r="O22" s="27">
        <f>[2]咽頭!O18</f>
        <v>0</v>
      </c>
      <c r="P22" s="27">
        <f>[2]咽頭!P18</f>
        <v>0</v>
      </c>
      <c r="Q22" s="27">
        <f>[2]咽頭!Q18</f>
        <v>0</v>
      </c>
      <c r="R22" s="25"/>
      <c r="S22" s="25">
        <f t="shared" si="0"/>
        <v>4</v>
      </c>
      <c r="T22" s="25" t="b">
        <f t="shared" si="1"/>
        <v>1</v>
      </c>
    </row>
    <row r="23" spans="2:20">
      <c r="B23" s="17">
        <v>18</v>
      </c>
      <c r="C23" s="17">
        <f>[2]咽頭!C19</f>
        <v>7</v>
      </c>
      <c r="D23" s="17">
        <f>[2]咽頭!D19</f>
        <v>0</v>
      </c>
      <c r="E23" s="17">
        <f>[2]咽頭!E19</f>
        <v>1</v>
      </c>
      <c r="F23" s="17">
        <f>[2]咽頭!F19</f>
        <v>4</v>
      </c>
      <c r="G23" s="17">
        <f>[2]咽頭!G19</f>
        <v>1</v>
      </c>
      <c r="H23" s="17">
        <f>[2]咽頭!H19</f>
        <v>0</v>
      </c>
      <c r="I23" s="17">
        <f>[2]咽頭!I19</f>
        <v>0</v>
      </c>
      <c r="J23" s="17">
        <f>[2]咽頭!J19</f>
        <v>1</v>
      </c>
      <c r="K23" s="17">
        <f>[2]咽頭!K19</f>
        <v>0</v>
      </c>
      <c r="L23" s="17">
        <f>[2]咽頭!L19</f>
        <v>0</v>
      </c>
      <c r="M23" s="17">
        <f>[2]咽頭!M19</f>
        <v>0</v>
      </c>
      <c r="N23" s="17">
        <f>[2]咽頭!N19</f>
        <v>0</v>
      </c>
      <c r="O23" s="17">
        <f>[2]咽頭!O19</f>
        <v>0</v>
      </c>
      <c r="P23" s="17">
        <f>[2]咽頭!P19</f>
        <v>0</v>
      </c>
      <c r="Q23" s="17">
        <f>[2]咽頭!Q19</f>
        <v>0</v>
      </c>
      <c r="S23">
        <f t="shared" si="0"/>
        <v>7</v>
      </c>
      <c r="T23" t="b">
        <f t="shared" si="1"/>
        <v>1</v>
      </c>
    </row>
    <row r="24" spans="2:20">
      <c r="B24" s="18">
        <v>19</v>
      </c>
      <c r="C24" s="27">
        <f>[2]咽頭!C20</f>
        <v>9</v>
      </c>
      <c r="D24" s="27">
        <f>[2]咽頭!D20</f>
        <v>0</v>
      </c>
      <c r="E24" s="27">
        <f>[2]咽頭!E20</f>
        <v>0</v>
      </c>
      <c r="F24" s="27">
        <f>[2]咽頭!F20</f>
        <v>7</v>
      </c>
      <c r="G24" s="27">
        <f>[2]咽頭!G20</f>
        <v>2</v>
      </c>
      <c r="H24" s="27">
        <f>[2]咽頭!H20</f>
        <v>0</v>
      </c>
      <c r="I24" s="27">
        <f>[2]咽頭!I20</f>
        <v>0</v>
      </c>
      <c r="J24" s="27">
        <f>[2]咽頭!J20</f>
        <v>0</v>
      </c>
      <c r="K24" s="27">
        <f>[2]咽頭!K20</f>
        <v>0</v>
      </c>
      <c r="L24" s="27">
        <f>[2]咽頭!L20</f>
        <v>0</v>
      </c>
      <c r="M24" s="27">
        <f>[2]咽頭!M20</f>
        <v>0</v>
      </c>
      <c r="N24" s="27">
        <f>[2]咽頭!N20</f>
        <v>0</v>
      </c>
      <c r="O24" s="27">
        <f>[2]咽頭!O20</f>
        <v>0</v>
      </c>
      <c r="P24" s="27">
        <f>[2]咽頭!P20</f>
        <v>0</v>
      </c>
      <c r="Q24" s="27">
        <f>[2]咽頭!Q20</f>
        <v>0</v>
      </c>
      <c r="R24" s="25"/>
      <c r="S24" s="25">
        <f t="shared" si="0"/>
        <v>9</v>
      </c>
      <c r="T24" s="25" t="b">
        <f t="shared" si="1"/>
        <v>1</v>
      </c>
    </row>
    <row r="25" spans="2:20">
      <c r="B25" s="17">
        <v>20</v>
      </c>
      <c r="C25" s="17">
        <f>[2]咽頭!C21</f>
        <v>6</v>
      </c>
      <c r="D25" s="17">
        <f>[2]咽頭!D21</f>
        <v>0</v>
      </c>
      <c r="E25" s="17">
        <f>[2]咽頭!E21</f>
        <v>2</v>
      </c>
      <c r="F25" s="17">
        <f>[2]咽頭!F21</f>
        <v>3</v>
      </c>
      <c r="G25" s="17">
        <f>[2]咽頭!G21</f>
        <v>0</v>
      </c>
      <c r="H25" s="17">
        <f>[2]咽頭!H21</f>
        <v>0</v>
      </c>
      <c r="I25" s="17">
        <f>[2]咽頭!I21</f>
        <v>0</v>
      </c>
      <c r="J25" s="17">
        <f>[2]咽頭!J21</f>
        <v>0</v>
      </c>
      <c r="K25" s="17">
        <f>[2]咽頭!K21</f>
        <v>0</v>
      </c>
      <c r="L25" s="17">
        <f>[2]咽頭!L21</f>
        <v>1</v>
      </c>
      <c r="M25" s="17">
        <f>[2]咽頭!M21</f>
        <v>0</v>
      </c>
      <c r="N25" s="17">
        <f>[2]咽頭!N21</f>
        <v>0</v>
      </c>
      <c r="O25" s="17">
        <f>[2]咽頭!O21</f>
        <v>0</v>
      </c>
      <c r="P25" s="17">
        <f>[2]咽頭!P21</f>
        <v>0</v>
      </c>
      <c r="Q25" s="17">
        <f>[2]咽頭!Q21</f>
        <v>0</v>
      </c>
      <c r="S25">
        <f t="shared" si="0"/>
        <v>6</v>
      </c>
      <c r="T25" t="b">
        <f t="shared" si="1"/>
        <v>1</v>
      </c>
    </row>
    <row r="26" spans="2:20">
      <c r="B26" s="18">
        <v>21</v>
      </c>
      <c r="C26" s="27">
        <f>[2]咽頭!C22</f>
        <v>14</v>
      </c>
      <c r="D26" s="27">
        <f>[2]咽頭!D22</f>
        <v>0</v>
      </c>
      <c r="E26" s="27">
        <f>[2]咽頭!E22</f>
        <v>2</v>
      </c>
      <c r="F26" s="27">
        <f>[2]咽頭!F22</f>
        <v>9</v>
      </c>
      <c r="G26" s="27">
        <f>[2]咽頭!G22</f>
        <v>2</v>
      </c>
      <c r="H26" s="27">
        <f>[2]咽頭!H22</f>
        <v>0</v>
      </c>
      <c r="I26" s="27">
        <f>[2]咽頭!I22</f>
        <v>1</v>
      </c>
      <c r="J26" s="27">
        <f>[2]咽頭!J22</f>
        <v>0</v>
      </c>
      <c r="K26" s="27">
        <f>[2]咽頭!K22</f>
        <v>0</v>
      </c>
      <c r="L26" s="27">
        <f>[2]咽頭!L22</f>
        <v>0</v>
      </c>
      <c r="M26" s="27">
        <f>[2]咽頭!M22</f>
        <v>0</v>
      </c>
      <c r="N26" s="27">
        <f>[2]咽頭!N22</f>
        <v>0</v>
      </c>
      <c r="O26" s="27">
        <f>[2]咽頭!O22</f>
        <v>0</v>
      </c>
      <c r="P26" s="27">
        <f>[2]咽頭!P22</f>
        <v>0</v>
      </c>
      <c r="Q26" s="27">
        <f>[2]咽頭!Q22</f>
        <v>0</v>
      </c>
      <c r="R26" s="25"/>
      <c r="S26" s="25">
        <f t="shared" si="0"/>
        <v>14</v>
      </c>
      <c r="T26" s="25" t="b">
        <f t="shared" si="1"/>
        <v>1</v>
      </c>
    </row>
    <row r="27" spans="2:20">
      <c r="B27" s="17">
        <v>22</v>
      </c>
      <c r="C27" s="17">
        <f>[2]咽頭!C23</f>
        <v>33</v>
      </c>
      <c r="D27" s="17">
        <f>[2]咽頭!D23</f>
        <v>0</v>
      </c>
      <c r="E27" s="17">
        <f>[2]咽頭!E23</f>
        <v>17</v>
      </c>
      <c r="F27" s="17">
        <f>[2]咽頭!F23</f>
        <v>11</v>
      </c>
      <c r="G27" s="17">
        <f>[2]咽頭!G23</f>
        <v>3</v>
      </c>
      <c r="H27" s="17">
        <f>[2]咽頭!H23</f>
        <v>1</v>
      </c>
      <c r="I27" s="17">
        <f>[2]咽頭!I23</f>
        <v>0</v>
      </c>
      <c r="J27" s="17">
        <f>[2]咽頭!J23</f>
        <v>1</v>
      </c>
      <c r="K27" s="17">
        <f>[2]咽頭!K23</f>
        <v>0</v>
      </c>
      <c r="L27" s="17">
        <f>[2]咽頭!L23</f>
        <v>0</v>
      </c>
      <c r="M27" s="17">
        <f>[2]咽頭!M23</f>
        <v>0</v>
      </c>
      <c r="N27" s="17">
        <f>[2]咽頭!N23</f>
        <v>0</v>
      </c>
      <c r="O27" s="17">
        <f>[2]咽頭!O23</f>
        <v>0</v>
      </c>
      <c r="P27" s="17">
        <f>[2]咽頭!P23</f>
        <v>0</v>
      </c>
      <c r="Q27" s="17">
        <f>[2]咽頭!Q23</f>
        <v>0</v>
      </c>
      <c r="S27">
        <f t="shared" si="0"/>
        <v>33</v>
      </c>
      <c r="T27" t="b">
        <f t="shared" si="1"/>
        <v>1</v>
      </c>
    </row>
    <row r="28" spans="2:20">
      <c r="B28" s="18">
        <v>23</v>
      </c>
      <c r="C28" s="27">
        <f>[2]咽頭!C24</f>
        <v>7</v>
      </c>
      <c r="D28" s="27">
        <f>[2]咽頭!D24</f>
        <v>0</v>
      </c>
      <c r="E28" s="27">
        <f>[2]咽頭!E24</f>
        <v>1</v>
      </c>
      <c r="F28" s="27">
        <f>[2]咽頭!F24</f>
        <v>3</v>
      </c>
      <c r="G28" s="27">
        <f>[2]咽頭!G24</f>
        <v>1</v>
      </c>
      <c r="H28" s="27">
        <f>[2]咽頭!H24</f>
        <v>1</v>
      </c>
      <c r="I28" s="27">
        <f>[2]咽頭!I24</f>
        <v>0</v>
      </c>
      <c r="J28" s="27">
        <f>[2]咽頭!J24</f>
        <v>0</v>
      </c>
      <c r="K28" s="27">
        <f>[2]咽頭!K24</f>
        <v>0</v>
      </c>
      <c r="L28" s="27">
        <f>[2]咽頭!L24</f>
        <v>0</v>
      </c>
      <c r="M28" s="27">
        <f>[2]咽頭!M24</f>
        <v>1</v>
      </c>
      <c r="N28" s="27">
        <f>[2]咽頭!N24</f>
        <v>0</v>
      </c>
      <c r="O28" s="27">
        <f>[2]咽頭!O24</f>
        <v>0</v>
      </c>
      <c r="P28" s="27">
        <f>[2]咽頭!P24</f>
        <v>0</v>
      </c>
      <c r="Q28" s="27">
        <f>[2]咽頭!Q24</f>
        <v>0</v>
      </c>
      <c r="R28" s="25"/>
      <c r="S28" s="25">
        <f t="shared" si="0"/>
        <v>7</v>
      </c>
      <c r="T28" s="25" t="b">
        <f t="shared" si="1"/>
        <v>1</v>
      </c>
    </row>
    <row r="29" spans="2:20">
      <c r="B29" s="17">
        <v>24</v>
      </c>
      <c r="C29" s="17">
        <f>[2]咽頭!C25</f>
        <v>23</v>
      </c>
      <c r="D29" s="17">
        <f>[2]咽頭!D25</f>
        <v>0</v>
      </c>
      <c r="E29" s="17">
        <f>[2]咽頭!E25</f>
        <v>5</v>
      </c>
      <c r="F29" s="17">
        <f>[2]咽頭!F25</f>
        <v>14</v>
      </c>
      <c r="G29" s="17">
        <f>[2]咽頭!G25</f>
        <v>2</v>
      </c>
      <c r="H29" s="17">
        <f>[2]咽頭!H25</f>
        <v>1</v>
      </c>
      <c r="I29" s="17">
        <f>[2]咽頭!I25</f>
        <v>0</v>
      </c>
      <c r="J29" s="17">
        <f>[2]咽頭!J25</f>
        <v>0</v>
      </c>
      <c r="K29" s="17">
        <f>[2]咽頭!K25</f>
        <v>1</v>
      </c>
      <c r="L29" s="17">
        <f>[2]咽頭!L25</f>
        <v>0</v>
      </c>
      <c r="M29" s="17">
        <f>[2]咽頭!M25</f>
        <v>0</v>
      </c>
      <c r="N29" s="17">
        <f>[2]咽頭!N25</f>
        <v>0</v>
      </c>
      <c r="O29" s="17">
        <f>[2]咽頭!O25</f>
        <v>0</v>
      </c>
      <c r="P29" s="17">
        <f>[2]咽頭!P25</f>
        <v>0</v>
      </c>
      <c r="Q29" s="17">
        <f>[2]咽頭!Q25</f>
        <v>0</v>
      </c>
      <c r="S29">
        <f t="shared" si="0"/>
        <v>23</v>
      </c>
      <c r="T29" t="b">
        <f t="shared" si="1"/>
        <v>1</v>
      </c>
    </row>
    <row r="30" spans="2:20">
      <c r="B30" s="18">
        <v>25</v>
      </c>
      <c r="C30" s="27">
        <f>[2]咽頭!C26</f>
        <v>16</v>
      </c>
      <c r="D30" s="27">
        <f>[2]咽頭!D26</f>
        <v>0</v>
      </c>
      <c r="E30" s="27">
        <f>[2]咽頭!E26</f>
        <v>5</v>
      </c>
      <c r="F30" s="27">
        <f>[2]咽頭!F26</f>
        <v>10</v>
      </c>
      <c r="G30" s="27">
        <f>[2]咽頭!G26</f>
        <v>0</v>
      </c>
      <c r="H30" s="27">
        <f>[2]咽頭!H26</f>
        <v>1</v>
      </c>
      <c r="I30" s="27">
        <f>[2]咽頭!I26</f>
        <v>0</v>
      </c>
      <c r="J30" s="27">
        <f>[2]咽頭!J26</f>
        <v>0</v>
      </c>
      <c r="K30" s="27">
        <f>[2]咽頭!K26</f>
        <v>0</v>
      </c>
      <c r="L30" s="27">
        <f>[2]咽頭!L26</f>
        <v>0</v>
      </c>
      <c r="M30" s="27">
        <f>[2]咽頭!M26</f>
        <v>0</v>
      </c>
      <c r="N30" s="27">
        <f>[2]咽頭!N26</f>
        <v>0</v>
      </c>
      <c r="O30" s="27">
        <f>[2]咽頭!O26</f>
        <v>0</v>
      </c>
      <c r="P30" s="27">
        <f>[2]咽頭!P26</f>
        <v>0</v>
      </c>
      <c r="Q30" s="27">
        <f>[2]咽頭!Q26</f>
        <v>0</v>
      </c>
      <c r="R30" s="25"/>
      <c r="S30" s="25">
        <f>SUM(D30:Q30)</f>
        <v>16</v>
      </c>
      <c r="T30" s="25" t="b">
        <f>IF(AND(ISERROR(C30),ISERROR(S30)),"-",C30=S30)</f>
        <v>1</v>
      </c>
    </row>
    <row r="31" spans="2:20">
      <c r="B31" s="17">
        <v>26</v>
      </c>
      <c r="C31" s="17">
        <f>[2]咽頭!C27</f>
        <v>9</v>
      </c>
      <c r="D31" s="17">
        <f>[2]咽頭!D27</f>
        <v>0</v>
      </c>
      <c r="E31" s="17">
        <f>[2]咽頭!E27</f>
        <v>1</v>
      </c>
      <c r="F31" s="17">
        <f>[2]咽頭!F27</f>
        <v>5</v>
      </c>
      <c r="G31" s="17">
        <f>[2]咽頭!G27</f>
        <v>2</v>
      </c>
      <c r="H31" s="17">
        <f>[2]咽頭!H27</f>
        <v>0</v>
      </c>
      <c r="I31" s="17">
        <f>[2]咽頭!I27</f>
        <v>0</v>
      </c>
      <c r="J31" s="17">
        <f>[2]咽頭!J27</f>
        <v>1</v>
      </c>
      <c r="K31" s="17">
        <f>[2]咽頭!K27</f>
        <v>0</v>
      </c>
      <c r="L31" s="17">
        <f>[2]咽頭!L27</f>
        <v>0</v>
      </c>
      <c r="M31" s="17">
        <f>[2]咽頭!M27</f>
        <v>0</v>
      </c>
      <c r="N31" s="17">
        <f>[2]咽頭!N27</f>
        <v>0</v>
      </c>
      <c r="O31" s="17">
        <f>[2]咽頭!O27</f>
        <v>0</v>
      </c>
      <c r="P31" s="17">
        <f>[2]咽頭!P27</f>
        <v>0</v>
      </c>
      <c r="Q31" s="17">
        <f>[2]咽頭!Q27</f>
        <v>0</v>
      </c>
      <c r="S31">
        <f>SUM(D31:Q31)</f>
        <v>9</v>
      </c>
      <c r="T31" t="b">
        <f>IF(AND(ISERROR(C31),ISERROR(S31)),"-",C31=S31)</f>
        <v>1</v>
      </c>
    </row>
    <row r="32" spans="2:20">
      <c r="B32" s="18">
        <v>27</v>
      </c>
      <c r="C32" s="27">
        <f>[2]咽頭!C28</f>
        <v>15</v>
      </c>
      <c r="D32" s="27">
        <f>[2]咽頭!D28</f>
        <v>0</v>
      </c>
      <c r="E32" s="27">
        <f>[2]咽頭!E28</f>
        <v>4</v>
      </c>
      <c r="F32" s="27">
        <f>[2]咽頭!F28</f>
        <v>9</v>
      </c>
      <c r="G32" s="27">
        <f>[2]咽頭!G28</f>
        <v>0</v>
      </c>
      <c r="H32" s="27">
        <f>[2]咽頭!H28</f>
        <v>1</v>
      </c>
      <c r="I32" s="27">
        <f>[2]咽頭!I28</f>
        <v>0</v>
      </c>
      <c r="J32" s="27">
        <f>[2]咽頭!J28</f>
        <v>0</v>
      </c>
      <c r="K32" s="27">
        <f>[2]咽頭!K28</f>
        <v>0</v>
      </c>
      <c r="L32" s="27">
        <f>[2]咽頭!L28</f>
        <v>0</v>
      </c>
      <c r="M32" s="27">
        <f>[2]咽頭!M28</f>
        <v>0</v>
      </c>
      <c r="N32" s="27">
        <f>[2]咽頭!N28</f>
        <v>1</v>
      </c>
      <c r="O32" s="27">
        <f>[2]咽頭!O28</f>
        <v>0</v>
      </c>
      <c r="P32" s="27">
        <f>[2]咽頭!P28</f>
        <v>0</v>
      </c>
      <c r="Q32" s="27">
        <f>[2]咽頭!Q28</f>
        <v>0</v>
      </c>
      <c r="R32" s="25"/>
      <c r="S32" s="25">
        <f t="shared" ref="S32:S58" si="2">SUM(D32:Q32)</f>
        <v>15</v>
      </c>
      <c r="T32" s="25" t="b">
        <f t="shared" ref="T32:T58" si="3">IF(AND(ISERROR(C32),ISERROR(S32)),"-",C32=S32)</f>
        <v>1</v>
      </c>
    </row>
    <row r="33" spans="2:20">
      <c r="B33" s="17">
        <v>28</v>
      </c>
      <c r="C33" s="17">
        <f>[2]咽頭!C29</f>
        <v>18</v>
      </c>
      <c r="D33" s="17">
        <f>[2]咽頭!D29</f>
        <v>0</v>
      </c>
      <c r="E33" s="17">
        <f>[2]咽頭!E29</f>
        <v>8</v>
      </c>
      <c r="F33" s="17">
        <f>[2]咽頭!F29</f>
        <v>7</v>
      </c>
      <c r="G33" s="17">
        <f>[2]咽頭!G29</f>
        <v>1</v>
      </c>
      <c r="H33" s="17">
        <f>[2]咽頭!H29</f>
        <v>2</v>
      </c>
      <c r="I33" s="17">
        <f>[2]咽頭!I29</f>
        <v>0</v>
      </c>
      <c r="J33" s="17">
        <f>[2]咽頭!J29</f>
        <v>0</v>
      </c>
      <c r="K33" s="17">
        <f>[2]咽頭!K29</f>
        <v>0</v>
      </c>
      <c r="L33" s="17">
        <f>[2]咽頭!L29</f>
        <v>0</v>
      </c>
      <c r="M33" s="17">
        <f>[2]咽頭!M29</f>
        <v>0</v>
      </c>
      <c r="N33" s="17">
        <f>[2]咽頭!N29</f>
        <v>0</v>
      </c>
      <c r="O33" s="17">
        <f>[2]咽頭!O29</f>
        <v>0</v>
      </c>
      <c r="P33" s="17">
        <f>[2]咽頭!P29</f>
        <v>0</v>
      </c>
      <c r="Q33" s="17">
        <f>[2]咽頭!Q29</f>
        <v>0</v>
      </c>
      <c r="S33">
        <f t="shared" si="2"/>
        <v>18</v>
      </c>
      <c r="T33" t="b">
        <f t="shared" si="3"/>
        <v>1</v>
      </c>
    </row>
    <row r="34" spans="2:20">
      <c r="B34" s="18">
        <v>29</v>
      </c>
      <c r="C34" s="27">
        <f>[2]咽頭!C30</f>
        <v>23</v>
      </c>
      <c r="D34" s="27">
        <f>[2]咽頭!D30</f>
        <v>0</v>
      </c>
      <c r="E34" s="27">
        <f>[2]咽頭!E30</f>
        <v>5</v>
      </c>
      <c r="F34" s="27">
        <f>[2]咽頭!F30</f>
        <v>13</v>
      </c>
      <c r="G34" s="27">
        <f>[2]咽頭!G30</f>
        <v>4</v>
      </c>
      <c r="H34" s="27">
        <f>[2]咽頭!H30</f>
        <v>0</v>
      </c>
      <c r="I34" s="27">
        <f>[2]咽頭!I30</f>
        <v>1</v>
      </c>
      <c r="J34" s="27">
        <f>[2]咽頭!J30</f>
        <v>0</v>
      </c>
      <c r="K34" s="27">
        <f>[2]咽頭!K30</f>
        <v>0</v>
      </c>
      <c r="L34" s="27">
        <f>[2]咽頭!L30</f>
        <v>0</v>
      </c>
      <c r="M34" s="27">
        <f>[2]咽頭!M30</f>
        <v>0</v>
      </c>
      <c r="N34" s="27">
        <f>[2]咽頭!N30</f>
        <v>0</v>
      </c>
      <c r="O34" s="27">
        <f>[2]咽頭!O30</f>
        <v>0</v>
      </c>
      <c r="P34" s="27">
        <f>[2]咽頭!P30</f>
        <v>0</v>
      </c>
      <c r="Q34" s="27">
        <f>[2]咽頭!Q30</f>
        <v>0</v>
      </c>
      <c r="R34" s="25"/>
      <c r="S34" s="25">
        <f t="shared" si="2"/>
        <v>23</v>
      </c>
      <c r="T34" s="25" t="b">
        <f t="shared" si="3"/>
        <v>1</v>
      </c>
    </row>
    <row r="35" spans="2:20">
      <c r="B35" s="17">
        <v>30</v>
      </c>
      <c r="C35" s="17">
        <f>[2]咽頭!C31</f>
        <v>17</v>
      </c>
      <c r="D35" s="17">
        <f>[2]咽頭!D31</f>
        <v>0</v>
      </c>
      <c r="E35" s="17">
        <f>[2]咽頭!E31</f>
        <v>3</v>
      </c>
      <c r="F35" s="17">
        <f>[2]咽頭!F31</f>
        <v>12</v>
      </c>
      <c r="G35" s="17">
        <f>[2]咽頭!G31</f>
        <v>1</v>
      </c>
      <c r="H35" s="17">
        <f>[2]咽頭!H31</f>
        <v>0</v>
      </c>
      <c r="I35" s="17">
        <f>[2]咽頭!I31</f>
        <v>1</v>
      </c>
      <c r="J35" s="17">
        <f>[2]咽頭!J31</f>
        <v>0</v>
      </c>
      <c r="K35" s="17">
        <f>[2]咽頭!K31</f>
        <v>0</v>
      </c>
      <c r="L35" s="17">
        <f>[2]咽頭!L31</f>
        <v>0</v>
      </c>
      <c r="M35" s="17">
        <f>[2]咽頭!M31</f>
        <v>0</v>
      </c>
      <c r="N35" s="17">
        <f>[2]咽頭!N31</f>
        <v>0</v>
      </c>
      <c r="O35" s="17">
        <f>[2]咽頭!O31</f>
        <v>0</v>
      </c>
      <c r="P35" s="17">
        <f>[2]咽頭!P31</f>
        <v>0</v>
      </c>
      <c r="Q35" s="17">
        <f>[2]咽頭!Q31</f>
        <v>0</v>
      </c>
      <c r="S35">
        <f t="shared" si="2"/>
        <v>17</v>
      </c>
      <c r="T35" t="b">
        <f t="shared" si="3"/>
        <v>1</v>
      </c>
    </row>
    <row r="36" spans="2:20">
      <c r="B36" s="18">
        <v>31</v>
      </c>
      <c r="C36" s="27">
        <f>[2]咽頭!C32</f>
        <v>13</v>
      </c>
      <c r="D36" s="27">
        <f>[2]咽頭!D32</f>
        <v>0</v>
      </c>
      <c r="E36" s="27">
        <f>[2]咽頭!E32</f>
        <v>3</v>
      </c>
      <c r="F36" s="27">
        <f>[2]咽頭!F32</f>
        <v>7</v>
      </c>
      <c r="G36" s="27">
        <f>[2]咽頭!G32</f>
        <v>1</v>
      </c>
      <c r="H36" s="27">
        <f>[2]咽頭!H32</f>
        <v>0</v>
      </c>
      <c r="I36" s="27">
        <f>[2]咽頭!I32</f>
        <v>0</v>
      </c>
      <c r="J36" s="27">
        <f>[2]咽頭!J32</f>
        <v>1</v>
      </c>
      <c r="K36" s="27">
        <f>[2]咽頭!K32</f>
        <v>1</v>
      </c>
      <c r="L36" s="27">
        <f>[2]咽頭!L32</f>
        <v>0</v>
      </c>
      <c r="M36" s="27">
        <f>[2]咽頭!M32</f>
        <v>0</v>
      </c>
      <c r="N36" s="27">
        <f>[2]咽頭!N32</f>
        <v>0</v>
      </c>
      <c r="O36" s="27">
        <f>[2]咽頭!O32</f>
        <v>0</v>
      </c>
      <c r="P36" s="27">
        <f>[2]咽頭!P32</f>
        <v>0</v>
      </c>
      <c r="Q36" s="27">
        <f>[2]咽頭!Q32</f>
        <v>0</v>
      </c>
      <c r="R36" s="25"/>
      <c r="S36" s="25">
        <f t="shared" si="2"/>
        <v>13</v>
      </c>
      <c r="T36" s="25" t="b">
        <f t="shared" si="3"/>
        <v>1</v>
      </c>
    </row>
    <row r="37" spans="2:20">
      <c r="B37" s="17">
        <v>32</v>
      </c>
      <c r="C37" s="17">
        <f>[2]咽頭!C33</f>
        <v>10</v>
      </c>
      <c r="D37" s="17">
        <f>[2]咽頭!D33</f>
        <v>0</v>
      </c>
      <c r="E37" s="17">
        <f>[2]咽頭!E33</f>
        <v>3</v>
      </c>
      <c r="F37" s="17">
        <f>[2]咽頭!F33</f>
        <v>6</v>
      </c>
      <c r="G37" s="17">
        <f>[2]咽頭!G33</f>
        <v>0</v>
      </c>
      <c r="H37" s="17">
        <f>[2]咽頭!H33</f>
        <v>0</v>
      </c>
      <c r="I37" s="17">
        <f>[2]咽頭!I33</f>
        <v>0</v>
      </c>
      <c r="J37" s="17">
        <f>[2]咽頭!J33</f>
        <v>1</v>
      </c>
      <c r="K37" s="17">
        <f>[2]咽頭!K33</f>
        <v>0</v>
      </c>
      <c r="L37" s="17">
        <f>[2]咽頭!L33</f>
        <v>0</v>
      </c>
      <c r="M37" s="17">
        <f>[2]咽頭!M33</f>
        <v>0</v>
      </c>
      <c r="N37" s="17">
        <f>[2]咽頭!N33</f>
        <v>0</v>
      </c>
      <c r="O37" s="17">
        <f>[2]咽頭!O33</f>
        <v>0</v>
      </c>
      <c r="P37" s="17">
        <f>[2]咽頭!P33</f>
        <v>0</v>
      </c>
      <c r="Q37" s="17">
        <f>[2]咽頭!Q33</f>
        <v>0</v>
      </c>
      <c r="S37">
        <f t="shared" si="2"/>
        <v>10</v>
      </c>
      <c r="T37" t="b">
        <f t="shared" si="3"/>
        <v>1</v>
      </c>
    </row>
    <row r="38" spans="2:20">
      <c r="B38" s="18">
        <v>33</v>
      </c>
      <c r="C38" s="27">
        <f>[2]咽頭!C34</f>
        <v>16</v>
      </c>
      <c r="D38" s="27">
        <f>[2]咽頭!D34</f>
        <v>0</v>
      </c>
      <c r="E38" s="27">
        <f>[2]咽頭!E34</f>
        <v>1</v>
      </c>
      <c r="F38" s="27">
        <f>[2]咽頭!F34</f>
        <v>10</v>
      </c>
      <c r="G38" s="27">
        <f>[2]咽頭!G34</f>
        <v>2</v>
      </c>
      <c r="H38" s="27">
        <f>[2]咽頭!H34</f>
        <v>0</v>
      </c>
      <c r="I38" s="27">
        <f>[2]咽頭!I34</f>
        <v>2</v>
      </c>
      <c r="J38" s="27">
        <f>[2]咽頭!J34</f>
        <v>1</v>
      </c>
      <c r="K38" s="27">
        <f>[2]咽頭!K34</f>
        <v>0</v>
      </c>
      <c r="L38" s="27">
        <f>[2]咽頭!L34</f>
        <v>0</v>
      </c>
      <c r="M38" s="27">
        <f>[2]咽頭!M34</f>
        <v>0</v>
      </c>
      <c r="N38" s="27">
        <f>[2]咽頭!N34</f>
        <v>0</v>
      </c>
      <c r="O38" s="27">
        <f>[2]咽頭!O34</f>
        <v>0</v>
      </c>
      <c r="P38" s="27">
        <f>[2]咽頭!P34</f>
        <v>0</v>
      </c>
      <c r="Q38" s="27">
        <f>[2]咽頭!Q34</f>
        <v>0</v>
      </c>
      <c r="R38" s="25"/>
      <c r="S38" s="25">
        <f t="shared" si="2"/>
        <v>16</v>
      </c>
      <c r="T38" s="25" t="b">
        <f t="shared" si="3"/>
        <v>1</v>
      </c>
    </row>
    <row r="39" spans="2:20">
      <c r="B39" s="17">
        <v>34</v>
      </c>
      <c r="C39" s="17">
        <f>[2]咽頭!C35</f>
        <v>17</v>
      </c>
      <c r="D39" s="17">
        <f>[2]咽頭!D35</f>
        <v>1</v>
      </c>
      <c r="E39" s="17">
        <f>[2]咽頭!E35</f>
        <v>2</v>
      </c>
      <c r="F39" s="17">
        <f>[2]咽頭!F35</f>
        <v>11</v>
      </c>
      <c r="G39" s="17">
        <f>[2]咽頭!G35</f>
        <v>0</v>
      </c>
      <c r="H39" s="17">
        <f>[2]咽頭!H35</f>
        <v>1</v>
      </c>
      <c r="I39" s="17">
        <f>[2]咽頭!I35</f>
        <v>0</v>
      </c>
      <c r="J39" s="17">
        <f>[2]咽頭!J35</f>
        <v>1</v>
      </c>
      <c r="K39" s="17">
        <f>[2]咽頭!K35</f>
        <v>0</v>
      </c>
      <c r="L39" s="17">
        <f>[2]咽頭!L35</f>
        <v>0</v>
      </c>
      <c r="M39" s="17">
        <f>[2]咽頭!M35</f>
        <v>1</v>
      </c>
      <c r="N39" s="17">
        <f>[2]咽頭!N35</f>
        <v>0</v>
      </c>
      <c r="O39" s="17">
        <f>[2]咽頭!O35</f>
        <v>0</v>
      </c>
      <c r="P39" s="17">
        <f>[2]咽頭!P35</f>
        <v>0</v>
      </c>
      <c r="Q39" s="17">
        <f>[2]咽頭!Q35</f>
        <v>0</v>
      </c>
      <c r="S39">
        <f t="shared" si="2"/>
        <v>17</v>
      </c>
      <c r="T39" t="b">
        <f t="shared" si="3"/>
        <v>1</v>
      </c>
    </row>
    <row r="40" spans="2:20">
      <c r="B40" s="18">
        <v>35</v>
      </c>
      <c r="C40" s="27">
        <f>[2]咽頭!C36</f>
        <v>14</v>
      </c>
      <c r="D40" s="27">
        <f>[2]咽頭!D36</f>
        <v>0</v>
      </c>
      <c r="E40" s="27">
        <f>[2]咽頭!E36</f>
        <v>2</v>
      </c>
      <c r="F40" s="27">
        <f>[2]咽頭!F36</f>
        <v>6</v>
      </c>
      <c r="G40" s="27">
        <f>[2]咽頭!G36</f>
        <v>3</v>
      </c>
      <c r="H40" s="27">
        <f>[2]咽頭!H36</f>
        <v>1</v>
      </c>
      <c r="I40" s="27">
        <f>[2]咽頭!I36</f>
        <v>2</v>
      </c>
      <c r="J40" s="27">
        <f>[2]咽頭!J36</f>
        <v>0</v>
      </c>
      <c r="K40" s="27">
        <f>[2]咽頭!K36</f>
        <v>0</v>
      </c>
      <c r="L40" s="27">
        <f>[2]咽頭!L36</f>
        <v>0</v>
      </c>
      <c r="M40" s="27">
        <f>[2]咽頭!M36</f>
        <v>0</v>
      </c>
      <c r="N40" s="27">
        <f>[2]咽頭!N36</f>
        <v>0</v>
      </c>
      <c r="O40" s="27">
        <f>[2]咽頭!O36</f>
        <v>0</v>
      </c>
      <c r="P40" s="27">
        <f>[2]咽頭!P36</f>
        <v>0</v>
      </c>
      <c r="Q40" s="27">
        <f>[2]咽頭!Q36</f>
        <v>0</v>
      </c>
      <c r="R40" s="25"/>
      <c r="S40" s="25">
        <f t="shared" si="2"/>
        <v>14</v>
      </c>
      <c r="T40" s="25" t="b">
        <f t="shared" si="3"/>
        <v>1</v>
      </c>
    </row>
    <row r="41" spans="2:20">
      <c r="B41" s="17">
        <v>36</v>
      </c>
      <c r="C41" s="17">
        <f>[2]咽頭!C37</f>
        <v>23</v>
      </c>
      <c r="D41" s="17">
        <f>[2]咽頭!D37</f>
        <v>0</v>
      </c>
      <c r="E41" s="17">
        <f>[2]咽頭!E37</f>
        <v>0</v>
      </c>
      <c r="F41" s="17">
        <f>[2]咽頭!F37</f>
        <v>13</v>
      </c>
      <c r="G41" s="17">
        <f>[2]咽頭!G37</f>
        <v>2</v>
      </c>
      <c r="H41" s="17">
        <f>[2]咽頭!H37</f>
        <v>2</v>
      </c>
      <c r="I41" s="17">
        <f>[2]咽頭!I37</f>
        <v>2</v>
      </c>
      <c r="J41" s="17">
        <f>[2]咽頭!J37</f>
        <v>3</v>
      </c>
      <c r="K41" s="17">
        <f>[2]咽頭!K37</f>
        <v>0</v>
      </c>
      <c r="L41" s="17">
        <f>[2]咽頭!L37</f>
        <v>1</v>
      </c>
      <c r="M41" s="17">
        <f>[2]咽頭!M37</f>
        <v>0</v>
      </c>
      <c r="N41" s="17">
        <f>[2]咽頭!N37</f>
        <v>0</v>
      </c>
      <c r="O41" s="17">
        <f>[2]咽頭!O37</f>
        <v>0</v>
      </c>
      <c r="P41" s="17">
        <f>[2]咽頭!P37</f>
        <v>0</v>
      </c>
      <c r="Q41" s="17">
        <f>[2]咽頭!Q37</f>
        <v>0</v>
      </c>
      <c r="S41">
        <f t="shared" si="2"/>
        <v>23</v>
      </c>
      <c r="T41" t="b">
        <f t="shared" si="3"/>
        <v>1</v>
      </c>
    </row>
    <row r="42" spans="2:20">
      <c r="B42" s="18">
        <v>37</v>
      </c>
      <c r="C42" s="27">
        <f>[2]咽頭!C38</f>
        <v>19</v>
      </c>
      <c r="D42" s="27">
        <f>[2]咽頭!D38</f>
        <v>0</v>
      </c>
      <c r="E42" s="27">
        <f>[2]咽頭!E38</f>
        <v>2</v>
      </c>
      <c r="F42" s="27">
        <f>[2]咽頭!F38</f>
        <v>7</v>
      </c>
      <c r="G42" s="27">
        <f>[2]咽頭!G38</f>
        <v>2</v>
      </c>
      <c r="H42" s="27">
        <f>[2]咽頭!H38</f>
        <v>3</v>
      </c>
      <c r="I42" s="27">
        <f>[2]咽頭!I38</f>
        <v>1</v>
      </c>
      <c r="J42" s="27">
        <f>[2]咽頭!J38</f>
        <v>4</v>
      </c>
      <c r="K42" s="27">
        <f>[2]咽頭!K38</f>
        <v>0</v>
      </c>
      <c r="L42" s="27">
        <f>[2]咽頭!L38</f>
        <v>0</v>
      </c>
      <c r="M42" s="27">
        <f>[2]咽頭!M38</f>
        <v>0</v>
      </c>
      <c r="N42" s="27">
        <f>[2]咽頭!N38</f>
        <v>0</v>
      </c>
      <c r="O42" s="27">
        <f>[2]咽頭!O38</f>
        <v>0</v>
      </c>
      <c r="P42" s="27">
        <f>[2]咽頭!P38</f>
        <v>0</v>
      </c>
      <c r="Q42" s="27">
        <f>[2]咽頭!Q38</f>
        <v>0</v>
      </c>
      <c r="R42" s="25"/>
      <c r="S42" s="25">
        <f t="shared" si="2"/>
        <v>19</v>
      </c>
      <c r="T42" s="25" t="b">
        <f t="shared" si="3"/>
        <v>1</v>
      </c>
    </row>
    <row r="43" spans="2:20">
      <c r="B43" s="17">
        <v>38</v>
      </c>
      <c r="C43" s="17">
        <f>[2]咽頭!C39</f>
        <v>11</v>
      </c>
      <c r="D43" s="17">
        <f>[2]咽頭!D39</f>
        <v>0</v>
      </c>
      <c r="E43" s="17">
        <f>[2]咽頭!E39</f>
        <v>2</v>
      </c>
      <c r="F43" s="17">
        <f>[2]咽頭!F39</f>
        <v>4</v>
      </c>
      <c r="G43" s="17">
        <f>[2]咽頭!G39</f>
        <v>0</v>
      </c>
      <c r="H43" s="17">
        <f>[2]咽頭!H39</f>
        <v>1</v>
      </c>
      <c r="I43" s="17">
        <f>[2]咽頭!I39</f>
        <v>3</v>
      </c>
      <c r="J43" s="17">
        <f>[2]咽頭!J39</f>
        <v>0</v>
      </c>
      <c r="K43" s="17">
        <f>[2]咽頭!K39</f>
        <v>1</v>
      </c>
      <c r="L43" s="17">
        <f>[2]咽頭!L39</f>
        <v>0</v>
      </c>
      <c r="M43" s="17">
        <f>[2]咽頭!M39</f>
        <v>0</v>
      </c>
      <c r="N43" s="17">
        <f>[2]咽頭!N39</f>
        <v>0</v>
      </c>
      <c r="O43" s="17">
        <f>[2]咽頭!O39</f>
        <v>0</v>
      </c>
      <c r="P43" s="17">
        <f>[2]咽頭!P39</f>
        <v>0</v>
      </c>
      <c r="Q43" s="17">
        <f>[2]咽頭!Q39</f>
        <v>0</v>
      </c>
      <c r="S43">
        <f t="shared" si="2"/>
        <v>11</v>
      </c>
      <c r="T43" t="b">
        <f t="shared" si="3"/>
        <v>1</v>
      </c>
    </row>
    <row r="44" spans="2:20">
      <c r="B44" s="18">
        <v>39</v>
      </c>
      <c r="C44" s="27">
        <f>[2]咽頭!C40</f>
        <v>11</v>
      </c>
      <c r="D44" s="27">
        <f>[2]咽頭!D40</f>
        <v>1</v>
      </c>
      <c r="E44" s="27">
        <f>[2]咽頭!E40</f>
        <v>0</v>
      </c>
      <c r="F44" s="27">
        <f>[2]咽頭!F40</f>
        <v>4</v>
      </c>
      <c r="G44" s="27">
        <f>[2]咽頭!G40</f>
        <v>2</v>
      </c>
      <c r="H44" s="27">
        <f>[2]咽頭!H40</f>
        <v>1</v>
      </c>
      <c r="I44" s="27">
        <f>[2]咽頭!I40</f>
        <v>1</v>
      </c>
      <c r="J44" s="27">
        <f>[2]咽頭!J40</f>
        <v>2</v>
      </c>
      <c r="K44" s="27">
        <f>[2]咽頭!K40</f>
        <v>0</v>
      </c>
      <c r="L44" s="27">
        <f>[2]咽頭!L40</f>
        <v>0</v>
      </c>
      <c r="M44" s="27">
        <f>[2]咽頭!M40</f>
        <v>0</v>
      </c>
      <c r="N44" s="27">
        <f>[2]咽頭!N40</f>
        <v>0</v>
      </c>
      <c r="O44" s="27">
        <f>[2]咽頭!O40</f>
        <v>0</v>
      </c>
      <c r="P44" s="27">
        <f>[2]咽頭!P40</f>
        <v>0</v>
      </c>
      <c r="Q44" s="27">
        <f>[2]咽頭!Q40</f>
        <v>0</v>
      </c>
      <c r="R44" s="25"/>
      <c r="S44" s="25">
        <f t="shared" si="2"/>
        <v>11</v>
      </c>
      <c r="T44" s="25" t="b">
        <f t="shared" si="3"/>
        <v>1</v>
      </c>
    </row>
    <row r="45" spans="2:20">
      <c r="B45" s="17">
        <v>40</v>
      </c>
      <c r="C45" s="17">
        <f>[2]咽頭!C41</f>
        <v>14</v>
      </c>
      <c r="D45" s="17">
        <f>[2]咽頭!D41</f>
        <v>1</v>
      </c>
      <c r="E45" s="17">
        <f>[2]咽頭!E41</f>
        <v>1</v>
      </c>
      <c r="F45" s="17">
        <f>[2]咽頭!F41</f>
        <v>5</v>
      </c>
      <c r="G45" s="17">
        <f>[2]咽頭!G41</f>
        <v>3</v>
      </c>
      <c r="H45" s="17">
        <f>[2]咽頭!H41</f>
        <v>0</v>
      </c>
      <c r="I45" s="17">
        <f>[2]咽頭!I41</f>
        <v>0</v>
      </c>
      <c r="J45" s="17">
        <f>[2]咽頭!J41</f>
        <v>3</v>
      </c>
      <c r="K45" s="17">
        <f>[2]咽頭!K41</f>
        <v>0</v>
      </c>
      <c r="L45" s="17">
        <f>[2]咽頭!L41</f>
        <v>1</v>
      </c>
      <c r="M45" s="17">
        <f>[2]咽頭!M41</f>
        <v>0</v>
      </c>
      <c r="N45" s="17">
        <f>[2]咽頭!N41</f>
        <v>0</v>
      </c>
      <c r="O45" s="17">
        <f>[2]咽頭!O41</f>
        <v>0</v>
      </c>
      <c r="P45" s="17">
        <f>[2]咽頭!P41</f>
        <v>0</v>
      </c>
      <c r="Q45" s="17">
        <f>[2]咽頭!Q41</f>
        <v>0</v>
      </c>
      <c r="S45">
        <f t="shared" si="2"/>
        <v>14</v>
      </c>
      <c r="T45" t="b">
        <f t="shared" si="3"/>
        <v>1</v>
      </c>
    </row>
    <row r="46" spans="2:20">
      <c r="B46" s="18">
        <v>41</v>
      </c>
      <c r="C46" s="27">
        <f>[2]咽頭!C42</f>
        <v>6</v>
      </c>
      <c r="D46" s="27">
        <f>[2]咽頭!D42</f>
        <v>0</v>
      </c>
      <c r="E46" s="27">
        <f>[2]咽頭!E42</f>
        <v>1</v>
      </c>
      <c r="F46" s="27">
        <f>[2]咽頭!F42</f>
        <v>4</v>
      </c>
      <c r="G46" s="27">
        <f>[2]咽頭!G42</f>
        <v>0</v>
      </c>
      <c r="H46" s="27">
        <f>[2]咽頭!H42</f>
        <v>1</v>
      </c>
      <c r="I46" s="27">
        <f>[2]咽頭!I42</f>
        <v>0</v>
      </c>
      <c r="J46" s="27">
        <f>[2]咽頭!J42</f>
        <v>0</v>
      </c>
      <c r="K46" s="27">
        <f>[2]咽頭!K42</f>
        <v>0</v>
      </c>
      <c r="L46" s="27">
        <f>[2]咽頭!L42</f>
        <v>0</v>
      </c>
      <c r="M46" s="27">
        <f>[2]咽頭!M42</f>
        <v>0</v>
      </c>
      <c r="N46" s="27">
        <f>[2]咽頭!N42</f>
        <v>0</v>
      </c>
      <c r="O46" s="27">
        <f>[2]咽頭!O42</f>
        <v>0</v>
      </c>
      <c r="P46" s="27">
        <f>[2]咽頭!P42</f>
        <v>0</v>
      </c>
      <c r="Q46" s="27">
        <f>[2]咽頭!Q42</f>
        <v>0</v>
      </c>
      <c r="R46" s="25"/>
      <c r="S46" s="25">
        <f t="shared" si="2"/>
        <v>6</v>
      </c>
      <c r="T46" s="25" t="b">
        <f t="shared" si="3"/>
        <v>1</v>
      </c>
    </row>
    <row r="47" spans="2:20">
      <c r="B47" s="17">
        <v>42</v>
      </c>
      <c r="C47" s="17">
        <f>[2]咽頭!C43</f>
        <v>17</v>
      </c>
      <c r="D47" s="17">
        <f>[2]咽頭!D43</f>
        <v>2</v>
      </c>
      <c r="E47" s="17">
        <f>[2]咽頭!E43</f>
        <v>2</v>
      </c>
      <c r="F47" s="17">
        <f>[2]咽頭!F43</f>
        <v>4</v>
      </c>
      <c r="G47" s="17">
        <f>[2]咽頭!G43</f>
        <v>3</v>
      </c>
      <c r="H47" s="17">
        <f>[2]咽頭!H43</f>
        <v>0</v>
      </c>
      <c r="I47" s="17">
        <f>[2]咽頭!I43</f>
        <v>3</v>
      </c>
      <c r="J47" s="17">
        <f>[2]咽頭!J43</f>
        <v>2</v>
      </c>
      <c r="K47" s="17">
        <f>[2]咽頭!K43</f>
        <v>0</v>
      </c>
      <c r="L47" s="17">
        <f>[2]咽頭!L43</f>
        <v>1</v>
      </c>
      <c r="M47" s="17">
        <f>[2]咽頭!M43</f>
        <v>0</v>
      </c>
      <c r="N47" s="17">
        <f>[2]咽頭!N43</f>
        <v>0</v>
      </c>
      <c r="O47" s="17">
        <f>[2]咽頭!O43</f>
        <v>0</v>
      </c>
      <c r="P47" s="17">
        <f>[2]咽頭!P43</f>
        <v>0</v>
      </c>
      <c r="Q47" s="17">
        <f>[2]咽頭!Q43</f>
        <v>0</v>
      </c>
      <c r="S47">
        <f t="shared" si="2"/>
        <v>17</v>
      </c>
      <c r="T47" t="b">
        <f t="shared" si="3"/>
        <v>1</v>
      </c>
    </row>
    <row r="48" spans="2:20">
      <c r="B48" s="18">
        <v>43</v>
      </c>
      <c r="C48" s="27">
        <f>[2]咽頭!C44</f>
        <v>16</v>
      </c>
      <c r="D48" s="27">
        <f>[2]咽頭!D44</f>
        <v>2</v>
      </c>
      <c r="E48" s="27">
        <f>[2]咽頭!E44</f>
        <v>3</v>
      </c>
      <c r="F48" s="27">
        <f>[2]咽頭!F44</f>
        <v>4</v>
      </c>
      <c r="G48" s="27">
        <f>[2]咽頭!G44</f>
        <v>1</v>
      </c>
      <c r="H48" s="27">
        <f>[2]咽頭!H44</f>
        <v>1</v>
      </c>
      <c r="I48" s="27">
        <f>[2]咽頭!I44</f>
        <v>1</v>
      </c>
      <c r="J48" s="27">
        <f>[2]咽頭!J44</f>
        <v>2</v>
      </c>
      <c r="K48" s="27">
        <f>[2]咽頭!K44</f>
        <v>0</v>
      </c>
      <c r="L48" s="27">
        <f>[2]咽頭!L44</f>
        <v>1</v>
      </c>
      <c r="M48" s="27">
        <f>[2]咽頭!M44</f>
        <v>0</v>
      </c>
      <c r="N48" s="27">
        <f>[2]咽頭!N44</f>
        <v>0</v>
      </c>
      <c r="O48" s="27">
        <f>[2]咽頭!O44</f>
        <v>1</v>
      </c>
      <c r="P48" s="27">
        <f>[2]咽頭!P44</f>
        <v>0</v>
      </c>
      <c r="Q48" s="27">
        <f>[2]咽頭!Q44</f>
        <v>0</v>
      </c>
      <c r="R48" s="25"/>
      <c r="S48" s="25">
        <f t="shared" si="2"/>
        <v>16</v>
      </c>
      <c r="T48" s="25" t="b">
        <f t="shared" si="3"/>
        <v>1</v>
      </c>
    </row>
    <row r="49" spans="2:20">
      <c r="B49" s="17">
        <v>44</v>
      </c>
      <c r="C49" s="17">
        <f>[2]咽頭!C45</f>
        <v>22</v>
      </c>
      <c r="D49" s="17">
        <f>[2]咽頭!D45</f>
        <v>0</v>
      </c>
      <c r="E49" s="17">
        <f>[2]咽頭!E45</f>
        <v>2</v>
      </c>
      <c r="F49" s="17">
        <f>[2]咽頭!F45</f>
        <v>10</v>
      </c>
      <c r="G49" s="17">
        <f>[2]咽頭!G45</f>
        <v>4</v>
      </c>
      <c r="H49" s="17">
        <f>[2]咽頭!H45</f>
        <v>1</v>
      </c>
      <c r="I49" s="17">
        <f>[2]咽頭!I45</f>
        <v>2</v>
      </c>
      <c r="J49" s="17">
        <f>[2]咽頭!J45</f>
        <v>0</v>
      </c>
      <c r="K49" s="17">
        <f>[2]咽頭!K45</f>
        <v>2</v>
      </c>
      <c r="L49" s="17">
        <f>[2]咽頭!L45</f>
        <v>1</v>
      </c>
      <c r="M49" s="17">
        <f>[2]咽頭!M45</f>
        <v>0</v>
      </c>
      <c r="N49" s="17">
        <f>[2]咽頭!N45</f>
        <v>0</v>
      </c>
      <c r="O49" s="17">
        <f>[2]咽頭!O45</f>
        <v>0</v>
      </c>
      <c r="P49" s="17">
        <f>[2]咽頭!P45</f>
        <v>0</v>
      </c>
      <c r="Q49" s="17">
        <f>[2]咽頭!Q45</f>
        <v>0</v>
      </c>
      <c r="S49">
        <f t="shared" si="2"/>
        <v>22</v>
      </c>
      <c r="T49" t="b">
        <f t="shared" si="3"/>
        <v>1</v>
      </c>
    </row>
    <row r="50" spans="2:20">
      <c r="B50" s="18">
        <v>45</v>
      </c>
      <c r="C50" s="27">
        <f>[2]咽頭!C46</f>
        <v>6</v>
      </c>
      <c r="D50" s="27">
        <f>[2]咽頭!D46</f>
        <v>0</v>
      </c>
      <c r="E50" s="27">
        <f>[2]咽頭!E46</f>
        <v>0</v>
      </c>
      <c r="F50" s="27">
        <f>[2]咽頭!F46</f>
        <v>2</v>
      </c>
      <c r="G50" s="27">
        <f>[2]咽頭!G46</f>
        <v>1</v>
      </c>
      <c r="H50" s="27">
        <f>[2]咽頭!H46</f>
        <v>0</v>
      </c>
      <c r="I50" s="27">
        <f>[2]咽頭!I46</f>
        <v>1</v>
      </c>
      <c r="J50" s="27">
        <f>[2]咽頭!J46</f>
        <v>0</v>
      </c>
      <c r="K50" s="27">
        <f>[2]咽頭!K46</f>
        <v>1</v>
      </c>
      <c r="L50" s="27">
        <f>[2]咽頭!L46</f>
        <v>0</v>
      </c>
      <c r="M50" s="27">
        <f>[2]咽頭!M46</f>
        <v>0</v>
      </c>
      <c r="N50" s="27">
        <f>[2]咽頭!N46</f>
        <v>1</v>
      </c>
      <c r="O50" s="27">
        <f>[2]咽頭!O46</f>
        <v>0</v>
      </c>
      <c r="P50" s="27">
        <f>[2]咽頭!P46</f>
        <v>0</v>
      </c>
      <c r="Q50" s="27">
        <f>[2]咽頭!Q46</f>
        <v>0</v>
      </c>
      <c r="R50" s="25"/>
      <c r="S50" s="25">
        <f t="shared" si="2"/>
        <v>6</v>
      </c>
      <c r="T50" s="25" t="b">
        <f t="shared" si="3"/>
        <v>1</v>
      </c>
    </row>
    <row r="51" spans="2:20">
      <c r="B51" s="17">
        <v>46</v>
      </c>
      <c r="C51" s="17">
        <f>[2]咽頭!C47</f>
        <v>11</v>
      </c>
      <c r="D51" s="17">
        <f>[2]咽頭!D47</f>
        <v>0</v>
      </c>
      <c r="E51" s="17">
        <f>[2]咽頭!E47</f>
        <v>1</v>
      </c>
      <c r="F51" s="17">
        <f>[2]咽頭!F47</f>
        <v>1</v>
      </c>
      <c r="G51" s="17">
        <f>[2]咽頭!G47</f>
        <v>1</v>
      </c>
      <c r="H51" s="17">
        <f>[2]咽頭!H47</f>
        <v>2</v>
      </c>
      <c r="I51" s="17">
        <f>[2]咽頭!I47</f>
        <v>2</v>
      </c>
      <c r="J51" s="17">
        <f>[2]咽頭!J47</f>
        <v>2</v>
      </c>
      <c r="K51" s="17">
        <f>[2]咽頭!K47</f>
        <v>2</v>
      </c>
      <c r="L51" s="17">
        <f>[2]咽頭!L47</f>
        <v>0</v>
      </c>
      <c r="M51" s="17">
        <f>[2]咽頭!M47</f>
        <v>0</v>
      </c>
      <c r="N51" s="17">
        <f>[2]咽頭!N47</f>
        <v>0</v>
      </c>
      <c r="O51" s="17">
        <f>[2]咽頭!O47</f>
        <v>0</v>
      </c>
      <c r="P51" s="17">
        <f>[2]咽頭!P47</f>
        <v>0</v>
      </c>
      <c r="Q51" s="17">
        <f>[2]咽頭!Q47</f>
        <v>0</v>
      </c>
      <c r="S51">
        <f t="shared" si="2"/>
        <v>11</v>
      </c>
      <c r="T51" t="b">
        <f t="shared" si="3"/>
        <v>1</v>
      </c>
    </row>
    <row r="52" spans="2:20">
      <c r="B52" s="18">
        <v>47</v>
      </c>
      <c r="C52" s="27">
        <f>[2]咽頭!C48</f>
        <v>4</v>
      </c>
      <c r="D52" s="27">
        <f>[2]咽頭!D48</f>
        <v>0</v>
      </c>
      <c r="E52" s="27">
        <f>[2]咽頭!E48</f>
        <v>0</v>
      </c>
      <c r="F52" s="27">
        <f>[2]咽頭!F48</f>
        <v>1</v>
      </c>
      <c r="G52" s="27">
        <f>[2]咽頭!G48</f>
        <v>3</v>
      </c>
      <c r="H52" s="27">
        <f>[2]咽頭!H48</f>
        <v>0</v>
      </c>
      <c r="I52" s="27">
        <f>[2]咽頭!I48</f>
        <v>0</v>
      </c>
      <c r="J52" s="27">
        <f>[2]咽頭!J48</f>
        <v>0</v>
      </c>
      <c r="K52" s="27">
        <f>[2]咽頭!K48</f>
        <v>0</v>
      </c>
      <c r="L52" s="27">
        <f>[2]咽頭!L48</f>
        <v>0</v>
      </c>
      <c r="M52" s="27">
        <f>[2]咽頭!M48</f>
        <v>0</v>
      </c>
      <c r="N52" s="27">
        <f>[2]咽頭!N48</f>
        <v>0</v>
      </c>
      <c r="O52" s="27">
        <f>[2]咽頭!O48</f>
        <v>0</v>
      </c>
      <c r="P52" s="27">
        <f>[2]咽頭!P48</f>
        <v>0</v>
      </c>
      <c r="Q52" s="27">
        <f>[2]咽頭!Q48</f>
        <v>0</v>
      </c>
      <c r="R52" s="25"/>
      <c r="S52" s="25">
        <f t="shared" si="2"/>
        <v>4</v>
      </c>
      <c r="T52" s="25" t="b">
        <f t="shared" si="3"/>
        <v>1</v>
      </c>
    </row>
    <row r="53" spans="2:20">
      <c r="B53" s="17">
        <v>48</v>
      </c>
      <c r="C53" s="17">
        <f>[2]咽頭!C49</f>
        <v>4</v>
      </c>
      <c r="D53" s="17">
        <f>[2]咽頭!D49</f>
        <v>0</v>
      </c>
      <c r="E53" s="17">
        <f>[2]咽頭!E49</f>
        <v>0</v>
      </c>
      <c r="F53" s="17">
        <f>[2]咽頭!F49</f>
        <v>1</v>
      </c>
      <c r="G53" s="17">
        <f>[2]咽頭!G49</f>
        <v>2</v>
      </c>
      <c r="H53" s="17">
        <f>[2]咽頭!H49</f>
        <v>0</v>
      </c>
      <c r="I53" s="17">
        <f>[2]咽頭!I49</f>
        <v>0</v>
      </c>
      <c r="J53" s="17">
        <f>[2]咽頭!J49</f>
        <v>0</v>
      </c>
      <c r="K53" s="17">
        <f>[2]咽頭!K49</f>
        <v>0</v>
      </c>
      <c r="L53" s="17">
        <f>[2]咽頭!L49</f>
        <v>0</v>
      </c>
      <c r="M53" s="17">
        <f>[2]咽頭!M49</f>
        <v>0</v>
      </c>
      <c r="N53" s="17">
        <f>[2]咽頭!N49</f>
        <v>0</v>
      </c>
      <c r="O53" s="17">
        <f>[2]咽頭!O49</f>
        <v>0</v>
      </c>
      <c r="P53" s="17">
        <f>[2]咽頭!P49</f>
        <v>0</v>
      </c>
      <c r="Q53" s="17">
        <f>[2]咽頭!Q49</f>
        <v>1</v>
      </c>
      <c r="S53">
        <f t="shared" si="2"/>
        <v>4</v>
      </c>
      <c r="T53" t="b">
        <f t="shared" si="3"/>
        <v>1</v>
      </c>
    </row>
    <row r="54" spans="2:20">
      <c r="B54" s="18">
        <v>49</v>
      </c>
      <c r="C54" s="27">
        <f>[2]咽頭!C50</f>
        <v>8</v>
      </c>
      <c r="D54" s="27">
        <f>[2]咽頭!D50</f>
        <v>0</v>
      </c>
      <c r="E54" s="27">
        <f>[2]咽頭!E50</f>
        <v>1</v>
      </c>
      <c r="F54" s="27">
        <f>[2]咽頭!F50</f>
        <v>3</v>
      </c>
      <c r="G54" s="27">
        <f>[2]咽頭!G50</f>
        <v>3</v>
      </c>
      <c r="H54" s="27">
        <f>[2]咽頭!H50</f>
        <v>0</v>
      </c>
      <c r="I54" s="27">
        <f>[2]咽頭!I50</f>
        <v>1</v>
      </c>
      <c r="J54" s="27">
        <f>[2]咽頭!J50</f>
        <v>0</v>
      </c>
      <c r="K54" s="27">
        <f>[2]咽頭!K50</f>
        <v>0</v>
      </c>
      <c r="L54" s="27">
        <f>[2]咽頭!L50</f>
        <v>0</v>
      </c>
      <c r="M54" s="27">
        <f>[2]咽頭!M50</f>
        <v>0</v>
      </c>
      <c r="N54" s="27">
        <f>[2]咽頭!N50</f>
        <v>0</v>
      </c>
      <c r="O54" s="27">
        <f>[2]咽頭!O50</f>
        <v>0</v>
      </c>
      <c r="P54" s="27">
        <f>[2]咽頭!P50</f>
        <v>0</v>
      </c>
      <c r="Q54" s="27">
        <f>[2]咽頭!Q50</f>
        <v>0</v>
      </c>
      <c r="R54" s="25"/>
      <c r="S54" s="25">
        <f t="shared" si="2"/>
        <v>8</v>
      </c>
      <c r="T54" s="25" t="b">
        <f t="shared" si="3"/>
        <v>1</v>
      </c>
    </row>
    <row r="55" spans="2:20">
      <c r="B55" s="17">
        <v>50</v>
      </c>
      <c r="C55" s="17" t="e">
        <f>[2]咽頭!C51</f>
        <v>#N/A</v>
      </c>
      <c r="D55" s="17" t="e">
        <f>[2]咽頭!D51</f>
        <v>#N/A</v>
      </c>
      <c r="E55" s="17" t="e">
        <f>[2]咽頭!E51</f>
        <v>#N/A</v>
      </c>
      <c r="F55" s="17" t="e">
        <f>[2]咽頭!F51</f>
        <v>#N/A</v>
      </c>
      <c r="G55" s="17" t="e">
        <f>[2]咽頭!G51</f>
        <v>#N/A</v>
      </c>
      <c r="H55" s="17" t="e">
        <f>[2]咽頭!H51</f>
        <v>#N/A</v>
      </c>
      <c r="I55" s="17" t="e">
        <f>[2]咽頭!I51</f>
        <v>#N/A</v>
      </c>
      <c r="J55" s="17" t="e">
        <f>[2]咽頭!J51</f>
        <v>#N/A</v>
      </c>
      <c r="K55" s="17" t="e">
        <f>[2]咽頭!K51</f>
        <v>#N/A</v>
      </c>
      <c r="L55" s="17" t="e">
        <f>[2]咽頭!L51</f>
        <v>#N/A</v>
      </c>
      <c r="M55" s="17" t="e">
        <f>[2]咽頭!M51</f>
        <v>#N/A</v>
      </c>
      <c r="N55" s="17" t="e">
        <f>[2]咽頭!N51</f>
        <v>#N/A</v>
      </c>
      <c r="O55" s="17" t="e">
        <f>[2]咽頭!O51</f>
        <v>#N/A</v>
      </c>
      <c r="P55" s="17" t="e">
        <f>[2]咽頭!P51</f>
        <v>#N/A</v>
      </c>
      <c r="Q55" s="17" t="e">
        <f>[2]咽頭!Q51</f>
        <v>#N/A</v>
      </c>
      <c r="S55" t="e">
        <f t="shared" si="2"/>
        <v>#N/A</v>
      </c>
      <c r="T55" t="str">
        <f t="shared" si="3"/>
        <v>-</v>
      </c>
    </row>
    <row r="56" spans="2:20">
      <c r="B56" s="18">
        <v>51</v>
      </c>
      <c r="C56" s="27" t="e">
        <f>[2]咽頭!C52</f>
        <v>#N/A</v>
      </c>
      <c r="D56" s="27" t="e">
        <f>[2]咽頭!D52</f>
        <v>#N/A</v>
      </c>
      <c r="E56" s="27" t="e">
        <f>[2]咽頭!E52</f>
        <v>#N/A</v>
      </c>
      <c r="F56" s="27" t="e">
        <f>[2]咽頭!F52</f>
        <v>#N/A</v>
      </c>
      <c r="G56" s="27" t="e">
        <f>[2]咽頭!G52</f>
        <v>#N/A</v>
      </c>
      <c r="H56" s="27" t="e">
        <f>[2]咽頭!H52</f>
        <v>#N/A</v>
      </c>
      <c r="I56" s="27" t="e">
        <f>[2]咽頭!I52</f>
        <v>#N/A</v>
      </c>
      <c r="J56" s="27" t="e">
        <f>[2]咽頭!J52</f>
        <v>#N/A</v>
      </c>
      <c r="K56" s="27" t="e">
        <f>[2]咽頭!K52</f>
        <v>#N/A</v>
      </c>
      <c r="L56" s="27" t="e">
        <f>[2]咽頭!L52</f>
        <v>#N/A</v>
      </c>
      <c r="M56" s="27" t="e">
        <f>[2]咽頭!M52</f>
        <v>#N/A</v>
      </c>
      <c r="N56" s="27" t="e">
        <f>[2]咽頭!N52</f>
        <v>#N/A</v>
      </c>
      <c r="O56" s="27" t="e">
        <f>[2]咽頭!O52</f>
        <v>#N/A</v>
      </c>
      <c r="P56" s="27" t="e">
        <f>[2]咽頭!P52</f>
        <v>#N/A</v>
      </c>
      <c r="Q56" s="27" t="e">
        <f>[2]咽頭!Q52</f>
        <v>#N/A</v>
      </c>
      <c r="R56" s="25"/>
      <c r="S56" s="25" t="e">
        <f t="shared" si="2"/>
        <v>#N/A</v>
      </c>
      <c r="T56" s="25" t="str">
        <f t="shared" si="3"/>
        <v>-</v>
      </c>
    </row>
    <row r="57" spans="2:20">
      <c r="B57" s="17">
        <v>52</v>
      </c>
      <c r="C57" s="17" t="e">
        <f>[2]咽頭!C53</f>
        <v>#N/A</v>
      </c>
      <c r="D57" s="17" t="e">
        <f>[2]咽頭!D53</f>
        <v>#N/A</v>
      </c>
      <c r="E57" s="17" t="e">
        <f>[2]咽頭!E53</f>
        <v>#N/A</v>
      </c>
      <c r="F57" s="17" t="e">
        <f>[2]咽頭!F53</f>
        <v>#N/A</v>
      </c>
      <c r="G57" s="17" t="e">
        <f>[2]咽頭!G53</f>
        <v>#N/A</v>
      </c>
      <c r="H57" s="17" t="e">
        <f>[2]咽頭!H53</f>
        <v>#N/A</v>
      </c>
      <c r="I57" s="17" t="e">
        <f>[2]咽頭!I53</f>
        <v>#N/A</v>
      </c>
      <c r="J57" s="17" t="e">
        <f>[2]咽頭!J53</f>
        <v>#N/A</v>
      </c>
      <c r="K57" s="17" t="e">
        <f>[2]咽頭!K53</f>
        <v>#N/A</v>
      </c>
      <c r="L57" s="17" t="e">
        <f>[2]咽頭!L53</f>
        <v>#N/A</v>
      </c>
      <c r="M57" s="17" t="e">
        <f>[2]咽頭!M53</f>
        <v>#N/A</v>
      </c>
      <c r="N57" s="17" t="e">
        <f>[2]咽頭!N53</f>
        <v>#N/A</v>
      </c>
      <c r="O57" s="17" t="e">
        <f>[2]咽頭!O53</f>
        <v>#N/A</v>
      </c>
      <c r="P57" s="17" t="e">
        <f>[2]咽頭!P53</f>
        <v>#N/A</v>
      </c>
      <c r="Q57" s="17" t="e">
        <f>[2]咽頭!Q53</f>
        <v>#N/A</v>
      </c>
      <c r="S57" t="e">
        <f t="shared" si="2"/>
        <v>#N/A</v>
      </c>
      <c r="T57" t="str">
        <f t="shared" si="3"/>
        <v>-</v>
      </c>
    </row>
    <row r="58" spans="2:20">
      <c r="B58" s="72">
        <v>53</v>
      </c>
      <c r="C58" s="27" t="e">
        <f>[2]咽頭!C54</f>
        <v>#N/A</v>
      </c>
      <c r="D58" s="27" t="e">
        <f>[2]咽頭!D54</f>
        <v>#N/A</v>
      </c>
      <c r="E58" s="27" t="e">
        <f>[2]咽頭!E54</f>
        <v>#N/A</v>
      </c>
      <c r="F58" s="27" t="e">
        <f>[2]咽頭!F54</f>
        <v>#N/A</v>
      </c>
      <c r="G58" s="27" t="e">
        <f>[2]咽頭!G54</f>
        <v>#N/A</v>
      </c>
      <c r="H58" s="27" t="e">
        <f>[2]咽頭!H54</f>
        <v>#N/A</v>
      </c>
      <c r="I58" s="27" t="e">
        <f>[2]咽頭!I54</f>
        <v>#N/A</v>
      </c>
      <c r="J58" s="27" t="e">
        <f>[2]咽頭!J54</f>
        <v>#N/A</v>
      </c>
      <c r="K58" s="27" t="e">
        <f>[2]咽頭!K54</f>
        <v>#N/A</v>
      </c>
      <c r="L58" s="27" t="e">
        <f>[2]咽頭!L54</f>
        <v>#N/A</v>
      </c>
      <c r="M58" s="27" t="e">
        <f>[2]咽頭!M54</f>
        <v>#N/A</v>
      </c>
      <c r="N58" s="27" t="e">
        <f>[2]咽頭!N54</f>
        <v>#N/A</v>
      </c>
      <c r="O58" s="27" t="e">
        <f>[2]咽頭!O54</f>
        <v>#N/A</v>
      </c>
      <c r="P58" s="27" t="e">
        <f>[2]咽頭!P54</f>
        <v>#N/A</v>
      </c>
      <c r="Q58" s="27" t="e">
        <f>[2]咽頭!Q54</f>
        <v>#N/A</v>
      </c>
      <c r="R58" s="25"/>
      <c r="S58" s="25" t="e">
        <f t="shared" si="2"/>
        <v>#N/A</v>
      </c>
      <c r="T58" s="25" t="str">
        <f t="shared" si="3"/>
        <v>-</v>
      </c>
    </row>
    <row r="60" spans="2:20">
      <c r="B60" s="2" t="s">
        <v>66</v>
      </c>
      <c r="C60" s="2">
        <f t="array" ref="C60">+SUM(IF(NOT(ISERROR(C6:C58)),C6:C58))</f>
        <v>530</v>
      </c>
      <c r="D60" s="2">
        <f t="array" ref="D60">+SUM(IF(NOT(ISERROR(D6:D58)),D6:D58))</f>
        <v>7</v>
      </c>
      <c r="E60" s="2">
        <f t="array" ref="E60">+SUM(IF(NOT(ISERROR(E6:E58)),E6:E58))</f>
        <v>91</v>
      </c>
      <c r="F60" s="2">
        <f t="array" ref="F60">+SUM(IF(NOT(ISERROR(F6:F58)),F6:F58))</f>
        <v>247</v>
      </c>
      <c r="G60" s="2">
        <f t="array" ref="G60">+SUM(IF(NOT(ISERROR(G6:G58)),G6:G58))</f>
        <v>70</v>
      </c>
      <c r="H60" s="2">
        <f t="array" ref="H60">+SUM(IF(NOT(ISERROR(H6:H58)),H6:H58))</f>
        <v>28</v>
      </c>
      <c r="I60" s="2">
        <f t="array" ref="I60">+SUM(IF(NOT(ISERROR(I6:I58)),I6:I58))</f>
        <v>29</v>
      </c>
      <c r="J60" s="2">
        <f t="array" ref="J60">+SUM(IF(NOT(ISERROR(J6:J58)),J6:J58))</f>
        <v>29</v>
      </c>
      <c r="K60" s="2">
        <f t="array" ref="K60">+SUM(IF(NOT(ISERROR(K6:K58)),K6:K58))</f>
        <v>8</v>
      </c>
      <c r="L60" s="2">
        <f t="array" ref="L60">+SUM(IF(NOT(ISERROR(L6:L58)),L6:L58))</f>
        <v>8</v>
      </c>
      <c r="M60" s="2">
        <f t="array" ref="M60">+SUM(IF(NOT(ISERROR(M6:M58)),M6:M58))</f>
        <v>3</v>
      </c>
      <c r="N60" s="2">
        <f t="array" ref="N60">+SUM(IF(NOT(ISERROR(N6:N58)),N6:N58))</f>
        <v>3</v>
      </c>
      <c r="O60" s="2">
        <f t="array" ref="O60">+SUM(IF(NOT(ISERROR(O6:O58)),O6:O58))</f>
        <v>3</v>
      </c>
      <c r="P60" s="2">
        <f t="array" ref="P60">+SUM(IF(NOT(ISERROR(P6:P58)),P6:P58))</f>
        <v>1</v>
      </c>
      <c r="Q60" s="2">
        <f t="array" ref="Q60">+SUM(IF(NOT(ISERROR(Q6:Q58)),Q6:Q58))</f>
        <v>3</v>
      </c>
      <c r="R60" s="2"/>
      <c r="S60" s="2">
        <f>SUM(D60:Q60)</f>
        <v>530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1.3207547169811322</v>
      </c>
      <c r="E61" s="4">
        <f t="shared" si="4"/>
        <v>17.169811320754715</v>
      </c>
      <c r="F61" s="4">
        <f t="shared" si="4"/>
        <v>46.60377358490566</v>
      </c>
      <c r="G61" s="4">
        <f t="shared" si="4"/>
        <v>13.20754716981132</v>
      </c>
      <c r="H61" s="4">
        <f t="shared" si="4"/>
        <v>5.2830188679245289</v>
      </c>
      <c r="I61" s="4">
        <f t="shared" si="4"/>
        <v>5.4716981132075473</v>
      </c>
      <c r="J61" s="4">
        <f t="shared" si="4"/>
        <v>5.4716981132075473</v>
      </c>
      <c r="K61" s="4">
        <f t="shared" si="4"/>
        <v>1.5094339622641511</v>
      </c>
      <c r="L61" s="4">
        <f t="shared" si="4"/>
        <v>1.5094339622641511</v>
      </c>
      <c r="M61" s="4">
        <f t="shared" si="4"/>
        <v>0.56603773584905659</v>
      </c>
      <c r="N61" s="4">
        <f t="shared" si="4"/>
        <v>0.56603773584905659</v>
      </c>
      <c r="O61" s="4">
        <f t="shared" si="4"/>
        <v>0.56603773584905659</v>
      </c>
      <c r="P61" s="4">
        <f t="shared" si="4"/>
        <v>0.18867924528301888</v>
      </c>
      <c r="Q61" s="4">
        <f t="shared" si="4"/>
        <v>0.56603773584905659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+SUM(IF(NOT(ISERROR(S6:S58)),S6:S58))</f>
        <v>530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1</vt:i4>
      </vt:variant>
    </vt:vector>
  </HeadingPairs>
  <TitlesOfParts>
    <vt:vector size="25" baseType="lpstr">
      <vt:lpstr>疾病別報告状況</vt:lpstr>
      <vt:lpstr>令和7年各保健所毎集計</vt:lpstr>
      <vt:lpstr>カレンダー</vt:lpstr>
      <vt:lpstr>年次別</vt:lpstr>
      <vt:lpstr>報告数合計</vt:lpstr>
      <vt:lpstr>イン</vt:lpstr>
      <vt:lpstr>co19</vt:lpstr>
      <vt:lpstr>ＲＳ</vt:lpstr>
      <vt:lpstr>咽頭</vt:lpstr>
      <vt:lpstr>Ａ群</vt:lpstr>
      <vt:lpstr>胃腸</vt:lpstr>
      <vt:lpstr>水痘</vt:lpstr>
      <vt:lpstr>手足</vt:lpstr>
      <vt:lpstr>伝紅</vt:lpstr>
      <vt:lpstr>突発</vt:lpstr>
      <vt:lpstr>ヘル</vt:lpstr>
      <vt:lpstr>耳下</vt:lpstr>
      <vt:lpstr>出血</vt:lpstr>
      <vt:lpstr>角血</vt:lpstr>
      <vt:lpstr>細髄</vt:lpstr>
      <vt:lpstr>無髄</vt:lpstr>
      <vt:lpstr>マイコ</vt:lpstr>
      <vt:lpstr>クラミ</vt:lpstr>
      <vt:lpstr>ロタ</vt:lpstr>
      <vt:lpstr>疾病別報告状況!Print_Area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髙良　武俊</cp:lastModifiedBy>
  <cp:lastPrinted>2025-12-10T08:08:30Z</cp:lastPrinted>
  <dcterms:created xsi:type="dcterms:W3CDTF">2019-07-19T07:58:40Z</dcterms:created>
  <dcterms:modified xsi:type="dcterms:W3CDTF">2025-12-10T08:08:37Z</dcterms:modified>
</cp:coreProperties>
</file>