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41週\"/>
    </mc:Choice>
  </mc:AlternateContent>
  <xr:revisionPtr revIDLastSave="0" documentId="13_ncr:1_{CA00C95E-FD0E-4507-B3D8-55070FF80527}" xr6:coauthVersionLast="47" xr6:coauthVersionMax="47" xr10:uidLastSave="{00000000-0000-0000-0000-000000000000}"/>
  <bookViews>
    <workbookView xWindow="-120" yWindow="-120" windowWidth="29040" windowHeight="15720" tabRatio="768" activeTab="1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T53" i="16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44" i="29" a="1"/>
  <c r="D136" i="29" a="1"/>
  <c r="D128" i="29" a="1"/>
  <c r="D120" i="29" a="1"/>
  <c r="D112" i="29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F128" i="29" l="1"/>
  <c r="I128" i="29"/>
  <c r="E128" i="29"/>
  <c r="H128" i="29"/>
  <c r="D128" i="29"/>
  <c r="G128" i="29"/>
  <c r="I120" i="29"/>
  <c r="H120" i="29"/>
  <c r="E120" i="29"/>
  <c r="D120" i="29"/>
  <c r="G120" i="29"/>
  <c r="F120" i="29"/>
  <c r="H56" i="29"/>
  <c r="I56" i="29"/>
  <c r="E56" i="29"/>
  <c r="D56" i="29"/>
  <c r="G56" i="29"/>
  <c r="F56" i="29"/>
  <c r="D72" i="29"/>
  <c r="G72" i="29"/>
  <c r="F72" i="29"/>
  <c r="E72" i="29"/>
  <c r="I72" i="29"/>
  <c r="H72" i="29"/>
  <c r="I24" i="29"/>
  <c r="G24" i="29"/>
  <c r="H24" i="29"/>
  <c r="E24" i="29"/>
  <c r="D24" i="29"/>
  <c r="F24" i="29"/>
  <c r="D88" i="29"/>
  <c r="E88" i="29"/>
  <c r="G88" i="29"/>
  <c r="I88" i="29"/>
  <c r="H88" i="29"/>
  <c r="F88" i="29"/>
  <c r="E64" i="29"/>
  <c r="G64" i="29"/>
  <c r="F64" i="29"/>
  <c r="H64" i="29"/>
  <c r="I64" i="29"/>
  <c r="D64" i="29"/>
  <c r="H136" i="29"/>
  <c r="D136" i="29"/>
  <c r="F136" i="29"/>
  <c r="I136" i="29"/>
  <c r="G136" i="29"/>
  <c r="E136" i="29"/>
  <c r="I144" i="29"/>
  <c r="D144" i="29"/>
  <c r="F144" i="29"/>
  <c r="H144" i="29"/>
  <c r="G144" i="29"/>
  <c r="E144" i="29"/>
  <c r="H104" i="29"/>
  <c r="G104" i="29"/>
  <c r="D104" i="29"/>
  <c r="E104" i="29"/>
  <c r="F104" i="29"/>
  <c r="I104" i="29"/>
  <c r="F112" i="29"/>
  <c r="D112" i="29"/>
  <c r="E112" i="29"/>
  <c r="I112" i="29"/>
  <c r="H112" i="29"/>
  <c r="G112" i="29"/>
  <c r="F80" i="29"/>
  <c r="E80" i="29"/>
  <c r="D80" i="29"/>
  <c r="G80" i="29"/>
  <c r="I80" i="29"/>
  <c r="H80" i="29"/>
  <c r="I48" i="29"/>
  <c r="G48" i="29"/>
  <c r="E48" i="29"/>
  <c r="F48" i="29"/>
  <c r="D48" i="29"/>
  <c r="H48" i="29"/>
  <c r="D32" i="29"/>
  <c r="C32" i="29" s="1"/>
  <c r="H32" i="29"/>
  <c r="G32" i="29"/>
  <c r="I32" i="29"/>
  <c r="F32" i="29"/>
  <c r="E32" i="29"/>
  <c r="E96" i="29"/>
  <c r="H96" i="29"/>
  <c r="D96" i="29"/>
  <c r="I96" i="29"/>
  <c r="F96" i="29"/>
  <c r="G96" i="29"/>
  <c r="G152" i="29"/>
  <c r="F152" i="29"/>
  <c r="I152" i="29"/>
  <c r="E152" i="29"/>
  <c r="D152" i="29"/>
  <c r="H152" i="29"/>
  <c r="D40" i="29" a="1"/>
  <c r="D16" i="29" a="1"/>
  <c r="D8" i="29" a="1"/>
  <c r="C128" i="29" l="1"/>
  <c r="F40" i="29"/>
  <c r="D40" i="29"/>
  <c r="H40" i="29"/>
  <c r="G40" i="29"/>
  <c r="I40" i="29"/>
  <c r="E40" i="29"/>
  <c r="C72" i="29"/>
  <c r="C56" i="29"/>
  <c r="C144" i="29"/>
  <c r="C104" i="29"/>
  <c r="C80" i="29"/>
  <c r="C152" i="29"/>
  <c r="C24" i="29"/>
  <c r="C136" i="29"/>
  <c r="C120" i="29"/>
  <c r="C88" i="29"/>
  <c r="H16" i="29"/>
  <c r="G16" i="29"/>
  <c r="D16" i="29"/>
  <c r="C16" i="29" s="1"/>
  <c r="I16" i="29"/>
  <c r="F16" i="29"/>
  <c r="E16" i="29"/>
  <c r="C64" i="29"/>
  <c r="C48" i="29"/>
  <c r="I8" i="29"/>
  <c r="F8" i="29"/>
  <c r="G8" i="29"/>
  <c r="D8" i="29"/>
  <c r="H8" i="29"/>
  <c r="E8" i="29"/>
  <c r="C96" i="29"/>
  <c r="C112" i="29"/>
  <c r="C8" i="29" l="1"/>
  <c r="C40" i="29"/>
</calcChain>
</file>

<file path=xl/sharedStrings.xml><?xml version="1.0" encoding="utf-8"?>
<sst xmlns="http://schemas.openxmlformats.org/spreadsheetml/2006/main" count="3874" uniqueCount="268">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</sst>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1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7.2720000000000002</c:v>
                </c:pt>
                <c:pt idx="117" formatCode="0.00">
                  <c:v>3.5950000000000002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0.92400000000000004</c:v>
                </c:pt>
                <c:pt idx="117" formatCode="0.00">
                  <c:v>0.59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1.1599999999999999</c:v>
                </c:pt>
                <c:pt idx="117" formatCode="0.00">
                  <c:v>0.36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1.6760000000000002</c:v>
                </c:pt>
                <c:pt idx="117" formatCode="0.00">
                  <c:v>0.48249999999999998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  <c:pt idx="38">
                  <c:v>1.2</c:v>
                </c:pt>
                <c:pt idx="39">
                  <c:v>0.84</c:v>
                </c:pt>
                <c:pt idx="40">
                  <c:v>1.44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  <c:pt idx="38">
                  <c:v>1.49</c:v>
                </c:pt>
                <c:pt idx="39">
                  <c:v>1.81</c:v>
                </c:pt>
                <c:pt idx="40">
                  <c:v>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  <c:pt idx="38">
                  <c:v>0.33</c:v>
                </c:pt>
                <c:pt idx="39">
                  <c:v>1.67</c:v>
                </c:pt>
                <c:pt idx="4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  <c:pt idx="38">
                  <c:v>1.43</c:v>
                </c:pt>
                <c:pt idx="39">
                  <c:v>1</c:v>
                </c:pt>
                <c:pt idx="40">
                  <c:v>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  <c:pt idx="38">
                  <c:v>0.83</c:v>
                </c:pt>
                <c:pt idx="39">
                  <c:v>0.33</c:v>
                </c:pt>
                <c:pt idx="40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  <c:pt idx="38">
                  <c:v>0.67</c:v>
                </c:pt>
                <c:pt idx="39">
                  <c:v>0.67</c:v>
                </c:pt>
                <c:pt idx="4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4</c:v>
                </c:pt>
                <c:pt idx="39">
                  <c:v>1.5</c:v>
                </c:pt>
                <c:pt idx="4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26.942628903413219</c:v>
                </c:pt>
                <c:pt idx="1">
                  <c:v>31.517792302106031</c:v>
                </c:pt>
                <c:pt idx="2">
                  <c:v>26.361655773420477</c:v>
                </c:pt>
                <c:pt idx="3">
                  <c:v>9.0777051561365276</c:v>
                </c:pt>
                <c:pt idx="4">
                  <c:v>2.3965141612200433</c:v>
                </c:pt>
                <c:pt idx="5">
                  <c:v>2.0334059549745822</c:v>
                </c:pt>
                <c:pt idx="6">
                  <c:v>0.36310820624546114</c:v>
                </c:pt>
                <c:pt idx="7">
                  <c:v>0.50835148874364555</c:v>
                </c:pt>
                <c:pt idx="8">
                  <c:v>0.14524328249818447</c:v>
                </c:pt>
                <c:pt idx="9">
                  <c:v>0.2178649237472767</c:v>
                </c:pt>
                <c:pt idx="10">
                  <c:v>0</c:v>
                </c:pt>
                <c:pt idx="11">
                  <c:v>0.14524328249818447</c:v>
                </c:pt>
                <c:pt idx="12">
                  <c:v>0</c:v>
                </c:pt>
                <c:pt idx="13">
                  <c:v>0.29048656499636893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0.67873303167420818</c:v>
                </c:pt>
                <c:pt idx="1">
                  <c:v>18.552036199095024</c:v>
                </c:pt>
                <c:pt idx="2">
                  <c:v>50</c:v>
                </c:pt>
                <c:pt idx="3">
                  <c:v>11.76470588235294</c:v>
                </c:pt>
                <c:pt idx="4">
                  <c:v>5.4298642533936654</c:v>
                </c:pt>
                <c:pt idx="5">
                  <c:v>4.2986425339366514</c:v>
                </c:pt>
                <c:pt idx="6">
                  <c:v>5.2036199095022626</c:v>
                </c:pt>
                <c:pt idx="7">
                  <c:v>0.67873303167420818</c:v>
                </c:pt>
                <c:pt idx="8">
                  <c:v>1.1312217194570136</c:v>
                </c:pt>
                <c:pt idx="9">
                  <c:v>0.67873303167420818</c:v>
                </c:pt>
                <c:pt idx="10">
                  <c:v>0.45248868778280549</c:v>
                </c:pt>
                <c:pt idx="11">
                  <c:v>0.45248868778280549</c:v>
                </c:pt>
                <c:pt idx="12">
                  <c:v>0.22624434389140274</c:v>
                </c:pt>
                <c:pt idx="13">
                  <c:v>0.45248868778280549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0.16277807921866522</c:v>
                </c:pt>
                <c:pt idx="1">
                  <c:v>0.81389039609332614</c:v>
                </c:pt>
                <c:pt idx="2">
                  <c:v>5.3174172544763971</c:v>
                </c:pt>
                <c:pt idx="3">
                  <c:v>8.8985349972870313</c:v>
                </c:pt>
                <c:pt idx="4">
                  <c:v>11.502984264785676</c:v>
                </c:pt>
                <c:pt idx="5">
                  <c:v>12.479652740097666</c:v>
                </c:pt>
                <c:pt idx="6">
                  <c:v>11.665762344004341</c:v>
                </c:pt>
                <c:pt idx="7">
                  <c:v>11.394465545306566</c:v>
                </c:pt>
                <c:pt idx="8">
                  <c:v>8.0846446011937072</c:v>
                </c:pt>
                <c:pt idx="9">
                  <c:v>6.3483450895279434</c:v>
                </c:pt>
                <c:pt idx="10">
                  <c:v>5.6429734129137277</c:v>
                </c:pt>
                <c:pt idx="11">
                  <c:v>11.937059142702116</c:v>
                </c:pt>
                <c:pt idx="12">
                  <c:v>0.75963103635377105</c:v>
                </c:pt>
                <c:pt idx="13">
                  <c:v>4.9918610960390666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3.16</c:v>
                </c:pt>
                <c:pt idx="38">
                  <c:v>3.6</c:v>
                </c:pt>
                <c:pt idx="39">
                  <c:v>3.16</c:v>
                </c:pt>
                <c:pt idx="40">
                  <c:v>3.52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  <c:pt idx="38">
                  <c:v>3.67</c:v>
                </c:pt>
                <c:pt idx="39">
                  <c:v>4.05</c:v>
                </c:pt>
                <c:pt idx="40">
                  <c:v>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  <c:pt idx="38">
                  <c:v>2.57</c:v>
                </c:pt>
                <c:pt idx="39">
                  <c:v>1</c:v>
                </c:pt>
                <c:pt idx="4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  <c:pt idx="38">
                  <c:v>4.17</c:v>
                </c:pt>
                <c:pt idx="39">
                  <c:v>5</c:v>
                </c:pt>
                <c:pt idx="40">
                  <c:v>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4.83</c:v>
                </c:pt>
                <c:pt idx="38">
                  <c:v>7.33</c:v>
                </c:pt>
                <c:pt idx="39">
                  <c:v>7</c:v>
                </c:pt>
                <c:pt idx="40">
                  <c:v>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929406087684714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1.5742128935532234</c:v>
                </c:pt>
                <c:pt idx="1">
                  <c:v>11.219390304847575</c:v>
                </c:pt>
                <c:pt idx="2">
                  <c:v>15.61719140429785</c:v>
                </c:pt>
                <c:pt idx="3">
                  <c:v>8.1209395302348835</c:v>
                </c:pt>
                <c:pt idx="4">
                  <c:v>6.6966516741629194</c:v>
                </c:pt>
                <c:pt idx="5">
                  <c:v>5.322338830584707</c:v>
                </c:pt>
                <c:pt idx="6">
                  <c:v>5.2723638180909544</c:v>
                </c:pt>
                <c:pt idx="7">
                  <c:v>5.2223888055972019</c:v>
                </c:pt>
                <c:pt idx="8">
                  <c:v>4.0479760119940025</c:v>
                </c:pt>
                <c:pt idx="9">
                  <c:v>3.8480759620189904</c:v>
                </c:pt>
                <c:pt idx="10">
                  <c:v>3.7231384307846076</c:v>
                </c:pt>
                <c:pt idx="11">
                  <c:v>7.2213893053473273</c:v>
                </c:pt>
                <c:pt idx="12">
                  <c:v>2.148925537231384</c:v>
                </c:pt>
                <c:pt idx="13">
                  <c:v>19.965017491254372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0.312</c:v>
                </c:pt>
                <c:pt idx="117" formatCode="0.00">
                  <c:v>0.23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0.20200000000000001</c:v>
                </c:pt>
                <c:pt idx="117" formatCode="0.00">
                  <c:v>5.5E-2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7.11</c:v>
                </c:pt>
                <c:pt idx="38">
                  <c:v>8.98</c:v>
                </c:pt>
                <c:pt idx="39">
                  <c:v>12.18</c:v>
                </c:pt>
                <c:pt idx="40">
                  <c:v>14.38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  <c:pt idx="38">
                  <c:v>1.04</c:v>
                </c:pt>
                <c:pt idx="39">
                  <c:v>1.56</c:v>
                </c:pt>
                <c:pt idx="40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  <c:pt idx="38">
                  <c:v>0.28000000000000003</c:v>
                </c:pt>
                <c:pt idx="39">
                  <c:v>0.36</c:v>
                </c:pt>
                <c:pt idx="40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  <c:pt idx="38">
                  <c:v>0.22</c:v>
                </c:pt>
                <c:pt idx="39">
                  <c:v>0.18</c:v>
                </c:pt>
                <c:pt idx="40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  <c:pt idx="38">
                  <c:v>0.71</c:v>
                </c:pt>
                <c:pt idx="39">
                  <c:v>1.1399999999999999</c:v>
                </c:pt>
                <c:pt idx="40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  <c:pt idx="38">
                  <c:v>0.17</c:v>
                </c:pt>
                <c:pt idx="39">
                  <c:v>0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0.5</c:v>
                </c:pt>
                <c:pt idx="4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0.87336244541484709</c:v>
                </c:pt>
                <c:pt idx="1">
                  <c:v>3.4934497816593884</c:v>
                </c:pt>
                <c:pt idx="2">
                  <c:v>10.334788937409025</c:v>
                </c:pt>
                <c:pt idx="3">
                  <c:v>9.024745269286754</c:v>
                </c:pt>
                <c:pt idx="4">
                  <c:v>9.1703056768558966</c:v>
                </c:pt>
                <c:pt idx="5">
                  <c:v>9.3158660844250374</c:v>
                </c:pt>
                <c:pt idx="6">
                  <c:v>7.860262008733625</c:v>
                </c:pt>
                <c:pt idx="7">
                  <c:v>10.625909752547306</c:v>
                </c:pt>
                <c:pt idx="8">
                  <c:v>8.8791848617176115</c:v>
                </c:pt>
                <c:pt idx="9">
                  <c:v>8.1513828238719075</c:v>
                </c:pt>
                <c:pt idx="10">
                  <c:v>7.4235807860262017</c:v>
                </c:pt>
                <c:pt idx="11">
                  <c:v>13.245997088791849</c:v>
                </c:pt>
                <c:pt idx="12">
                  <c:v>0.58224163027656484</c:v>
                </c:pt>
                <c:pt idx="13">
                  <c:v>1.0189228529839884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1.6079999999999999</c:v>
                </c:pt>
                <c:pt idx="117" formatCode="0.00">
                  <c:v>0.53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0.48200000000000004</c:v>
                </c:pt>
                <c:pt idx="117" formatCode="0.00">
                  <c:v>0.09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1.24</c:v>
                </c:pt>
                <c:pt idx="38">
                  <c:v>1.64</c:v>
                </c:pt>
                <c:pt idx="39">
                  <c:v>2.08</c:v>
                </c:pt>
                <c:pt idx="40">
                  <c:v>2.12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  <c:pt idx="38">
                  <c:v>0.4</c:v>
                </c:pt>
                <c:pt idx="39">
                  <c:v>0.39</c:v>
                </c:pt>
                <c:pt idx="40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  <c:pt idx="38">
                  <c:v>1.33</c:v>
                </c:pt>
                <c:pt idx="39">
                  <c:v>1</c:v>
                </c:pt>
                <c:pt idx="40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  <c:pt idx="38">
                  <c:v>1.43</c:v>
                </c:pt>
                <c:pt idx="39">
                  <c:v>3</c:v>
                </c:pt>
                <c:pt idx="40">
                  <c:v>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  <c:pt idx="38">
                  <c:v>1.5</c:v>
                </c:pt>
                <c:pt idx="39">
                  <c:v>2</c:v>
                </c:pt>
                <c:pt idx="40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1.67</c:v>
                </c:pt>
                <c:pt idx="38">
                  <c:v>2.67</c:v>
                </c:pt>
                <c:pt idx="39">
                  <c:v>2.33</c:v>
                </c:pt>
                <c:pt idx="40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64618843681678"/>
          <c:y val="0.19266271415831079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1.9031141868512111</c:v>
                </c:pt>
                <c:pt idx="1">
                  <c:v>22.318339100346023</c:v>
                </c:pt>
                <c:pt idx="2">
                  <c:v>52.941176470588239</c:v>
                </c:pt>
                <c:pt idx="3">
                  <c:v>11.418685121107266</c:v>
                </c:pt>
                <c:pt idx="4">
                  <c:v>2.9411764705882351</c:v>
                </c:pt>
                <c:pt idx="5">
                  <c:v>2.422145328719723</c:v>
                </c:pt>
                <c:pt idx="6">
                  <c:v>1.7301038062283738</c:v>
                </c:pt>
                <c:pt idx="7">
                  <c:v>1.2110726643598615</c:v>
                </c:pt>
                <c:pt idx="8">
                  <c:v>1.0380622837370241</c:v>
                </c:pt>
                <c:pt idx="9">
                  <c:v>0.34602076124567477</c:v>
                </c:pt>
                <c:pt idx="10">
                  <c:v>0.34602076124567477</c:v>
                </c:pt>
                <c:pt idx="11">
                  <c:v>1.0380622837370241</c:v>
                </c:pt>
                <c:pt idx="12">
                  <c:v>0</c:v>
                </c:pt>
                <c:pt idx="13">
                  <c:v>0.34602076124567477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1.464</c:v>
                </c:pt>
                <c:pt idx="117" formatCode="0.00">
                  <c:v>0.26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1.44</c:v>
                </c:pt>
                <c:pt idx="117" formatCode="0.00">
                  <c:v>0.3125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1.52</c:v>
                </c:pt>
                <c:pt idx="38">
                  <c:v>1.68</c:v>
                </c:pt>
                <c:pt idx="39">
                  <c:v>0.88</c:v>
                </c:pt>
                <c:pt idx="40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  <c:pt idx="38">
                  <c:v>1.22</c:v>
                </c:pt>
                <c:pt idx="39">
                  <c:v>1.23</c:v>
                </c:pt>
                <c:pt idx="40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  <c:pt idx="38">
                  <c:v>1.43</c:v>
                </c:pt>
                <c:pt idx="39">
                  <c:v>1</c:v>
                </c:pt>
                <c:pt idx="40">
                  <c:v>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  <c:pt idx="38">
                  <c:v>2.33</c:v>
                </c:pt>
                <c:pt idx="39">
                  <c:v>1.33</c:v>
                </c:pt>
                <c:pt idx="4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1.17</c:v>
                </c:pt>
                <c:pt idx="38">
                  <c:v>1.33</c:v>
                </c:pt>
                <c:pt idx="39">
                  <c:v>1.17</c:v>
                </c:pt>
                <c:pt idx="4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5</c:v>
                </c:pt>
                <c:pt idx="39">
                  <c:v>0</c:v>
                </c:pt>
                <c:pt idx="4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874235340103833"/>
          <c:y val="0.2087785500558731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  <c:pt idx="38">
                  <c:v>3.6</c:v>
                </c:pt>
                <c:pt idx="39">
                  <c:v>6.4</c:v>
                </c:pt>
                <c:pt idx="40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  <c:pt idx="38">
                  <c:v>15.85</c:v>
                </c:pt>
                <c:pt idx="39">
                  <c:v>25.85</c:v>
                </c:pt>
                <c:pt idx="4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  <c:pt idx="38">
                  <c:v>8.6</c:v>
                </c:pt>
                <c:pt idx="39">
                  <c:v>8.3000000000000007</c:v>
                </c:pt>
                <c:pt idx="40">
                  <c:v>11.4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4.08</c:v>
                </c:pt>
                <c:pt idx="38">
                  <c:v>5.33</c:v>
                </c:pt>
                <c:pt idx="39">
                  <c:v>6.75</c:v>
                </c:pt>
                <c:pt idx="40">
                  <c:v>10.25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  <c:pt idx="39">
                  <c:v>1</c:v>
                </c:pt>
                <c:pt idx="4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  <c:pt idx="38">
                  <c:v>9.67</c:v>
                </c:pt>
                <c:pt idx="39">
                  <c:v>4.67</c:v>
                </c:pt>
                <c:pt idx="4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0.22624434389140274</c:v>
                </c:pt>
                <c:pt idx="1">
                  <c:v>1.9230769230769231</c:v>
                </c:pt>
                <c:pt idx="2">
                  <c:v>9.502262443438914</c:v>
                </c:pt>
                <c:pt idx="3">
                  <c:v>11.312217194570136</c:v>
                </c:pt>
                <c:pt idx="4">
                  <c:v>13.800904977375566</c:v>
                </c:pt>
                <c:pt idx="5">
                  <c:v>18.552036199095024</c:v>
                </c:pt>
                <c:pt idx="6">
                  <c:v>15.610859728506787</c:v>
                </c:pt>
                <c:pt idx="7">
                  <c:v>9.502262443438914</c:v>
                </c:pt>
                <c:pt idx="8">
                  <c:v>7.2398190045248878</c:v>
                </c:pt>
                <c:pt idx="9">
                  <c:v>4.1855203619909496</c:v>
                </c:pt>
                <c:pt idx="10">
                  <c:v>3.1674208144796379</c:v>
                </c:pt>
                <c:pt idx="11">
                  <c:v>3.5067873303167421</c:v>
                </c:pt>
                <c:pt idx="12">
                  <c:v>0.22624434389140274</c:v>
                </c:pt>
                <c:pt idx="13">
                  <c:v>1.244343891402715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0.23200000000000004</c:v>
                </c:pt>
                <c:pt idx="117" formatCode="0.00">
                  <c:v>0.08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0.31</c:v>
                </c:pt>
                <c:pt idx="117" formatCode="0.00">
                  <c:v>7.0000000000000007E-2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  <c:pt idx="38">
                  <c:v>0.12</c:v>
                </c:pt>
                <c:pt idx="39">
                  <c:v>0.24</c:v>
                </c:pt>
                <c:pt idx="40">
                  <c:v>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  <c:pt idx="38">
                  <c:v>0.28000000000000003</c:v>
                </c:pt>
                <c:pt idx="39">
                  <c:v>0.28999999999999998</c:v>
                </c:pt>
                <c:pt idx="40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  <c:pt idx="38">
                  <c:v>0</c:v>
                </c:pt>
                <c:pt idx="39">
                  <c:v>0.56999999999999995</c:v>
                </c:pt>
                <c:pt idx="40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0.17</c:v>
                </c:pt>
                <c:pt idx="40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</c:v>
                </c:pt>
                <c:pt idx="1">
                  <c:v>21.708185053380781</c:v>
                </c:pt>
                <c:pt idx="2">
                  <c:v>61.209964412811388</c:v>
                </c:pt>
                <c:pt idx="3">
                  <c:v>11.387900355871885</c:v>
                </c:pt>
                <c:pt idx="4">
                  <c:v>2.8469750889679712</c:v>
                </c:pt>
                <c:pt idx="5">
                  <c:v>1.7793594306049825</c:v>
                </c:pt>
                <c:pt idx="6">
                  <c:v>1.0676156583629894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0.35199999999999998</c:v>
                </c:pt>
                <c:pt idx="117" formatCode="0.00">
                  <c:v>7.0000000000000007E-2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0.76999999999999991</c:v>
                </c:pt>
                <c:pt idx="117" formatCode="0.00">
                  <c:v>0.1125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0.2</c:v>
                </c:pt>
                <c:pt idx="38">
                  <c:v>0.44</c:v>
                </c:pt>
                <c:pt idx="39">
                  <c:v>0.36</c:v>
                </c:pt>
                <c:pt idx="40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  <c:pt idx="38">
                  <c:v>0.59</c:v>
                </c:pt>
                <c:pt idx="39">
                  <c:v>0.54</c:v>
                </c:pt>
                <c:pt idx="40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  <c:pt idx="38">
                  <c:v>0.67</c:v>
                </c:pt>
                <c:pt idx="39">
                  <c:v>0</c:v>
                </c:pt>
                <c:pt idx="40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0.43</c:v>
                </c:pt>
                <c:pt idx="39">
                  <c:v>0.28999999999999998</c:v>
                </c:pt>
                <c:pt idx="40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0.5</c:v>
                </c:pt>
                <c:pt idx="39">
                  <c:v>0.33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0.17</c:v>
                </c:pt>
                <c:pt idx="38">
                  <c:v>0.5</c:v>
                </c:pt>
                <c:pt idx="39">
                  <c:v>0.67</c:v>
                </c:pt>
                <c:pt idx="4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1.556420233463035</c:v>
                </c:pt>
                <c:pt idx="1">
                  <c:v>29.18287937743191</c:v>
                </c:pt>
                <c:pt idx="2">
                  <c:v>39.688715953307394</c:v>
                </c:pt>
                <c:pt idx="3">
                  <c:v>11.673151750972762</c:v>
                </c:pt>
                <c:pt idx="4">
                  <c:v>5.4474708171206228</c:v>
                </c:pt>
                <c:pt idx="5">
                  <c:v>5.4474708171206228</c:v>
                </c:pt>
                <c:pt idx="6">
                  <c:v>3.1128404669260701</c:v>
                </c:pt>
                <c:pt idx="7">
                  <c:v>1.556420233463035</c:v>
                </c:pt>
                <c:pt idx="8">
                  <c:v>0.77821011673151752</c:v>
                </c:pt>
                <c:pt idx="9">
                  <c:v>0.38910505836575876</c:v>
                </c:pt>
                <c:pt idx="10">
                  <c:v>0</c:v>
                </c:pt>
                <c:pt idx="11">
                  <c:v>1.1673151750972763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2.4E-2</c:v>
                </c:pt>
                <c:pt idx="117" formatCode="0.00">
                  <c:v>0.02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4.5999999999999999E-2</c:v>
                </c:pt>
                <c:pt idx="117" formatCode="0.00">
                  <c:v>1.2500000000000001E-2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0.27199999999999996</c:v>
                </c:pt>
                <c:pt idx="117" formatCode="0.00">
                  <c:v>0.04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1.6019999999999999</c:v>
                </c:pt>
                <c:pt idx="117" formatCode="0.00">
                  <c:v>0.40749999999999997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0.08</c:v>
                </c:pt>
                <c:pt idx="4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41678424789152"/>
          <c:y val="0.18298979392975084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1.8181818181818181</c:v>
                </c:pt>
                <c:pt idx="2">
                  <c:v>7.2727272727272725</c:v>
                </c:pt>
                <c:pt idx="3">
                  <c:v>7.2727272727272725</c:v>
                </c:pt>
                <c:pt idx="4">
                  <c:v>14.545454545454545</c:v>
                </c:pt>
                <c:pt idx="5">
                  <c:v>23.636363636363637</c:v>
                </c:pt>
                <c:pt idx="6">
                  <c:v>18.181818181818183</c:v>
                </c:pt>
                <c:pt idx="7">
                  <c:v>12.727272727272727</c:v>
                </c:pt>
                <c:pt idx="8">
                  <c:v>3.6363636363636362</c:v>
                </c:pt>
                <c:pt idx="9">
                  <c:v>1.8181818181818181</c:v>
                </c:pt>
                <c:pt idx="10">
                  <c:v>1.8181818181818181</c:v>
                </c:pt>
                <c:pt idx="11">
                  <c:v>5.4545454545454541</c:v>
                </c:pt>
                <c:pt idx="12">
                  <c:v>0</c:v>
                </c:pt>
                <c:pt idx="13">
                  <c:v>1.8181818181818181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1.4000000000000002E-2</c:v>
                </c:pt>
                <c:pt idx="117" formatCode="0.00">
                  <c:v>5.0000000000000001E-3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0.02</c:v>
                </c:pt>
                <c:pt idx="40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4.71</c:v>
                </c:pt>
                <c:pt idx="117" formatCode="0.00">
                  <c:v>1.375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1.0699999999999998</c:v>
                </c:pt>
                <c:pt idx="117" formatCode="0.00">
                  <c:v>0.26250000000000001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  <c:pt idx="38">
                  <c:v>4.33</c:v>
                </c:pt>
                <c:pt idx="39">
                  <c:v>5.44</c:v>
                </c:pt>
                <c:pt idx="40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  <c:pt idx="38">
                  <c:v>1.06</c:v>
                </c:pt>
                <c:pt idx="39">
                  <c:v>1.01</c:v>
                </c:pt>
                <c:pt idx="40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  <c:pt idx="38">
                  <c:v>7</c:v>
                </c:pt>
                <c:pt idx="39">
                  <c:v>14</c:v>
                </c:pt>
                <c:pt idx="4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1</c:v>
                </c:pt>
                <c:pt idx="39">
                  <c:v>3.5</c:v>
                </c:pt>
                <c:pt idx="4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  <c:pt idx="38">
                  <c:v>7.67</c:v>
                </c:pt>
                <c:pt idx="39">
                  <c:v>7.33</c:v>
                </c:pt>
                <c:pt idx="4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591089056401656"/>
          <c:y val="0.14930025101396696"/>
          <c:w val="0.27054408624820192"/>
          <c:h val="0.3419346162342832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0.32</c:v>
                </c:pt>
                <c:pt idx="38">
                  <c:v>0.48</c:v>
                </c:pt>
                <c:pt idx="39">
                  <c:v>0.2</c:v>
                </c:pt>
                <c:pt idx="40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  <c:pt idx="38">
                  <c:v>1.51</c:v>
                </c:pt>
                <c:pt idx="39">
                  <c:v>1.55</c:v>
                </c:pt>
                <c:pt idx="40">
                  <c:v>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0.3669724770642202</c:v>
                </c:pt>
                <c:pt idx="1">
                  <c:v>0.672782874617737</c:v>
                </c:pt>
                <c:pt idx="2">
                  <c:v>3.9755351681957185</c:v>
                </c:pt>
                <c:pt idx="3">
                  <c:v>3.4250764525993884</c:v>
                </c:pt>
                <c:pt idx="4">
                  <c:v>4.5871559633027523</c:v>
                </c:pt>
                <c:pt idx="5">
                  <c:v>4.2201834862385326</c:v>
                </c:pt>
                <c:pt idx="6">
                  <c:v>3.6085626911314983</c:v>
                </c:pt>
                <c:pt idx="7">
                  <c:v>3.1192660550458715</c:v>
                </c:pt>
                <c:pt idx="8">
                  <c:v>2.4464831804281344</c:v>
                </c:pt>
                <c:pt idx="9">
                  <c:v>2.691131498470948</c:v>
                </c:pt>
                <c:pt idx="10">
                  <c:v>2.5688073394495414</c:v>
                </c:pt>
                <c:pt idx="11">
                  <c:v>6.2996941896024463</c:v>
                </c:pt>
                <c:pt idx="12">
                  <c:v>2.7522935779816518</c:v>
                </c:pt>
                <c:pt idx="13">
                  <c:v>7.7064220183486238</c:v>
                </c:pt>
                <c:pt idx="14">
                  <c:v>14.495412844036698</c:v>
                </c:pt>
                <c:pt idx="15">
                  <c:v>11.80428134556575</c:v>
                </c:pt>
                <c:pt idx="16">
                  <c:v>8.4403669724770651</c:v>
                </c:pt>
                <c:pt idx="17">
                  <c:v>8.9908256880733948</c:v>
                </c:pt>
                <c:pt idx="18">
                  <c:v>7.8287461773700304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1.6E-2</c:v>
                </c:pt>
                <c:pt idx="117" formatCode="0.00">
                  <c:v>2.5000000000000001E-3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0.03</c:v>
                </c:pt>
                <c:pt idx="4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4.8000000000000001E-2</c:v>
                </c:pt>
                <c:pt idx="117" formatCode="0.00">
                  <c:v>1.4999999999999999E-2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0.28999999999999998</c:v>
                </c:pt>
                <c:pt idx="39">
                  <c:v>0</c:v>
                </c:pt>
                <c:pt idx="40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13.043478260869565</c:v>
                </c:pt>
                <c:pt idx="1">
                  <c:v>0</c:v>
                </c:pt>
                <c:pt idx="2">
                  <c:v>4.3478260869565215</c:v>
                </c:pt>
                <c:pt idx="3">
                  <c:v>0</c:v>
                </c:pt>
                <c:pt idx="4">
                  <c:v>8.695652173913043</c:v>
                </c:pt>
                <c:pt idx="5">
                  <c:v>4.3478260869565215</c:v>
                </c:pt>
                <c:pt idx="6">
                  <c:v>8.695652173913043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8.695652173913043</c:v>
                </c:pt>
                <c:pt idx="11">
                  <c:v>4.3478260869565215</c:v>
                </c:pt>
                <c:pt idx="12">
                  <c:v>0</c:v>
                </c:pt>
                <c:pt idx="13">
                  <c:v>0</c:v>
                </c:pt>
                <c:pt idx="14">
                  <c:v>4.3478260869565215</c:v>
                </c:pt>
                <c:pt idx="15">
                  <c:v>43.478260869565219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1.1640000000000001</c:v>
                </c:pt>
                <c:pt idx="117" formatCode="0.00">
                  <c:v>0.38250000000000001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  <c:pt idx="38">
                  <c:v>0.33</c:v>
                </c:pt>
                <c:pt idx="39">
                  <c:v>0.33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0.43</c:v>
                </c:pt>
                <c:pt idx="39">
                  <c:v>0.14000000000000001</c:v>
                </c:pt>
                <c:pt idx="40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0.83</c:v>
                </c:pt>
                <c:pt idx="39">
                  <c:v>0.17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0.17</c:v>
                </c:pt>
                <c:pt idx="39">
                  <c:v>0.33</c:v>
                </c:pt>
                <c:pt idx="4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99710668343686"/>
          <c:y val="0.15613256054040875"/>
          <c:w val="0.23490600813323792"/>
          <c:h val="0.29792403138368578"/>
        </c:manualLayout>
      </c:layout>
      <c:overlay val="1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  <c:pt idx="38">
                  <c:v>1.28</c:v>
                </c:pt>
                <c:pt idx="39">
                  <c:v>1.36</c:v>
                </c:pt>
                <c:pt idx="40">
                  <c:v>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636491668701827"/>
          <c:y val="0.18225629895221579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0.01</c:v>
                </c:pt>
                <c:pt idx="117" formatCode="0.00">
                  <c:v>2.5000000000000001E-3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2.5000000000000001E-3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0.624</c:v>
                </c:pt>
                <c:pt idx="117" formatCode="0.00">
                  <c:v>0.06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0.27999999999999997</c:v>
                </c:pt>
                <c:pt idx="117" formatCode="0.00">
                  <c:v>6.5000000000000002E-2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3.7840000000000003</c:v>
                </c:pt>
                <c:pt idx="117" formatCode="0.00">
                  <c:v>0.88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4.218</c:v>
                </c:pt>
                <c:pt idx="117" formatCode="0.00">
                  <c:v>0.98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General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General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General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General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548</c:v>
                </c:pt>
                <c:pt idx="5">
                  <c:v>647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General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General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General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General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General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General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General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General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General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General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General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79</c:v>
                </c:pt>
                <c:pt idx="5">
                  <c:v>88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General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General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General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General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General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General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14</c:v>
                </c:pt>
                <c:pt idx="40">
                  <c:v>6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General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General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General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General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General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General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21</c:v>
                </c:pt>
                <c:pt idx="40">
                  <c:v>36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General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General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General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General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General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General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9</c:v>
                </c:pt>
                <c:pt idx="40">
                  <c:v>23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General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General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General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General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52</c:v>
                </c:pt>
                <c:pt idx="40">
                  <c:v>53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General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22</c:v>
                </c:pt>
                <c:pt idx="40">
                  <c:v>26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0.44</c:v>
                </c:pt>
                <c:pt idx="38">
                  <c:v>0.44</c:v>
                </c:pt>
                <c:pt idx="39">
                  <c:v>0.56000000000000005</c:v>
                </c:pt>
                <c:pt idx="40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  <c:pt idx="38">
                  <c:v>0.27</c:v>
                </c:pt>
                <c:pt idx="39">
                  <c:v>0.25</c:v>
                </c:pt>
                <c:pt idx="40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General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General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General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General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General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General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6</c:v>
                </c:pt>
                <c:pt idx="40">
                  <c:v>8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General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General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General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9</c:v>
                </c:pt>
                <c:pt idx="40">
                  <c:v>7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General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General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General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General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General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General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49</c:v>
                </c:pt>
                <c:pt idx="40">
                  <c:v>44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General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  <c:pt idx="38">
                  <c:v>0.71</c:v>
                </c:pt>
                <c:pt idx="39">
                  <c:v>0.56999999999999995</c:v>
                </c:pt>
                <c:pt idx="40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  <c:pt idx="38">
                  <c:v>0.33</c:v>
                </c:pt>
                <c:pt idx="39">
                  <c:v>0.67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1</c:v>
                </c:pt>
                <c:pt idx="4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1534721435618"/>
          <c:y val="0.18259236113565863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12</c:v>
                </c:pt>
                <c:pt idx="40">
                  <c:v>11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114</c:v>
                </c:pt>
                <c:pt idx="40">
                  <c:v>116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129</c:v>
                </c:pt>
                <c:pt idx="40">
                  <c:v>164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105</c:v>
                </c:pt>
                <c:pt idx="40">
                  <c:v>127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46</c:v>
                </c:pt>
                <c:pt idx="40">
                  <c:v>42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30</c:v>
                </c:pt>
                <c:pt idx="40">
                  <c:v>59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30</c:v>
                </c:pt>
                <c:pt idx="40">
                  <c:v>29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33</c:v>
                </c:pt>
                <c:pt idx="40">
                  <c:v>26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10</c:v>
                </c:pt>
                <c:pt idx="40">
                  <c:v>20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39</c:v>
                </c:pt>
                <c:pt idx="40">
                  <c:v>53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4.76</c:v>
                </c:pt>
                <c:pt idx="38">
                  <c:v>5</c:v>
                </c:pt>
                <c:pt idx="39">
                  <c:v>3.93</c:v>
                </c:pt>
                <c:pt idx="40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  <c:pt idx="38">
                  <c:v>5.87</c:v>
                </c:pt>
                <c:pt idx="39">
                  <c:v>4.82</c:v>
                </c:pt>
                <c:pt idx="40">
                  <c:v>3.72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  <c:pt idx="38">
                  <c:v>2.2000000000000002</c:v>
                </c:pt>
                <c:pt idx="39">
                  <c:v>1.6</c:v>
                </c:pt>
                <c:pt idx="40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  <c:pt idx="38">
                  <c:v>3.31</c:v>
                </c:pt>
                <c:pt idx="39">
                  <c:v>4.62</c:v>
                </c:pt>
                <c:pt idx="4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  <c:pt idx="38">
                  <c:v>4.9000000000000004</c:v>
                </c:pt>
                <c:pt idx="39">
                  <c:v>2.9</c:v>
                </c:pt>
                <c:pt idx="40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6.33</c:v>
                </c:pt>
                <c:pt idx="38">
                  <c:v>7.75</c:v>
                </c:pt>
                <c:pt idx="39">
                  <c:v>4.83</c:v>
                </c:pt>
                <c:pt idx="4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  <c:pt idx="38">
                  <c:v>6</c:v>
                </c:pt>
                <c:pt idx="39">
                  <c:v>2.5</c:v>
                </c:pt>
                <c:pt idx="4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  <c:pt idx="38">
                  <c:v>5.67</c:v>
                </c:pt>
                <c:pt idx="39">
                  <c:v>5.67</c:v>
                </c:pt>
                <c:pt idx="40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8</c:v>
                </c:pt>
                <c:pt idx="40">
                  <c:v>4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7</c:v>
                </c:pt>
                <c:pt idx="40">
                  <c:v>12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8</c:v>
                </c:pt>
                <c:pt idx="40">
                  <c:v>2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6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7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9</c:v>
                </c:pt>
                <c:pt idx="40">
                  <c:v>12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13</c:v>
                </c:pt>
                <c:pt idx="40">
                  <c:v>12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19</c:v>
                </c:pt>
                <c:pt idx="40">
                  <c:v>15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83</c:v>
                </c:pt>
                <c:pt idx="40">
                  <c:v>40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4.8040000000000003</c:v>
                </c:pt>
                <c:pt idx="117" formatCode="0.00">
                  <c:v>0.66749999999999998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6.8340000000000005</c:v>
                </c:pt>
                <c:pt idx="117" formatCode="0.00">
                  <c:v>0.93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General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General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General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177</c:v>
                </c:pt>
                <c:pt idx="40">
                  <c:v>120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chart" Target="../charts/chart94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5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image" Target="../media/image20.emf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33.emf"/><Relationship Id="rId18" Type="http://schemas.openxmlformats.org/officeDocument/2006/relationships/image" Target="../media/image38.emf"/><Relationship Id="rId3" Type="http://schemas.openxmlformats.org/officeDocument/2006/relationships/image" Target="../media/image23.emf"/><Relationship Id="rId7" Type="http://schemas.openxmlformats.org/officeDocument/2006/relationships/image" Target="../media/image27.emf"/><Relationship Id="rId12" Type="http://schemas.openxmlformats.org/officeDocument/2006/relationships/image" Target="../media/image32.emf"/><Relationship Id="rId17" Type="http://schemas.openxmlformats.org/officeDocument/2006/relationships/image" Target="../media/image37.emf"/><Relationship Id="rId2" Type="http://schemas.openxmlformats.org/officeDocument/2006/relationships/image" Target="../media/image22.emf"/><Relationship Id="rId16" Type="http://schemas.openxmlformats.org/officeDocument/2006/relationships/image" Target="../media/image36.emf"/><Relationship Id="rId20" Type="http://schemas.openxmlformats.org/officeDocument/2006/relationships/image" Target="../media/image40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11" Type="http://schemas.openxmlformats.org/officeDocument/2006/relationships/image" Target="../media/image31.emf"/><Relationship Id="rId5" Type="http://schemas.openxmlformats.org/officeDocument/2006/relationships/image" Target="../media/image25.emf"/><Relationship Id="rId15" Type="http://schemas.openxmlformats.org/officeDocument/2006/relationships/image" Target="../media/image35.emf"/><Relationship Id="rId10" Type="http://schemas.openxmlformats.org/officeDocument/2006/relationships/image" Target="../media/image30.emf"/><Relationship Id="rId19" Type="http://schemas.openxmlformats.org/officeDocument/2006/relationships/image" Target="../media/image39.emf"/><Relationship Id="rId4" Type="http://schemas.openxmlformats.org/officeDocument/2006/relationships/image" Target="../media/image24.emf"/><Relationship Id="rId9" Type="http://schemas.openxmlformats.org/officeDocument/2006/relationships/image" Target="../media/image29.emf"/><Relationship Id="rId1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176941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176942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176943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176944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176945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176946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176947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176948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176949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176950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176951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176952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176953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176954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176955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176956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176957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176958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5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6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7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8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699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0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1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1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1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1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1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7701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177016"/>
                </a:ext>
              </a:extLst>
            </xdr:cNvPicPr>
          </xdr:nvPicPr>
          <xdr:blipFill>
            <a:blip xmlns:r="http://schemas.openxmlformats.org/officeDocument/2006/relationships" r:embed="rId115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 refreshError="1"/>
      <sheetData sheetId="1" refreshError="1"/>
      <sheetData sheetId="2" refreshError="1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2283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>
            <v>548</v>
          </cell>
          <cell r="DP26">
            <v>647</v>
          </cell>
          <cell r="DQ26" t="e">
            <v>#N/A</v>
          </cell>
          <cell r="DR26" t="e">
            <v>#N/A</v>
          </cell>
          <cell r="DS26" t="e">
            <v>#N/A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38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>
            <v>5</v>
          </cell>
          <cell r="DP83">
            <v>4</v>
          </cell>
          <cell r="DQ83" t="e">
            <v>#N/A</v>
          </cell>
          <cell r="DR83" t="e">
            <v>#N/A</v>
          </cell>
          <cell r="DS83" t="e">
            <v>#N/A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>
            <v>14</v>
          </cell>
          <cell r="AP140">
            <v>6</v>
          </cell>
          <cell r="AQ140" t="e">
            <v>#N/A</v>
          </cell>
          <cell r="AR140" t="e">
            <v>#N/A</v>
          </cell>
          <cell r="AS140" t="e">
            <v>#N/A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D140">
            <v>442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>
            <v>21</v>
          </cell>
          <cell r="AP197">
            <v>36</v>
          </cell>
          <cell r="AQ197" t="e">
            <v>#N/A</v>
          </cell>
          <cell r="AR197" t="e">
            <v>#N/A</v>
          </cell>
          <cell r="AS197" t="e">
            <v>#N/A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D197">
            <v>1843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561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>
            <v>79</v>
          </cell>
          <cell r="DP254">
            <v>88</v>
          </cell>
          <cell r="DQ254" t="e">
            <v>#N/A</v>
          </cell>
          <cell r="DR254" t="e">
            <v>#N/A</v>
          </cell>
          <cell r="DS254" t="e">
            <v>#N/A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>
            <v>9</v>
          </cell>
          <cell r="AP311">
            <v>23</v>
          </cell>
          <cell r="AQ311" t="e">
            <v>#N/A</v>
          </cell>
          <cell r="AR311" t="e">
            <v>#N/A</v>
          </cell>
          <cell r="AS311" t="e">
            <v>#N/A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D311">
            <v>687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>
            <v>52</v>
          </cell>
          <cell r="AP368">
            <v>53</v>
          </cell>
          <cell r="AQ368" t="e">
            <v>#N/A</v>
          </cell>
          <cell r="AR368" t="e">
            <v>#N/A</v>
          </cell>
          <cell r="AS368" t="e">
            <v>#N/A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D368">
            <v>578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>
            <v>22</v>
          </cell>
          <cell r="AP425">
            <v>26</v>
          </cell>
          <cell r="AQ425" t="e">
            <v>#N/A</v>
          </cell>
          <cell r="AR425" t="e">
            <v>#N/A</v>
          </cell>
          <cell r="AS425" t="e">
            <v>#N/A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D425">
            <v>884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>
            <v>6</v>
          </cell>
          <cell r="AP482">
            <v>8</v>
          </cell>
          <cell r="AQ482" t="e">
            <v>#N/A</v>
          </cell>
          <cell r="AR482" t="e">
            <v>#N/A</v>
          </cell>
          <cell r="AS482" t="e">
            <v>#N/A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D482">
            <v>281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>
            <v>9</v>
          </cell>
          <cell r="AP539">
            <v>7</v>
          </cell>
          <cell r="AQ539" t="e">
            <v>#N/A</v>
          </cell>
          <cell r="AR539" t="e">
            <v>#N/A</v>
          </cell>
          <cell r="AS539" t="e">
            <v>#N/A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D539">
            <v>257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>
            <v>2</v>
          </cell>
          <cell r="AP596">
            <v>2</v>
          </cell>
          <cell r="AQ596" t="e">
            <v>#N/A</v>
          </cell>
          <cell r="AR596" t="e">
            <v>#N/A</v>
          </cell>
          <cell r="AS596" t="e">
            <v>#N/A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D596">
            <v>55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>
            <v>0</v>
          </cell>
          <cell r="AP653">
            <v>0</v>
          </cell>
          <cell r="AQ653" t="e">
            <v>#N/A</v>
          </cell>
          <cell r="AR653" t="e">
            <v>#N/A</v>
          </cell>
          <cell r="AS653" t="e">
            <v>#N/A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>
            <v>49</v>
          </cell>
          <cell r="AP710">
            <v>44</v>
          </cell>
          <cell r="AQ710" t="e">
            <v>#N/A</v>
          </cell>
          <cell r="AR710" t="e">
            <v>#N/A</v>
          </cell>
          <cell r="AS710" t="e">
            <v>#N/A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D710">
            <v>1635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 t="e">
            <v>#N/A</v>
          </cell>
          <cell r="AR767" t="e">
            <v>#N/A</v>
          </cell>
          <cell r="AS767" t="e">
            <v>#N/A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D767">
            <v>4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>
            <v>0</v>
          </cell>
          <cell r="AP824">
            <v>1</v>
          </cell>
          <cell r="AQ824" t="e">
            <v>#N/A</v>
          </cell>
          <cell r="AR824" t="e">
            <v>#N/A</v>
          </cell>
          <cell r="AS824" t="e">
            <v>#N/A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D824">
            <v>23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 t="e">
            <v>#N/A</v>
          </cell>
          <cell r="AR881" t="e">
            <v>#N/A</v>
          </cell>
          <cell r="AS881" t="e">
            <v>#N/A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 t="e">
            <v>#N/A</v>
          </cell>
          <cell r="AR938" t="e">
            <v>#N/A</v>
          </cell>
          <cell r="AS938" t="e">
            <v>#N/A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>
            <v>0</v>
          </cell>
          <cell r="AP995">
            <v>0</v>
          </cell>
          <cell r="AQ995" t="e">
            <v>#N/A</v>
          </cell>
          <cell r="AR995" t="e">
            <v>#N/A</v>
          </cell>
          <cell r="AS995" t="e">
            <v>#N/A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D995">
            <v>12</v>
          </cell>
        </row>
        <row r="1047">
          <cell r="A1047" t="str">
            <v>2020年</v>
          </cell>
          <cell r="BD1047" t="e">
            <v>#N/A</v>
          </cell>
        </row>
        <row r="1048">
          <cell r="A1048" t="str">
            <v>2021年</v>
          </cell>
          <cell r="BD1048" t="e">
            <v>#N/A</v>
          </cell>
        </row>
        <row r="1049">
          <cell r="A1049" t="str">
            <v>2022年</v>
          </cell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>
            <v>177</v>
          </cell>
          <cell r="AP1052">
            <v>120</v>
          </cell>
          <cell r="AQ1052" t="e">
            <v>#N/A</v>
          </cell>
          <cell r="AR1052" t="e">
            <v>#N/A</v>
          </cell>
          <cell r="AS1052" t="e">
            <v>#N/A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D1052">
            <v>9068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>
            <v>548</v>
          </cell>
          <cell r="D41">
            <v>5</v>
          </cell>
          <cell r="E41">
            <v>7</v>
          </cell>
          <cell r="F41">
            <v>19</v>
          </cell>
          <cell r="G41">
            <v>32</v>
          </cell>
          <cell r="H41">
            <v>29</v>
          </cell>
          <cell r="I41">
            <v>34</v>
          </cell>
          <cell r="J41">
            <v>38</v>
          </cell>
          <cell r="K41">
            <v>24</v>
          </cell>
          <cell r="L41">
            <v>21</v>
          </cell>
          <cell r="M41">
            <v>29</v>
          </cell>
          <cell r="N41">
            <v>17</v>
          </cell>
          <cell r="O41">
            <v>105</v>
          </cell>
          <cell r="P41">
            <v>46</v>
          </cell>
          <cell r="Q41">
            <v>30</v>
          </cell>
          <cell r="R41">
            <v>30</v>
          </cell>
          <cell r="S41">
            <v>33</v>
          </cell>
          <cell r="T41">
            <v>10</v>
          </cell>
          <cell r="U41">
            <v>17</v>
          </cell>
          <cell r="V41">
            <v>12</v>
          </cell>
          <cell r="W41">
            <v>10</v>
          </cell>
        </row>
        <row r="42">
          <cell r="C42">
            <v>647</v>
          </cell>
          <cell r="D42">
            <v>4</v>
          </cell>
          <cell r="E42">
            <v>7</v>
          </cell>
          <cell r="F42">
            <v>24</v>
          </cell>
          <cell r="G42">
            <v>23</v>
          </cell>
          <cell r="H42">
            <v>38</v>
          </cell>
          <cell r="I42">
            <v>31</v>
          </cell>
          <cell r="J42">
            <v>48</v>
          </cell>
          <cell r="K42">
            <v>39</v>
          </cell>
          <cell r="L42">
            <v>28</v>
          </cell>
          <cell r="M42">
            <v>33</v>
          </cell>
          <cell r="N42">
            <v>16</v>
          </cell>
          <cell r="O42">
            <v>127</v>
          </cell>
          <cell r="P42">
            <v>42</v>
          </cell>
          <cell r="Q42">
            <v>59</v>
          </cell>
          <cell r="R42">
            <v>29</v>
          </cell>
          <cell r="S42">
            <v>26</v>
          </cell>
          <cell r="T42">
            <v>20</v>
          </cell>
          <cell r="U42">
            <v>11</v>
          </cell>
          <cell r="V42">
            <v>20</v>
          </cell>
          <cell r="W42">
            <v>22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>
            <v>177</v>
          </cell>
          <cell r="D41">
            <v>5</v>
          </cell>
          <cell r="E41">
            <v>3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2</v>
          </cell>
          <cell r="M41">
            <v>2</v>
          </cell>
          <cell r="N41">
            <v>2</v>
          </cell>
          <cell r="O41">
            <v>9</v>
          </cell>
          <cell r="P41">
            <v>7</v>
          </cell>
          <cell r="Q41">
            <v>9</v>
          </cell>
          <cell r="R41">
            <v>14</v>
          </cell>
          <cell r="S41">
            <v>13</v>
          </cell>
          <cell r="T41">
            <v>19</v>
          </cell>
          <cell r="U41">
            <v>22</v>
          </cell>
          <cell r="V41">
            <v>28</v>
          </cell>
          <cell r="W41">
            <v>33</v>
          </cell>
        </row>
        <row r="42">
          <cell r="C42">
            <v>120</v>
          </cell>
          <cell r="D42">
            <v>3</v>
          </cell>
          <cell r="E42">
            <v>1</v>
          </cell>
          <cell r="F42">
            <v>4</v>
          </cell>
          <cell r="G42">
            <v>3</v>
          </cell>
          <cell r="H42">
            <v>3</v>
          </cell>
          <cell r="I42">
            <v>2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6</v>
          </cell>
          <cell r="P42">
            <v>7</v>
          </cell>
          <cell r="Q42">
            <v>12</v>
          </cell>
          <cell r="R42">
            <v>10</v>
          </cell>
          <cell r="S42">
            <v>12</v>
          </cell>
          <cell r="T42">
            <v>15</v>
          </cell>
          <cell r="U42">
            <v>12</v>
          </cell>
          <cell r="V42">
            <v>11</v>
          </cell>
          <cell r="W42">
            <v>17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2</v>
          </cell>
          <cell r="E41">
            <v>1</v>
          </cell>
          <cell r="F41">
            <v>0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4</v>
          </cell>
          <cell r="D42">
            <v>2</v>
          </cell>
          <cell r="E42">
            <v>1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14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0</v>
          </cell>
          <cell r="J41">
            <v>3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6</v>
          </cell>
          <cell r="D42">
            <v>0</v>
          </cell>
          <cell r="E42">
            <v>1</v>
          </cell>
          <cell r="F42">
            <v>4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>
            <v>21</v>
          </cell>
          <cell r="D41">
            <v>0</v>
          </cell>
          <cell r="E41">
            <v>0</v>
          </cell>
          <cell r="F41">
            <v>1</v>
          </cell>
          <cell r="G41">
            <v>3</v>
          </cell>
          <cell r="H41">
            <v>4</v>
          </cell>
          <cell r="I41">
            <v>3</v>
          </cell>
          <cell r="J41">
            <v>2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4</v>
          </cell>
        </row>
        <row r="42">
          <cell r="C42">
            <v>36</v>
          </cell>
          <cell r="D42">
            <v>0</v>
          </cell>
          <cell r="E42">
            <v>0</v>
          </cell>
          <cell r="F42">
            <v>4</v>
          </cell>
          <cell r="G42">
            <v>3</v>
          </cell>
          <cell r="H42">
            <v>2</v>
          </cell>
          <cell r="I42">
            <v>3</v>
          </cell>
          <cell r="J42">
            <v>1</v>
          </cell>
          <cell r="K42">
            <v>8</v>
          </cell>
          <cell r="L42">
            <v>6</v>
          </cell>
          <cell r="M42">
            <v>1</v>
          </cell>
          <cell r="N42">
            <v>1</v>
          </cell>
          <cell r="O42">
            <v>3</v>
          </cell>
          <cell r="P42">
            <v>1</v>
          </cell>
          <cell r="Q42">
            <v>3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>
            <v>79</v>
          </cell>
          <cell r="D41">
            <v>1</v>
          </cell>
          <cell r="E41">
            <v>7</v>
          </cell>
          <cell r="F41">
            <v>10</v>
          </cell>
          <cell r="G41">
            <v>13</v>
          </cell>
          <cell r="H41">
            <v>6</v>
          </cell>
          <cell r="I41">
            <v>5</v>
          </cell>
          <cell r="J41">
            <v>2</v>
          </cell>
          <cell r="K41">
            <v>3</v>
          </cell>
          <cell r="L41">
            <v>2</v>
          </cell>
          <cell r="M41">
            <v>2</v>
          </cell>
          <cell r="N41">
            <v>5</v>
          </cell>
          <cell r="O41">
            <v>6</v>
          </cell>
          <cell r="P41">
            <v>2</v>
          </cell>
          <cell r="Q41">
            <v>15</v>
          </cell>
        </row>
        <row r="42">
          <cell r="C42">
            <v>88</v>
          </cell>
          <cell r="D42">
            <v>1</v>
          </cell>
          <cell r="E42">
            <v>12</v>
          </cell>
          <cell r="F42">
            <v>17</v>
          </cell>
          <cell r="G42">
            <v>7</v>
          </cell>
          <cell r="H42">
            <v>7</v>
          </cell>
          <cell r="I42">
            <v>7</v>
          </cell>
          <cell r="J42">
            <v>3</v>
          </cell>
          <cell r="K42">
            <v>5</v>
          </cell>
          <cell r="L42">
            <v>3</v>
          </cell>
          <cell r="M42">
            <v>1</v>
          </cell>
          <cell r="N42">
            <v>2</v>
          </cell>
          <cell r="O42">
            <v>5</v>
          </cell>
          <cell r="P42">
            <v>3</v>
          </cell>
          <cell r="Q42">
            <v>15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0</v>
          </cell>
          <cell r="F41">
            <v>2</v>
          </cell>
          <cell r="G41">
            <v>1</v>
          </cell>
          <cell r="H41">
            <v>0</v>
          </cell>
          <cell r="I41">
            <v>1</v>
          </cell>
          <cell r="J41">
            <v>2</v>
          </cell>
          <cell r="K41">
            <v>0</v>
          </cell>
          <cell r="L41">
            <v>1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23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2</v>
          </cell>
          <cell r="I42">
            <v>3</v>
          </cell>
          <cell r="J42">
            <v>3</v>
          </cell>
          <cell r="K42">
            <v>3</v>
          </cell>
          <cell r="L42">
            <v>1</v>
          </cell>
          <cell r="M42">
            <v>3</v>
          </cell>
          <cell r="N42">
            <v>3</v>
          </cell>
          <cell r="O42">
            <v>4</v>
          </cell>
          <cell r="P42">
            <v>0</v>
          </cell>
          <cell r="Q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52</v>
          </cell>
          <cell r="D41">
            <v>1</v>
          </cell>
          <cell r="E41">
            <v>14</v>
          </cell>
          <cell r="F41">
            <v>26</v>
          </cell>
          <cell r="G41">
            <v>10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53</v>
          </cell>
          <cell r="D42">
            <v>3</v>
          </cell>
          <cell r="E42">
            <v>13</v>
          </cell>
          <cell r="F42">
            <v>27</v>
          </cell>
          <cell r="G42">
            <v>5</v>
          </cell>
          <cell r="H42">
            <v>3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>
            <v>22</v>
          </cell>
          <cell r="D41">
            <v>0</v>
          </cell>
          <cell r="E41">
            <v>0</v>
          </cell>
          <cell r="F41">
            <v>3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4</v>
          </cell>
          <cell r="L41">
            <v>1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</row>
        <row r="42">
          <cell r="C42">
            <v>26</v>
          </cell>
          <cell r="D42">
            <v>0</v>
          </cell>
          <cell r="E42">
            <v>1</v>
          </cell>
          <cell r="F42">
            <v>3</v>
          </cell>
          <cell r="G42">
            <v>3</v>
          </cell>
          <cell r="H42">
            <v>5</v>
          </cell>
          <cell r="I42">
            <v>2</v>
          </cell>
          <cell r="J42">
            <v>3</v>
          </cell>
          <cell r="K42">
            <v>3</v>
          </cell>
          <cell r="L42">
            <v>4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1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6</v>
          </cell>
          <cell r="D41">
            <v>0</v>
          </cell>
          <cell r="E41">
            <v>2</v>
          </cell>
          <cell r="F41">
            <v>3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8</v>
          </cell>
          <cell r="D42">
            <v>0</v>
          </cell>
          <cell r="E42">
            <v>3</v>
          </cell>
          <cell r="F42">
            <v>3</v>
          </cell>
          <cell r="G42">
            <v>1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1</v>
          </cell>
          <cell r="F41">
            <v>6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7</v>
          </cell>
          <cell r="D42">
            <v>0</v>
          </cell>
          <cell r="E42">
            <v>1</v>
          </cell>
          <cell r="F42">
            <v>0</v>
          </cell>
          <cell r="G42">
            <v>1</v>
          </cell>
          <cell r="H42">
            <v>1</v>
          </cell>
          <cell r="I42">
            <v>4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1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>
            <v>49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2</v>
          </cell>
          <cell r="J41">
            <v>1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2</v>
          </cell>
          <cell r="P41">
            <v>5</v>
          </cell>
          <cell r="Q41">
            <v>0</v>
          </cell>
          <cell r="R41">
            <v>8</v>
          </cell>
          <cell r="S41">
            <v>5</v>
          </cell>
          <cell r="T41">
            <v>4</v>
          </cell>
          <cell r="U41">
            <v>5</v>
          </cell>
          <cell r="V41">
            <v>6</v>
          </cell>
        </row>
        <row r="42">
          <cell r="C42">
            <v>44</v>
          </cell>
          <cell r="D42">
            <v>0</v>
          </cell>
          <cell r="E42">
            <v>1</v>
          </cell>
          <cell r="F42">
            <v>3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2</v>
          </cell>
          <cell r="N42">
            <v>1</v>
          </cell>
          <cell r="O42">
            <v>2</v>
          </cell>
          <cell r="P42">
            <v>2</v>
          </cell>
          <cell r="Q42">
            <v>4</v>
          </cell>
          <cell r="R42">
            <v>10</v>
          </cell>
          <cell r="S42">
            <v>0</v>
          </cell>
          <cell r="T42">
            <v>7</v>
          </cell>
          <cell r="U42">
            <v>3</v>
          </cell>
          <cell r="V42">
            <v>3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view="pageBreakPreview" topLeftCell="A1445" zoomScale="115" zoomScaleNormal="100" zoomScaleSheetLayoutView="115" workbookViewId="0">
      <selection activeCell="R1453" sqref="R1453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2025年第41週 (10/6～10/12) </v>
      </c>
      <c r="H1" s="98" t="str">
        <f>TEXT(R2,"yyyy年mm月dd日現在")</f>
        <v>2025年10月15日現在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41</v>
      </c>
      <c r="M2" s="30" t="s">
        <v>192</v>
      </c>
      <c r="N2" t="str">
        <f>TEXT(INDEX(カレンダー!$C:$C,MATCH(疾病別報告状況!$L$2,カレンダー!$B:$B,0)),"m/d")</f>
        <v>10/6</v>
      </c>
      <c r="O2" s="30" t="s">
        <v>190</v>
      </c>
      <c r="P2" t="str">
        <f>TEXT(INDEX(カレンダー!$D:$D,MATCH(疾病別報告状況!$L$2,カレンダー!$B:$B,0)),"m/d")</f>
        <v>10/12</v>
      </c>
      <c r="Q2" s="30" t="s">
        <v>191</v>
      </c>
      <c r="R2" s="96">
        <v>45945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2025年第41週 (10/6～10/12)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2025年第41週 (10/6～10/12)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2025年第41週 (10/6～10/12)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2025年第41週 (10/6～10/12)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2025年第41週 (10/6～10/12)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2025年第41週 (10/6～10/12)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2025年第41週 (10/6～10/12)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2025年第41週 (10/6～10/12)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2025年第41週 (10/6～10/12)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2025年第41週 (10/6～10/12)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2025年第41週 (10/6～10/12)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2025年第41週 (10/6～10/12)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2025年第41週 (10/6～10/12)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2025年第41週 (10/6～10/12)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2025年第41週 (10/6～10/12)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2025年第41週 (10/6～10/12)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2025年第41週 (10/6～10/12) </v>
      </c>
    </row>
    <row r="1379" spans="1:1" ht="24">
      <c r="A1379" s="11" t="s">
        <v>175</v>
      </c>
    </row>
    <row r="1469" spans="1:1" ht="24">
      <c r="A1469" s="11" t="str">
        <f>+$A$1</f>
        <v xml:space="preserve">2025年第41週 (10/6～10/12)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>
        <f>[2]A群!C41</f>
        <v>21</v>
      </c>
      <c r="D45" s="17">
        <f>[2]A群!D41</f>
        <v>0</v>
      </c>
      <c r="E45" s="17">
        <f>[2]A群!E41</f>
        <v>0</v>
      </c>
      <c r="F45" s="17">
        <f>[2]A群!F41</f>
        <v>1</v>
      </c>
      <c r="G45" s="17">
        <f>[2]A群!G41</f>
        <v>3</v>
      </c>
      <c r="H45" s="17">
        <f>[2]A群!H41</f>
        <v>4</v>
      </c>
      <c r="I45" s="17">
        <f>[2]A群!I41</f>
        <v>3</v>
      </c>
      <c r="J45" s="17">
        <f>[2]A群!J41</f>
        <v>2</v>
      </c>
      <c r="K45" s="17">
        <f>[2]A群!K41</f>
        <v>1</v>
      </c>
      <c r="L45" s="17">
        <f>[2]A群!L41</f>
        <v>0</v>
      </c>
      <c r="M45" s="17">
        <f>[2]A群!M41</f>
        <v>0</v>
      </c>
      <c r="N45" s="17">
        <f>[2]A群!N41</f>
        <v>0</v>
      </c>
      <c r="O45" s="17">
        <f>[2]A群!O41</f>
        <v>3</v>
      </c>
      <c r="P45" s="17">
        <f>[2]A群!P41</f>
        <v>0</v>
      </c>
      <c r="Q45" s="17">
        <f>[2]A群!Q41</f>
        <v>4</v>
      </c>
      <c r="S45">
        <f t="shared" si="2"/>
        <v>21</v>
      </c>
      <c r="T45" t="b">
        <f t="shared" si="3"/>
        <v>1</v>
      </c>
    </row>
    <row r="46" spans="2:20">
      <c r="B46" s="18">
        <v>41</v>
      </c>
      <c r="C46" s="27">
        <f>[2]A群!C42</f>
        <v>36</v>
      </c>
      <c r="D46" s="27">
        <f>[2]A群!D42</f>
        <v>0</v>
      </c>
      <c r="E46" s="27">
        <f>[2]A群!E42</f>
        <v>0</v>
      </c>
      <c r="F46" s="27">
        <f>[2]A群!F42</f>
        <v>4</v>
      </c>
      <c r="G46" s="27">
        <f>[2]A群!G42</f>
        <v>3</v>
      </c>
      <c r="H46" s="27">
        <f>[2]A群!H42</f>
        <v>2</v>
      </c>
      <c r="I46" s="27">
        <f>[2]A群!I42</f>
        <v>3</v>
      </c>
      <c r="J46" s="27">
        <f>[2]A群!J42</f>
        <v>1</v>
      </c>
      <c r="K46" s="27">
        <f>[2]A群!K42</f>
        <v>8</v>
      </c>
      <c r="L46" s="27">
        <f>[2]A群!L42</f>
        <v>6</v>
      </c>
      <c r="M46" s="27">
        <f>[2]A群!M42</f>
        <v>1</v>
      </c>
      <c r="N46" s="27">
        <f>[2]A群!N42</f>
        <v>1</v>
      </c>
      <c r="O46" s="27">
        <f>[2]A群!O42</f>
        <v>3</v>
      </c>
      <c r="P46" s="27">
        <f>[2]A群!P42</f>
        <v>1</v>
      </c>
      <c r="Q46" s="27">
        <f>[2]A群!Q42</f>
        <v>3</v>
      </c>
      <c r="R46" s="25"/>
      <c r="S46" s="25">
        <f t="shared" si="2"/>
        <v>36</v>
      </c>
      <c r="T46" s="25" t="b">
        <f t="shared" si="3"/>
        <v>1</v>
      </c>
    </row>
    <row r="47" spans="2:20">
      <c r="B47" s="17">
        <v>42</v>
      </c>
      <c r="C47" s="17" t="e">
        <f>[2]A群!C43</f>
        <v>#N/A</v>
      </c>
      <c r="D47" s="17" t="e">
        <f>[2]A群!D43</f>
        <v>#N/A</v>
      </c>
      <c r="E47" s="17" t="e">
        <f>[2]A群!E43</f>
        <v>#N/A</v>
      </c>
      <c r="F47" s="17" t="e">
        <f>[2]A群!F43</f>
        <v>#N/A</v>
      </c>
      <c r="G47" s="17" t="e">
        <f>[2]A群!G43</f>
        <v>#N/A</v>
      </c>
      <c r="H47" s="17" t="e">
        <f>[2]A群!H43</f>
        <v>#N/A</v>
      </c>
      <c r="I47" s="17" t="e">
        <f>[2]A群!I43</f>
        <v>#N/A</v>
      </c>
      <c r="J47" s="17" t="e">
        <f>[2]A群!J43</f>
        <v>#N/A</v>
      </c>
      <c r="K47" s="17" t="e">
        <f>[2]A群!K43</f>
        <v>#N/A</v>
      </c>
      <c r="L47" s="17" t="e">
        <f>[2]A群!L43</f>
        <v>#N/A</v>
      </c>
      <c r="M47" s="17" t="e">
        <f>[2]A群!M43</f>
        <v>#N/A</v>
      </c>
      <c r="N47" s="17" t="e">
        <f>[2]A群!N43</f>
        <v>#N/A</v>
      </c>
      <c r="O47" s="17" t="e">
        <f>[2]A群!O43</f>
        <v>#N/A</v>
      </c>
      <c r="P47" s="17" t="e">
        <f>[2]A群!P43</f>
        <v>#N/A</v>
      </c>
      <c r="Q47" s="17" t="e">
        <f>[2]A群!Q43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[2]A群!C44</f>
        <v>#N/A</v>
      </c>
      <c r="D48" s="27" t="e">
        <f>[2]A群!D44</f>
        <v>#N/A</v>
      </c>
      <c r="E48" s="27" t="e">
        <f>[2]A群!E44</f>
        <v>#N/A</v>
      </c>
      <c r="F48" s="27" t="e">
        <f>[2]A群!F44</f>
        <v>#N/A</v>
      </c>
      <c r="G48" s="27" t="e">
        <f>[2]A群!G44</f>
        <v>#N/A</v>
      </c>
      <c r="H48" s="27" t="e">
        <f>[2]A群!H44</f>
        <v>#N/A</v>
      </c>
      <c r="I48" s="27" t="e">
        <f>[2]A群!I44</f>
        <v>#N/A</v>
      </c>
      <c r="J48" s="27" t="e">
        <f>[2]A群!J44</f>
        <v>#N/A</v>
      </c>
      <c r="K48" s="27" t="e">
        <f>[2]A群!K44</f>
        <v>#N/A</v>
      </c>
      <c r="L48" s="27" t="e">
        <f>[2]A群!L44</f>
        <v>#N/A</v>
      </c>
      <c r="M48" s="27" t="e">
        <f>[2]A群!M44</f>
        <v>#N/A</v>
      </c>
      <c r="N48" s="27" t="e">
        <f>[2]A群!N44</f>
        <v>#N/A</v>
      </c>
      <c r="O48" s="27" t="e">
        <f>[2]A群!O44</f>
        <v>#N/A</v>
      </c>
      <c r="P48" s="27" t="e">
        <f>[2]A群!P44</f>
        <v>#N/A</v>
      </c>
      <c r="Q48" s="27" t="e">
        <f>[2]A群!Q44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[2]A群!C45</f>
        <v>#N/A</v>
      </c>
      <c r="D49" s="17" t="e">
        <f>[2]A群!D45</f>
        <v>#N/A</v>
      </c>
      <c r="E49" s="17" t="e">
        <f>[2]A群!E45</f>
        <v>#N/A</v>
      </c>
      <c r="F49" s="17" t="e">
        <f>[2]A群!F45</f>
        <v>#N/A</v>
      </c>
      <c r="G49" s="17" t="e">
        <f>[2]A群!G45</f>
        <v>#N/A</v>
      </c>
      <c r="H49" s="17" t="e">
        <f>[2]A群!H45</f>
        <v>#N/A</v>
      </c>
      <c r="I49" s="17" t="e">
        <f>[2]A群!I45</f>
        <v>#N/A</v>
      </c>
      <c r="J49" s="17" t="e">
        <f>[2]A群!J45</f>
        <v>#N/A</v>
      </c>
      <c r="K49" s="17" t="e">
        <f>[2]A群!K45</f>
        <v>#N/A</v>
      </c>
      <c r="L49" s="17" t="e">
        <f>[2]A群!L45</f>
        <v>#N/A</v>
      </c>
      <c r="M49" s="17" t="e">
        <f>[2]A群!M45</f>
        <v>#N/A</v>
      </c>
      <c r="N49" s="17" t="e">
        <f>[2]A群!N45</f>
        <v>#N/A</v>
      </c>
      <c r="O49" s="17" t="e">
        <f>[2]A群!O45</f>
        <v>#N/A</v>
      </c>
      <c r="P49" s="17" t="e">
        <f>[2]A群!P45</f>
        <v>#N/A</v>
      </c>
      <c r="Q49" s="17" t="e">
        <f>[2]A群!Q45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1843</v>
      </c>
      <c r="D60" s="2">
        <f t="array" ref="D60">+SUM(IF(NOT(ISERROR(D6:D57)),D6:D57))</f>
        <v>3</v>
      </c>
      <c r="E60" s="2">
        <f t="array" ref="E60">+SUM(IF(NOT(ISERROR(E6:E57)),E6:E57))</f>
        <v>15</v>
      </c>
      <c r="F60" s="2">
        <f t="array" ref="F60">+SUM(IF(NOT(ISERROR(F6:F57)),F6:F57))</f>
        <v>98</v>
      </c>
      <c r="G60" s="2">
        <f t="array" ref="G60">+SUM(IF(NOT(ISERROR(G6:G57)),G6:G57))</f>
        <v>164</v>
      </c>
      <c r="H60" s="2">
        <f t="array" ref="H60">+SUM(IF(NOT(ISERROR(H6:H57)),H6:H57))</f>
        <v>212</v>
      </c>
      <c r="I60" s="2">
        <f t="array" ref="I60">+SUM(IF(NOT(ISERROR(I6:I57)),I6:I57))</f>
        <v>230</v>
      </c>
      <c r="J60" s="2">
        <f t="array" ref="J60">+SUM(IF(NOT(ISERROR(J6:J57)),J6:J57))</f>
        <v>215</v>
      </c>
      <c r="K60" s="2">
        <f t="array" ref="K60">+SUM(IF(NOT(ISERROR(K6:K57)),K6:K57))</f>
        <v>210</v>
      </c>
      <c r="L60" s="2">
        <f t="array" ref="L60">+SUM(IF(NOT(ISERROR(L6:L57)),L6:L57))</f>
        <v>149</v>
      </c>
      <c r="M60" s="2">
        <f t="array" ref="M60">+SUM(IF(NOT(ISERROR(M6:M57)),M6:M57))</f>
        <v>117</v>
      </c>
      <c r="N60" s="2">
        <f t="array" ref="N60">+SUM(IF(NOT(ISERROR(N6:N57)),N6:N57))</f>
        <v>104</v>
      </c>
      <c r="O60" s="2">
        <f t="array" ref="O60">+SUM(IF(NOT(ISERROR(O6:O57)),O6:O57))</f>
        <v>220</v>
      </c>
      <c r="P60" s="2">
        <f t="array" ref="P60">+SUM(IF(NOT(ISERROR(P6:P57)),P6:P57))</f>
        <v>14</v>
      </c>
      <c r="Q60" s="2">
        <f t="array" ref="Q60">+SUM(IF(NOT(ISERROR(Q6:Q57)),Q6:Q57))</f>
        <v>92</v>
      </c>
      <c r="R60" s="2"/>
      <c r="S60" s="2">
        <f>SUM(D60:Q60)</f>
        <v>1843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0.16277807921866522</v>
      </c>
      <c r="E61" s="4">
        <f t="shared" si="4"/>
        <v>0.81389039609332614</v>
      </c>
      <c r="F61" s="4">
        <f t="shared" si="4"/>
        <v>5.3174172544763971</v>
      </c>
      <c r="G61" s="4">
        <f t="shared" si="4"/>
        <v>8.8985349972870313</v>
      </c>
      <c r="H61" s="4">
        <f t="shared" si="4"/>
        <v>11.502984264785676</v>
      </c>
      <c r="I61" s="4">
        <f t="shared" si="4"/>
        <v>12.479652740097666</v>
      </c>
      <c r="J61" s="4">
        <f t="shared" si="4"/>
        <v>11.665762344004341</v>
      </c>
      <c r="K61" s="4">
        <f t="shared" si="4"/>
        <v>11.394465545306566</v>
      </c>
      <c r="L61" s="4">
        <f t="shared" si="4"/>
        <v>8.0846446011937072</v>
      </c>
      <c r="M61" s="4">
        <f t="shared" si="4"/>
        <v>6.3483450895279434</v>
      </c>
      <c r="N61" s="4">
        <f t="shared" si="4"/>
        <v>5.6429734129137277</v>
      </c>
      <c r="O61" s="4">
        <f t="shared" si="4"/>
        <v>11.937059142702116</v>
      </c>
      <c r="P61" s="4">
        <f t="shared" si="4"/>
        <v>0.75963103635377105</v>
      </c>
      <c r="Q61" s="4">
        <f t="shared" si="4"/>
        <v>4.9918610960390666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1843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>
        <f>[2]胃腸!C41</f>
        <v>79</v>
      </c>
      <c r="D45" s="17">
        <f>[2]胃腸!D41</f>
        <v>1</v>
      </c>
      <c r="E45" s="17">
        <f>[2]胃腸!E41</f>
        <v>7</v>
      </c>
      <c r="F45" s="17">
        <f>[2]胃腸!F41</f>
        <v>10</v>
      </c>
      <c r="G45" s="17">
        <f>[2]胃腸!G41</f>
        <v>13</v>
      </c>
      <c r="H45" s="17">
        <f>[2]胃腸!H41</f>
        <v>6</v>
      </c>
      <c r="I45" s="17">
        <f>[2]胃腸!I41</f>
        <v>5</v>
      </c>
      <c r="J45" s="17">
        <f>[2]胃腸!J41</f>
        <v>2</v>
      </c>
      <c r="K45" s="17">
        <f>[2]胃腸!K41</f>
        <v>3</v>
      </c>
      <c r="L45" s="17">
        <f>[2]胃腸!L41</f>
        <v>2</v>
      </c>
      <c r="M45" s="17">
        <f>[2]胃腸!M41</f>
        <v>2</v>
      </c>
      <c r="N45" s="17">
        <f>[2]胃腸!N41</f>
        <v>5</v>
      </c>
      <c r="O45" s="17">
        <f>[2]胃腸!O41</f>
        <v>6</v>
      </c>
      <c r="P45" s="17">
        <f>[2]胃腸!P41</f>
        <v>2</v>
      </c>
      <c r="Q45" s="17">
        <f>[2]胃腸!Q41</f>
        <v>15</v>
      </c>
      <c r="S45">
        <f t="shared" si="2"/>
        <v>79</v>
      </c>
      <c r="T45" t="b">
        <f t="shared" si="3"/>
        <v>1</v>
      </c>
    </row>
    <row r="46" spans="2:20">
      <c r="B46" s="18">
        <v>41</v>
      </c>
      <c r="C46" s="27">
        <f>[2]胃腸!C42</f>
        <v>88</v>
      </c>
      <c r="D46" s="27">
        <f>[2]胃腸!D42</f>
        <v>1</v>
      </c>
      <c r="E46" s="27">
        <f>[2]胃腸!E42</f>
        <v>12</v>
      </c>
      <c r="F46" s="27">
        <f>[2]胃腸!F42</f>
        <v>17</v>
      </c>
      <c r="G46" s="27">
        <f>[2]胃腸!G42</f>
        <v>7</v>
      </c>
      <c r="H46" s="27">
        <f>[2]胃腸!H42</f>
        <v>7</v>
      </c>
      <c r="I46" s="27">
        <f>[2]胃腸!I42</f>
        <v>7</v>
      </c>
      <c r="J46" s="27">
        <f>[2]胃腸!J42</f>
        <v>3</v>
      </c>
      <c r="K46" s="27">
        <f>[2]胃腸!K42</f>
        <v>5</v>
      </c>
      <c r="L46" s="27">
        <f>[2]胃腸!L42</f>
        <v>3</v>
      </c>
      <c r="M46" s="27">
        <f>[2]胃腸!M42</f>
        <v>1</v>
      </c>
      <c r="N46" s="27">
        <f>[2]胃腸!N42</f>
        <v>2</v>
      </c>
      <c r="O46" s="27">
        <f>[2]胃腸!O42</f>
        <v>5</v>
      </c>
      <c r="P46" s="27">
        <f>[2]胃腸!P42</f>
        <v>3</v>
      </c>
      <c r="Q46" s="27">
        <f>[2]胃腸!Q42</f>
        <v>15</v>
      </c>
      <c r="R46" s="25"/>
      <c r="S46" s="25">
        <f t="shared" si="2"/>
        <v>88</v>
      </c>
      <c r="T46" s="25" t="b">
        <f t="shared" si="3"/>
        <v>1</v>
      </c>
    </row>
    <row r="47" spans="2:20">
      <c r="B47" s="17">
        <v>42</v>
      </c>
      <c r="C47" s="17" t="e">
        <f>[2]胃腸!C43</f>
        <v>#N/A</v>
      </c>
      <c r="D47" s="17" t="e">
        <f>[2]胃腸!D43</f>
        <v>#N/A</v>
      </c>
      <c r="E47" s="17" t="e">
        <f>[2]胃腸!E43</f>
        <v>#N/A</v>
      </c>
      <c r="F47" s="17" t="e">
        <f>[2]胃腸!F43</f>
        <v>#N/A</v>
      </c>
      <c r="G47" s="17" t="e">
        <f>[2]胃腸!G43</f>
        <v>#N/A</v>
      </c>
      <c r="H47" s="17" t="e">
        <f>[2]胃腸!H43</f>
        <v>#N/A</v>
      </c>
      <c r="I47" s="17" t="e">
        <f>[2]胃腸!I43</f>
        <v>#N/A</v>
      </c>
      <c r="J47" s="17" t="e">
        <f>[2]胃腸!J43</f>
        <v>#N/A</v>
      </c>
      <c r="K47" s="17" t="e">
        <f>[2]胃腸!K43</f>
        <v>#N/A</v>
      </c>
      <c r="L47" s="17" t="e">
        <f>[2]胃腸!L43</f>
        <v>#N/A</v>
      </c>
      <c r="M47" s="17" t="e">
        <f>[2]胃腸!M43</f>
        <v>#N/A</v>
      </c>
      <c r="N47" s="17" t="e">
        <f>[2]胃腸!N43</f>
        <v>#N/A</v>
      </c>
      <c r="O47" s="17" t="e">
        <f>[2]胃腸!O43</f>
        <v>#N/A</v>
      </c>
      <c r="P47" s="17" t="e">
        <f>[2]胃腸!P43</f>
        <v>#N/A</v>
      </c>
      <c r="Q47" s="17" t="e">
        <f>[2]胃腸!Q43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[2]胃腸!C44</f>
        <v>#N/A</v>
      </c>
      <c r="D48" s="27" t="e">
        <f>[2]胃腸!D44</f>
        <v>#N/A</v>
      </c>
      <c r="E48" s="27" t="e">
        <f>[2]胃腸!E44</f>
        <v>#N/A</v>
      </c>
      <c r="F48" s="27" t="e">
        <f>[2]胃腸!F44</f>
        <v>#N/A</v>
      </c>
      <c r="G48" s="27" t="e">
        <f>[2]胃腸!G44</f>
        <v>#N/A</v>
      </c>
      <c r="H48" s="27" t="e">
        <f>[2]胃腸!H44</f>
        <v>#N/A</v>
      </c>
      <c r="I48" s="27" t="e">
        <f>[2]胃腸!I44</f>
        <v>#N/A</v>
      </c>
      <c r="J48" s="27" t="e">
        <f>[2]胃腸!J44</f>
        <v>#N/A</v>
      </c>
      <c r="K48" s="27" t="e">
        <f>[2]胃腸!K44</f>
        <v>#N/A</v>
      </c>
      <c r="L48" s="27" t="e">
        <f>[2]胃腸!L44</f>
        <v>#N/A</v>
      </c>
      <c r="M48" s="27" t="e">
        <f>[2]胃腸!M44</f>
        <v>#N/A</v>
      </c>
      <c r="N48" s="27" t="e">
        <f>[2]胃腸!N44</f>
        <v>#N/A</v>
      </c>
      <c r="O48" s="27" t="e">
        <f>[2]胃腸!O44</f>
        <v>#N/A</v>
      </c>
      <c r="P48" s="27" t="e">
        <f>[2]胃腸!P44</f>
        <v>#N/A</v>
      </c>
      <c r="Q48" s="27" t="e">
        <f>[2]胃腸!Q44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[2]胃腸!C45</f>
        <v>#N/A</v>
      </c>
      <c r="D49" s="17" t="e">
        <f>[2]胃腸!D45</f>
        <v>#N/A</v>
      </c>
      <c r="E49" s="17" t="e">
        <f>[2]胃腸!E45</f>
        <v>#N/A</v>
      </c>
      <c r="F49" s="17" t="e">
        <f>[2]胃腸!F45</f>
        <v>#N/A</v>
      </c>
      <c r="G49" s="17" t="e">
        <f>[2]胃腸!G45</f>
        <v>#N/A</v>
      </c>
      <c r="H49" s="17" t="e">
        <f>[2]胃腸!H45</f>
        <v>#N/A</v>
      </c>
      <c r="I49" s="17" t="e">
        <f>[2]胃腸!I45</f>
        <v>#N/A</v>
      </c>
      <c r="J49" s="17" t="e">
        <f>[2]胃腸!J45</f>
        <v>#N/A</v>
      </c>
      <c r="K49" s="17" t="e">
        <f>[2]胃腸!K45</f>
        <v>#N/A</v>
      </c>
      <c r="L49" s="17" t="e">
        <f>[2]胃腸!L45</f>
        <v>#N/A</v>
      </c>
      <c r="M49" s="17" t="e">
        <f>[2]胃腸!M45</f>
        <v>#N/A</v>
      </c>
      <c r="N49" s="17" t="e">
        <f>[2]胃腸!N45</f>
        <v>#N/A</v>
      </c>
      <c r="O49" s="17" t="e">
        <f>[2]胃腸!O45</f>
        <v>#N/A</v>
      </c>
      <c r="P49" s="17" t="e">
        <f>[2]胃腸!P45</f>
        <v>#N/A</v>
      </c>
      <c r="Q49" s="17" t="e">
        <f>[2]胃腸!Q45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4002</v>
      </c>
      <c r="D60" s="2">
        <f t="array" ref="D60">+SUM(IF(NOT(ISERROR(D6:D57)),D6:D57))</f>
        <v>63</v>
      </c>
      <c r="E60" s="2">
        <f t="array" ref="E60">+SUM(IF(NOT(ISERROR(E6:E57)),E6:E57))</f>
        <v>449</v>
      </c>
      <c r="F60" s="2">
        <f t="array" ref="F60">+SUM(IF(NOT(ISERROR(F6:F57)),F6:F57))</f>
        <v>625</v>
      </c>
      <c r="G60" s="2">
        <f t="array" ref="G60">+SUM(IF(NOT(ISERROR(G6:G57)),G6:G57))</f>
        <v>325</v>
      </c>
      <c r="H60" s="2">
        <f t="array" ref="H60">+SUM(IF(NOT(ISERROR(H6:H57)),H6:H57))</f>
        <v>268</v>
      </c>
      <c r="I60" s="2">
        <f t="array" ref="I60">+SUM(IF(NOT(ISERROR(I6:I57)),I6:I57))</f>
        <v>213</v>
      </c>
      <c r="J60" s="2">
        <f t="array" ref="J60">+SUM(IF(NOT(ISERROR(J6:J57)),J6:J57))</f>
        <v>211</v>
      </c>
      <c r="K60" s="2">
        <f t="array" ref="K60">+SUM(IF(NOT(ISERROR(K6:K57)),K6:K57))</f>
        <v>209</v>
      </c>
      <c r="L60" s="2">
        <f t="array" ref="L60">+SUM(IF(NOT(ISERROR(L6:L57)),L6:L57))</f>
        <v>162</v>
      </c>
      <c r="M60" s="2">
        <f t="array" ref="M60">+SUM(IF(NOT(ISERROR(M6:M57)),M6:M57))</f>
        <v>154</v>
      </c>
      <c r="N60" s="2">
        <f t="array" ref="N60">+SUM(IF(NOT(ISERROR(N6:N57)),N6:N57))</f>
        <v>149</v>
      </c>
      <c r="O60" s="2">
        <f t="array" ref="O60">+SUM(IF(NOT(ISERROR(O6:O57)),O6:O57))</f>
        <v>289</v>
      </c>
      <c r="P60" s="2">
        <f t="array" ref="P60">+SUM(IF(NOT(ISERROR(P6:P57)),P6:P57))</f>
        <v>86</v>
      </c>
      <c r="Q60" s="2">
        <f t="array" ref="Q60">+SUM(IF(NOT(ISERROR(Q6:Q57)),Q6:Q57))</f>
        <v>799</v>
      </c>
      <c r="R60" s="2"/>
      <c r="S60" s="2">
        <f>SUM(D60:Q60)</f>
        <v>4002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1.5742128935532234</v>
      </c>
      <c r="E61" s="4">
        <f t="shared" si="4"/>
        <v>11.219390304847575</v>
      </c>
      <c r="F61" s="4">
        <f t="shared" si="4"/>
        <v>15.61719140429785</v>
      </c>
      <c r="G61" s="4">
        <f t="shared" si="4"/>
        <v>8.1209395302348835</v>
      </c>
      <c r="H61" s="4">
        <f t="shared" si="4"/>
        <v>6.6966516741629194</v>
      </c>
      <c r="I61" s="4">
        <f t="shared" si="4"/>
        <v>5.322338830584707</v>
      </c>
      <c r="J61" s="4">
        <f t="shared" si="4"/>
        <v>5.2723638180909544</v>
      </c>
      <c r="K61" s="4">
        <f t="shared" si="4"/>
        <v>5.2223888055972019</v>
      </c>
      <c r="L61" s="4">
        <f t="shared" si="4"/>
        <v>4.0479760119940025</v>
      </c>
      <c r="M61" s="4">
        <f t="shared" si="4"/>
        <v>3.8480759620189904</v>
      </c>
      <c r="N61" s="4">
        <f t="shared" si="4"/>
        <v>3.7231384307846076</v>
      </c>
      <c r="O61" s="4">
        <f t="shared" si="4"/>
        <v>7.2213893053473273</v>
      </c>
      <c r="P61" s="4">
        <f t="shared" si="4"/>
        <v>2.148925537231384</v>
      </c>
      <c r="Q61" s="4">
        <f t="shared" si="4"/>
        <v>19.965017491254372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+SUM(IF(NOT(ISERROR(S6:S57)),S6:S57))</f>
        <v>4002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>
        <f>[2]水痘!C41</f>
        <v>9</v>
      </c>
      <c r="D45" s="17">
        <f>[2]水痘!D41</f>
        <v>0</v>
      </c>
      <c r="E45" s="17">
        <f>[2]水痘!E41</f>
        <v>0</v>
      </c>
      <c r="F45" s="17">
        <f>[2]水痘!F41</f>
        <v>2</v>
      </c>
      <c r="G45" s="17">
        <f>[2]水痘!G41</f>
        <v>1</v>
      </c>
      <c r="H45" s="17">
        <f>[2]水痘!H41</f>
        <v>0</v>
      </c>
      <c r="I45" s="17">
        <f>[2]水痘!I41</f>
        <v>1</v>
      </c>
      <c r="J45" s="17">
        <f>[2]水痘!J41</f>
        <v>2</v>
      </c>
      <c r="K45" s="17">
        <f>[2]水痘!K41</f>
        <v>0</v>
      </c>
      <c r="L45" s="17">
        <f>[2]水痘!L41</f>
        <v>1</v>
      </c>
      <c r="M45" s="17">
        <f>[2]水痘!M41</f>
        <v>2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[2]水痘!C42</f>
        <v>23</v>
      </c>
      <c r="D46" s="27">
        <f>[2]水痘!D42</f>
        <v>0</v>
      </c>
      <c r="E46" s="27">
        <f>[2]水痘!E42</f>
        <v>0</v>
      </c>
      <c r="F46" s="27">
        <f>[2]水痘!F42</f>
        <v>1</v>
      </c>
      <c r="G46" s="27">
        <f>[2]水痘!G42</f>
        <v>0</v>
      </c>
      <c r="H46" s="27">
        <f>[2]水痘!H42</f>
        <v>2</v>
      </c>
      <c r="I46" s="27">
        <f>[2]水痘!I42</f>
        <v>3</v>
      </c>
      <c r="J46" s="27">
        <f>[2]水痘!J42</f>
        <v>3</v>
      </c>
      <c r="K46" s="27">
        <f>[2]水痘!K42</f>
        <v>3</v>
      </c>
      <c r="L46" s="27">
        <f>[2]水痘!L42</f>
        <v>1</v>
      </c>
      <c r="M46" s="27">
        <f>[2]水痘!M42</f>
        <v>3</v>
      </c>
      <c r="N46" s="27">
        <f>[2]水痘!N42</f>
        <v>3</v>
      </c>
      <c r="O46" s="27">
        <f>[2]水痘!O42</f>
        <v>4</v>
      </c>
      <c r="P46" s="27">
        <f>[2]水痘!P42</f>
        <v>0</v>
      </c>
      <c r="Q46" s="27">
        <f>[2]水痘!Q42</f>
        <v>0</v>
      </c>
      <c r="R46" s="25"/>
      <c r="S46" s="25">
        <f t="shared" si="2"/>
        <v>23</v>
      </c>
      <c r="T46" s="25" t="b">
        <f t="shared" si="3"/>
        <v>1</v>
      </c>
    </row>
    <row r="47" spans="2:20">
      <c r="B47" s="17">
        <v>42</v>
      </c>
      <c r="C47" s="17" t="e">
        <f>[2]水痘!C43</f>
        <v>#N/A</v>
      </c>
      <c r="D47" s="17" t="e">
        <f>[2]水痘!D43</f>
        <v>#N/A</v>
      </c>
      <c r="E47" s="17" t="e">
        <f>[2]水痘!E43</f>
        <v>#N/A</v>
      </c>
      <c r="F47" s="17" t="e">
        <f>[2]水痘!F43</f>
        <v>#N/A</v>
      </c>
      <c r="G47" s="17" t="e">
        <f>[2]水痘!G43</f>
        <v>#N/A</v>
      </c>
      <c r="H47" s="17" t="e">
        <f>[2]水痘!H43</f>
        <v>#N/A</v>
      </c>
      <c r="I47" s="17" t="e">
        <f>[2]水痘!I43</f>
        <v>#N/A</v>
      </c>
      <c r="J47" s="17" t="e">
        <f>[2]水痘!J43</f>
        <v>#N/A</v>
      </c>
      <c r="K47" s="17" t="e">
        <f>[2]水痘!K43</f>
        <v>#N/A</v>
      </c>
      <c r="L47" s="17" t="e">
        <f>[2]水痘!L43</f>
        <v>#N/A</v>
      </c>
      <c r="M47" s="17" t="e">
        <f>[2]水痘!M43</f>
        <v>#N/A</v>
      </c>
      <c r="N47" s="17" t="e">
        <f>[2]水痘!N43</f>
        <v>#N/A</v>
      </c>
      <c r="O47" s="17" t="e">
        <f>[2]水痘!O43</f>
        <v>#N/A</v>
      </c>
      <c r="P47" s="17" t="e">
        <f>[2]水痘!P43</f>
        <v>#N/A</v>
      </c>
      <c r="Q47" s="17" t="e">
        <f>[2]水痘!Q43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[2]水痘!C44</f>
        <v>#N/A</v>
      </c>
      <c r="D48" s="27" t="e">
        <f>[2]水痘!D44</f>
        <v>#N/A</v>
      </c>
      <c r="E48" s="27" t="e">
        <f>[2]水痘!E44</f>
        <v>#N/A</v>
      </c>
      <c r="F48" s="27" t="e">
        <f>[2]水痘!F44</f>
        <v>#N/A</v>
      </c>
      <c r="G48" s="27" t="e">
        <f>[2]水痘!G44</f>
        <v>#N/A</v>
      </c>
      <c r="H48" s="27" t="e">
        <f>[2]水痘!H44</f>
        <v>#N/A</v>
      </c>
      <c r="I48" s="27" t="e">
        <f>[2]水痘!I44</f>
        <v>#N/A</v>
      </c>
      <c r="J48" s="27" t="e">
        <f>[2]水痘!J44</f>
        <v>#N/A</v>
      </c>
      <c r="K48" s="27" t="e">
        <f>[2]水痘!K44</f>
        <v>#N/A</v>
      </c>
      <c r="L48" s="27" t="e">
        <f>[2]水痘!L44</f>
        <v>#N/A</v>
      </c>
      <c r="M48" s="27" t="e">
        <f>[2]水痘!M44</f>
        <v>#N/A</v>
      </c>
      <c r="N48" s="27" t="e">
        <f>[2]水痘!N44</f>
        <v>#N/A</v>
      </c>
      <c r="O48" s="27" t="e">
        <f>[2]水痘!O44</f>
        <v>#N/A</v>
      </c>
      <c r="P48" s="27" t="e">
        <f>[2]水痘!P44</f>
        <v>#N/A</v>
      </c>
      <c r="Q48" s="27" t="e">
        <f>[2]水痘!Q44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[2]水痘!C45</f>
        <v>#N/A</v>
      </c>
      <c r="D49" s="17" t="e">
        <f>[2]水痘!D45</f>
        <v>#N/A</v>
      </c>
      <c r="E49" s="17" t="e">
        <f>[2]水痘!E45</f>
        <v>#N/A</v>
      </c>
      <c r="F49" s="17" t="e">
        <f>[2]水痘!F45</f>
        <v>#N/A</v>
      </c>
      <c r="G49" s="17" t="e">
        <f>[2]水痘!G45</f>
        <v>#N/A</v>
      </c>
      <c r="H49" s="17" t="e">
        <f>[2]水痘!H45</f>
        <v>#N/A</v>
      </c>
      <c r="I49" s="17" t="e">
        <f>[2]水痘!I45</f>
        <v>#N/A</v>
      </c>
      <c r="J49" s="17" t="e">
        <f>[2]水痘!J45</f>
        <v>#N/A</v>
      </c>
      <c r="K49" s="17" t="e">
        <f>[2]水痘!K45</f>
        <v>#N/A</v>
      </c>
      <c r="L49" s="17" t="e">
        <f>[2]水痘!L45</f>
        <v>#N/A</v>
      </c>
      <c r="M49" s="17" t="e">
        <f>[2]水痘!M45</f>
        <v>#N/A</v>
      </c>
      <c r="N49" s="17" t="e">
        <f>[2]水痘!N45</f>
        <v>#N/A</v>
      </c>
      <c r="O49" s="17" t="e">
        <f>[2]水痘!O45</f>
        <v>#N/A</v>
      </c>
      <c r="P49" s="17" t="e">
        <f>[2]水痘!P45</f>
        <v>#N/A</v>
      </c>
      <c r="Q49" s="17" t="e">
        <f>[2]水痘!Q45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687</v>
      </c>
      <c r="D60" s="2">
        <f t="array" ref="D60">+SUM(IF(NOT(ISERROR(D6:D58)),D6:D58))</f>
        <v>6</v>
      </c>
      <c r="E60" s="2">
        <f t="array" ref="E60">+SUM(IF(NOT(ISERROR(E6:E58)),E6:E58))</f>
        <v>24</v>
      </c>
      <c r="F60" s="2">
        <f t="array" ref="F60">+SUM(IF(NOT(ISERROR(F6:F58)),F6:F58))</f>
        <v>71</v>
      </c>
      <c r="G60" s="2">
        <f t="array" ref="G60">+SUM(IF(NOT(ISERROR(G6:G58)),G6:G58))</f>
        <v>62</v>
      </c>
      <c r="H60" s="2">
        <f t="array" ref="H60">+SUM(IF(NOT(ISERROR(H6:H58)),H6:H58))</f>
        <v>63</v>
      </c>
      <c r="I60" s="2">
        <f t="array" ref="I60">+SUM(IF(NOT(ISERROR(I6:I58)),I6:I58))</f>
        <v>64</v>
      </c>
      <c r="J60" s="2">
        <f t="array" ref="J60">+SUM(IF(NOT(ISERROR(J6:J58)),J6:J58))</f>
        <v>54</v>
      </c>
      <c r="K60" s="2">
        <f t="array" ref="K60">+SUM(IF(NOT(ISERROR(K6:K58)),K6:K58))</f>
        <v>73</v>
      </c>
      <c r="L60" s="2">
        <f t="array" ref="L60">+SUM(IF(NOT(ISERROR(L6:L58)),L6:L58))</f>
        <v>61</v>
      </c>
      <c r="M60" s="2">
        <f t="array" ref="M60">+SUM(IF(NOT(ISERROR(M6:M58)),M6:M58))</f>
        <v>56</v>
      </c>
      <c r="N60" s="2">
        <f t="array" ref="N60">+SUM(IF(NOT(ISERROR(N6:N58)),N6:N58))</f>
        <v>51</v>
      </c>
      <c r="O60" s="2">
        <f t="array" ref="O60">+SUM(IF(NOT(ISERROR(O6:O58)),O6:O58))</f>
        <v>91</v>
      </c>
      <c r="P60" s="2">
        <f t="array" ref="P60">+SUM(IF(NOT(ISERROR(P6:P58)),P6:P58))</f>
        <v>4</v>
      </c>
      <c r="Q60" s="2">
        <f t="array" ref="Q60">+SUM(IF(NOT(ISERROR(Q6:Q58)),Q6:Q58))</f>
        <v>7</v>
      </c>
      <c r="R60" s="2"/>
      <c r="S60" s="2">
        <f>SUM(D60:Q60)</f>
        <v>687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0.87336244541484709</v>
      </c>
      <c r="E61" s="4">
        <f t="shared" si="4"/>
        <v>3.4934497816593884</v>
      </c>
      <c r="F61" s="4">
        <f t="shared" si="4"/>
        <v>10.334788937409025</v>
      </c>
      <c r="G61" s="4">
        <f t="shared" si="4"/>
        <v>9.024745269286754</v>
      </c>
      <c r="H61" s="4">
        <f t="shared" si="4"/>
        <v>9.1703056768558966</v>
      </c>
      <c r="I61" s="4">
        <f t="shared" si="4"/>
        <v>9.3158660844250374</v>
      </c>
      <c r="J61" s="4">
        <f t="shared" si="4"/>
        <v>7.860262008733625</v>
      </c>
      <c r="K61" s="4">
        <f t="shared" si="4"/>
        <v>10.625909752547306</v>
      </c>
      <c r="L61" s="4">
        <f t="shared" si="4"/>
        <v>8.8791848617176115</v>
      </c>
      <c r="M61" s="4">
        <f t="shared" si="4"/>
        <v>8.1513828238719075</v>
      </c>
      <c r="N61" s="4">
        <f t="shared" si="4"/>
        <v>7.4235807860262017</v>
      </c>
      <c r="O61" s="4">
        <f t="shared" si="4"/>
        <v>13.245997088791849</v>
      </c>
      <c r="P61" s="4">
        <f t="shared" si="4"/>
        <v>0.58224163027656484</v>
      </c>
      <c r="Q61" s="4">
        <f t="shared" si="4"/>
        <v>1.0189228529839884</v>
      </c>
      <c r="R61" s="4"/>
      <c r="S61" s="4">
        <f>SUM(D61:Q61)</f>
        <v>100.00000000000003</v>
      </c>
      <c r="T61" s="4" t="b">
        <f>C61=S61</f>
        <v>1</v>
      </c>
    </row>
    <row r="63" spans="2:20">
      <c r="S63" s="5">
        <f t="array" ref="S63">+SUM(IF(NOT(ISERROR(S6:S58)),S6:S58))</f>
        <v>687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>
        <f>[2]手足!C41</f>
        <v>52</v>
      </c>
      <c r="D45" s="17">
        <f>[2]手足!D41</f>
        <v>1</v>
      </c>
      <c r="E45" s="17">
        <f>[2]手足!E41</f>
        <v>14</v>
      </c>
      <c r="F45" s="17">
        <f>[2]手足!F41</f>
        <v>26</v>
      </c>
      <c r="G45" s="17">
        <f>[2]手足!G41</f>
        <v>10</v>
      </c>
      <c r="H45" s="17">
        <f>[2]手足!H41</f>
        <v>0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52</v>
      </c>
      <c r="T45" t="b">
        <f t="shared" si="3"/>
        <v>1</v>
      </c>
    </row>
    <row r="46" spans="2:20">
      <c r="B46" s="18">
        <v>41</v>
      </c>
      <c r="C46" s="27">
        <f>[2]手足!C42</f>
        <v>53</v>
      </c>
      <c r="D46" s="27">
        <f>[2]手足!D42</f>
        <v>3</v>
      </c>
      <c r="E46" s="27">
        <f>[2]手足!E42</f>
        <v>13</v>
      </c>
      <c r="F46" s="27">
        <f>[2]手足!F42</f>
        <v>27</v>
      </c>
      <c r="G46" s="27">
        <f>[2]手足!G42</f>
        <v>5</v>
      </c>
      <c r="H46" s="27">
        <f>[2]手足!H42</f>
        <v>3</v>
      </c>
      <c r="I46" s="27">
        <f>[2]手足!I42</f>
        <v>1</v>
      </c>
      <c r="J46" s="27">
        <f>[2]手足!J42</f>
        <v>1</v>
      </c>
      <c r="K46" s="27">
        <f>[2]手足!K42</f>
        <v>0</v>
      </c>
      <c r="L46" s="27">
        <f>[2]手足!L42</f>
        <v>0</v>
      </c>
      <c r="M46" s="27">
        <f>[2]手足!M42</f>
        <v>0</v>
      </c>
      <c r="N46" s="27">
        <f>[2]手足!N42</f>
        <v>0</v>
      </c>
      <c r="O46" s="27">
        <f>[2]手足!O42</f>
        <v>0</v>
      </c>
      <c r="P46" s="27">
        <f>[2]手足!P42</f>
        <v>0</v>
      </c>
      <c r="Q46" s="27">
        <f>[2]手足!Q42</f>
        <v>0</v>
      </c>
      <c r="R46" s="25"/>
      <c r="S46" s="25">
        <f t="shared" si="2"/>
        <v>53</v>
      </c>
      <c r="T46" s="25" t="b">
        <f t="shared" si="3"/>
        <v>1</v>
      </c>
    </row>
    <row r="47" spans="2:20">
      <c r="B47" s="17">
        <v>42</v>
      </c>
      <c r="C47" s="17" t="e">
        <f>[2]手足!C43</f>
        <v>#N/A</v>
      </c>
      <c r="D47" s="17" t="e">
        <f>[2]手足!D43</f>
        <v>#N/A</v>
      </c>
      <c r="E47" s="17" t="e">
        <f>[2]手足!E43</f>
        <v>#N/A</v>
      </c>
      <c r="F47" s="17" t="e">
        <f>[2]手足!F43</f>
        <v>#N/A</v>
      </c>
      <c r="G47" s="17" t="e">
        <f>[2]手足!G43</f>
        <v>#N/A</v>
      </c>
      <c r="H47" s="17" t="e">
        <f>[2]手足!H43</f>
        <v>#N/A</v>
      </c>
      <c r="I47" s="17" t="e">
        <f>[2]手足!I43</f>
        <v>#N/A</v>
      </c>
      <c r="J47" s="17" t="e">
        <f>[2]手足!J43</f>
        <v>#N/A</v>
      </c>
      <c r="K47" s="17" t="e">
        <f>[2]手足!K43</f>
        <v>#N/A</v>
      </c>
      <c r="L47" s="17" t="e">
        <f>[2]手足!L43</f>
        <v>#N/A</v>
      </c>
      <c r="M47" s="17" t="e">
        <f>[2]手足!M43</f>
        <v>#N/A</v>
      </c>
      <c r="N47" s="17" t="e">
        <f>[2]手足!N43</f>
        <v>#N/A</v>
      </c>
      <c r="O47" s="17" t="e">
        <f>[2]手足!O43</f>
        <v>#N/A</v>
      </c>
      <c r="P47" s="17" t="e">
        <f>[2]手足!P43</f>
        <v>#N/A</v>
      </c>
      <c r="Q47" s="17" t="e">
        <f>[2]手足!Q43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[2]手足!C44</f>
        <v>#N/A</v>
      </c>
      <c r="D48" s="27" t="e">
        <f>[2]手足!D44</f>
        <v>#N/A</v>
      </c>
      <c r="E48" s="27" t="e">
        <f>[2]手足!E44</f>
        <v>#N/A</v>
      </c>
      <c r="F48" s="27" t="e">
        <f>[2]手足!F44</f>
        <v>#N/A</v>
      </c>
      <c r="G48" s="27" t="e">
        <f>[2]手足!G44</f>
        <v>#N/A</v>
      </c>
      <c r="H48" s="27" t="e">
        <f>[2]手足!H44</f>
        <v>#N/A</v>
      </c>
      <c r="I48" s="27" t="e">
        <f>[2]手足!I44</f>
        <v>#N/A</v>
      </c>
      <c r="J48" s="27" t="e">
        <f>[2]手足!J44</f>
        <v>#N/A</v>
      </c>
      <c r="K48" s="27" t="e">
        <f>[2]手足!K44</f>
        <v>#N/A</v>
      </c>
      <c r="L48" s="27" t="e">
        <f>[2]手足!L44</f>
        <v>#N/A</v>
      </c>
      <c r="M48" s="27" t="e">
        <f>[2]手足!M44</f>
        <v>#N/A</v>
      </c>
      <c r="N48" s="27" t="e">
        <f>[2]手足!N44</f>
        <v>#N/A</v>
      </c>
      <c r="O48" s="27" t="e">
        <f>[2]手足!O44</f>
        <v>#N/A</v>
      </c>
      <c r="P48" s="27" t="e">
        <f>[2]手足!P44</f>
        <v>#N/A</v>
      </c>
      <c r="Q48" s="27" t="e">
        <f>[2]手足!Q44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[2]手足!C45</f>
        <v>#N/A</v>
      </c>
      <c r="D49" s="17" t="e">
        <f>[2]手足!D45</f>
        <v>#N/A</v>
      </c>
      <c r="E49" s="17" t="e">
        <f>[2]手足!E45</f>
        <v>#N/A</v>
      </c>
      <c r="F49" s="17" t="e">
        <f>[2]手足!F45</f>
        <v>#N/A</v>
      </c>
      <c r="G49" s="17" t="e">
        <f>[2]手足!G45</f>
        <v>#N/A</v>
      </c>
      <c r="H49" s="17" t="e">
        <f>[2]手足!H45</f>
        <v>#N/A</v>
      </c>
      <c r="I49" s="17" t="e">
        <f>[2]手足!I45</f>
        <v>#N/A</v>
      </c>
      <c r="J49" s="17" t="e">
        <f>[2]手足!J45</f>
        <v>#N/A</v>
      </c>
      <c r="K49" s="17" t="e">
        <f>[2]手足!K45</f>
        <v>#N/A</v>
      </c>
      <c r="L49" s="17" t="e">
        <f>[2]手足!L45</f>
        <v>#N/A</v>
      </c>
      <c r="M49" s="17" t="e">
        <f>[2]手足!M45</f>
        <v>#N/A</v>
      </c>
      <c r="N49" s="17" t="e">
        <f>[2]手足!N45</f>
        <v>#N/A</v>
      </c>
      <c r="O49" s="17" t="e">
        <f>[2]手足!O45</f>
        <v>#N/A</v>
      </c>
      <c r="P49" s="17" t="e">
        <f>[2]手足!P45</f>
        <v>#N/A</v>
      </c>
      <c r="Q49" s="17" t="e">
        <f>[2]手足!Q45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578</v>
      </c>
      <c r="D60" s="2">
        <f t="array" ref="D60">+SUM(IF(NOT(ISERROR(D6:D58)),D6:D58))</f>
        <v>11</v>
      </c>
      <c r="E60" s="2">
        <f t="array" ref="E60">+SUM(IF(NOT(ISERROR(E6:E58)),E6:E58))</f>
        <v>129</v>
      </c>
      <c r="F60" s="2">
        <f t="array" ref="F60">+SUM(IF(NOT(ISERROR(F6:F58)),F6:F58))</f>
        <v>306</v>
      </c>
      <c r="G60" s="2">
        <f t="array" ref="G60">+SUM(IF(NOT(ISERROR(G6:G58)),G6:G58))</f>
        <v>66</v>
      </c>
      <c r="H60" s="2">
        <f t="array" ref="H60">+SUM(IF(NOT(ISERROR(H6:H58)),H6:H58))</f>
        <v>17</v>
      </c>
      <c r="I60" s="2">
        <f t="array" ref="I60">+SUM(IF(NOT(ISERROR(I6:I58)),I6:I58))</f>
        <v>14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6</v>
      </c>
      <c r="M60" s="2">
        <f t="array" ref="M60">+SUM(IF(NOT(ISERROR(M6:M58)),M6:M58))</f>
        <v>2</v>
      </c>
      <c r="N60" s="2">
        <f t="array" ref="N60">+SUM(IF(NOT(ISERROR(N6:N58)),N6:N58))</f>
        <v>2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2</v>
      </c>
      <c r="R60" s="2"/>
      <c r="S60" s="2">
        <f>SUM(D60:Q60)</f>
        <v>578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1.9031141868512111</v>
      </c>
      <c r="E61" s="4">
        <f t="shared" si="4"/>
        <v>22.318339100346023</v>
      </c>
      <c r="F61" s="4">
        <f t="shared" si="4"/>
        <v>52.941176470588239</v>
      </c>
      <c r="G61" s="4">
        <f t="shared" si="4"/>
        <v>11.418685121107266</v>
      </c>
      <c r="H61" s="4">
        <f t="shared" si="4"/>
        <v>2.9411764705882351</v>
      </c>
      <c r="I61" s="4">
        <f t="shared" si="4"/>
        <v>2.422145328719723</v>
      </c>
      <c r="J61" s="4">
        <f t="shared" si="4"/>
        <v>1.7301038062283738</v>
      </c>
      <c r="K61" s="4">
        <f t="shared" si="4"/>
        <v>1.2110726643598615</v>
      </c>
      <c r="L61" s="4">
        <f t="shared" si="4"/>
        <v>1.0380622837370241</v>
      </c>
      <c r="M61" s="4">
        <f t="shared" si="4"/>
        <v>0.34602076124567477</v>
      </c>
      <c r="N61" s="4">
        <f t="shared" si="4"/>
        <v>0.34602076124567477</v>
      </c>
      <c r="O61" s="4">
        <f t="shared" si="4"/>
        <v>1.0380622837370241</v>
      </c>
      <c r="P61" s="4">
        <f t="shared" si="4"/>
        <v>0</v>
      </c>
      <c r="Q61" s="4">
        <f t="shared" si="4"/>
        <v>0.34602076124567477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578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>
        <f>[2]伝紅!C41</f>
        <v>22</v>
      </c>
      <c r="D45" s="17">
        <f>[2]伝紅!D41</f>
        <v>0</v>
      </c>
      <c r="E45" s="17">
        <f>[2]伝紅!E41</f>
        <v>0</v>
      </c>
      <c r="F45" s="17">
        <f>[2]伝紅!F41</f>
        <v>3</v>
      </c>
      <c r="G45" s="17">
        <f>[2]伝紅!G41</f>
        <v>1</v>
      </c>
      <c r="H45" s="17">
        <f>[2]伝紅!H41</f>
        <v>2</v>
      </c>
      <c r="I45" s="17">
        <f>[2]伝紅!I41</f>
        <v>4</v>
      </c>
      <c r="J45" s="17">
        <f>[2]伝紅!J41</f>
        <v>3</v>
      </c>
      <c r="K45" s="17">
        <f>[2]伝紅!K41</f>
        <v>4</v>
      </c>
      <c r="L45" s="17">
        <f>[2]伝紅!L41</f>
        <v>1</v>
      </c>
      <c r="M45" s="17">
        <f>[2]伝紅!M41</f>
        <v>1</v>
      </c>
      <c r="N45" s="17">
        <f>[2]伝紅!N41</f>
        <v>0</v>
      </c>
      <c r="O45" s="17">
        <f>[2]伝紅!O41</f>
        <v>2</v>
      </c>
      <c r="P45" s="17">
        <f>[2]伝紅!P41</f>
        <v>0</v>
      </c>
      <c r="Q45" s="17">
        <f>[2]伝紅!Q41</f>
        <v>1</v>
      </c>
      <c r="S45">
        <f t="shared" si="2"/>
        <v>22</v>
      </c>
      <c r="T45" t="b">
        <f t="shared" si="3"/>
        <v>1</v>
      </c>
    </row>
    <row r="46" spans="2:20">
      <c r="B46" s="18">
        <v>41</v>
      </c>
      <c r="C46" s="27">
        <f>[2]伝紅!C42</f>
        <v>26</v>
      </c>
      <c r="D46" s="27">
        <f>[2]伝紅!D42</f>
        <v>0</v>
      </c>
      <c r="E46" s="27">
        <f>[2]伝紅!E42</f>
        <v>1</v>
      </c>
      <c r="F46" s="27">
        <f>[2]伝紅!F42</f>
        <v>3</v>
      </c>
      <c r="G46" s="27">
        <f>[2]伝紅!G42</f>
        <v>3</v>
      </c>
      <c r="H46" s="27">
        <f>[2]伝紅!H42</f>
        <v>5</v>
      </c>
      <c r="I46" s="27">
        <f>[2]伝紅!I42</f>
        <v>2</v>
      </c>
      <c r="J46" s="27">
        <f>[2]伝紅!J42</f>
        <v>3</v>
      </c>
      <c r="K46" s="27">
        <f>[2]伝紅!K42</f>
        <v>3</v>
      </c>
      <c r="L46" s="27">
        <f>[2]伝紅!L42</f>
        <v>4</v>
      </c>
      <c r="M46" s="27">
        <f>[2]伝紅!M42</f>
        <v>0</v>
      </c>
      <c r="N46" s="27">
        <f>[2]伝紅!N42</f>
        <v>0</v>
      </c>
      <c r="O46" s="27">
        <f>[2]伝紅!O42</f>
        <v>1</v>
      </c>
      <c r="P46" s="27">
        <f>[2]伝紅!P42</f>
        <v>0</v>
      </c>
      <c r="Q46" s="27">
        <f>[2]伝紅!Q42</f>
        <v>1</v>
      </c>
      <c r="R46" s="25"/>
      <c r="S46" s="25">
        <f t="shared" si="2"/>
        <v>26</v>
      </c>
      <c r="T46" s="25" t="b">
        <f t="shared" si="3"/>
        <v>1</v>
      </c>
    </row>
    <row r="47" spans="2:20">
      <c r="B47" s="17">
        <v>42</v>
      </c>
      <c r="C47" s="17" t="e">
        <f>[2]伝紅!C43</f>
        <v>#N/A</v>
      </c>
      <c r="D47" s="17" t="e">
        <f>[2]伝紅!D43</f>
        <v>#N/A</v>
      </c>
      <c r="E47" s="17" t="e">
        <f>[2]伝紅!E43</f>
        <v>#N/A</v>
      </c>
      <c r="F47" s="17" t="e">
        <f>[2]伝紅!F43</f>
        <v>#N/A</v>
      </c>
      <c r="G47" s="17" t="e">
        <f>[2]伝紅!G43</f>
        <v>#N/A</v>
      </c>
      <c r="H47" s="17" t="e">
        <f>[2]伝紅!H43</f>
        <v>#N/A</v>
      </c>
      <c r="I47" s="17" t="e">
        <f>[2]伝紅!I43</f>
        <v>#N/A</v>
      </c>
      <c r="J47" s="17" t="e">
        <f>[2]伝紅!J43</f>
        <v>#N/A</v>
      </c>
      <c r="K47" s="17" t="e">
        <f>[2]伝紅!K43</f>
        <v>#N/A</v>
      </c>
      <c r="L47" s="17" t="e">
        <f>[2]伝紅!L43</f>
        <v>#N/A</v>
      </c>
      <c r="M47" s="17" t="e">
        <f>[2]伝紅!M43</f>
        <v>#N/A</v>
      </c>
      <c r="N47" s="17" t="e">
        <f>[2]伝紅!N43</f>
        <v>#N/A</v>
      </c>
      <c r="O47" s="17" t="e">
        <f>[2]伝紅!O43</f>
        <v>#N/A</v>
      </c>
      <c r="P47" s="17" t="e">
        <f>[2]伝紅!P43</f>
        <v>#N/A</v>
      </c>
      <c r="Q47" s="17" t="e">
        <f>[2]伝紅!Q43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[2]伝紅!C44</f>
        <v>#N/A</v>
      </c>
      <c r="D48" s="27" t="e">
        <f>[2]伝紅!D44</f>
        <v>#N/A</v>
      </c>
      <c r="E48" s="27" t="e">
        <f>[2]伝紅!E44</f>
        <v>#N/A</v>
      </c>
      <c r="F48" s="27" t="e">
        <f>[2]伝紅!F44</f>
        <v>#N/A</v>
      </c>
      <c r="G48" s="27" t="e">
        <f>[2]伝紅!G44</f>
        <v>#N/A</v>
      </c>
      <c r="H48" s="27" t="e">
        <f>[2]伝紅!H44</f>
        <v>#N/A</v>
      </c>
      <c r="I48" s="27" t="e">
        <f>[2]伝紅!I44</f>
        <v>#N/A</v>
      </c>
      <c r="J48" s="27" t="e">
        <f>[2]伝紅!J44</f>
        <v>#N/A</v>
      </c>
      <c r="K48" s="27" t="e">
        <f>[2]伝紅!K44</f>
        <v>#N/A</v>
      </c>
      <c r="L48" s="27" t="e">
        <f>[2]伝紅!L44</f>
        <v>#N/A</v>
      </c>
      <c r="M48" s="27" t="e">
        <f>[2]伝紅!M44</f>
        <v>#N/A</v>
      </c>
      <c r="N48" s="27" t="e">
        <f>[2]伝紅!N44</f>
        <v>#N/A</v>
      </c>
      <c r="O48" s="27" t="e">
        <f>[2]伝紅!O44</f>
        <v>#N/A</v>
      </c>
      <c r="P48" s="27" t="e">
        <f>[2]伝紅!P44</f>
        <v>#N/A</v>
      </c>
      <c r="Q48" s="27" t="e">
        <f>[2]伝紅!Q44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[2]伝紅!C45</f>
        <v>#N/A</v>
      </c>
      <c r="D49" s="17" t="e">
        <f>[2]伝紅!D45</f>
        <v>#N/A</v>
      </c>
      <c r="E49" s="17" t="e">
        <f>[2]伝紅!E45</f>
        <v>#N/A</v>
      </c>
      <c r="F49" s="17" t="e">
        <f>[2]伝紅!F45</f>
        <v>#N/A</v>
      </c>
      <c r="G49" s="17" t="e">
        <f>[2]伝紅!G45</f>
        <v>#N/A</v>
      </c>
      <c r="H49" s="17" t="e">
        <f>[2]伝紅!H45</f>
        <v>#N/A</v>
      </c>
      <c r="I49" s="17" t="e">
        <f>[2]伝紅!I45</f>
        <v>#N/A</v>
      </c>
      <c r="J49" s="17" t="e">
        <f>[2]伝紅!J45</f>
        <v>#N/A</v>
      </c>
      <c r="K49" s="17" t="e">
        <f>[2]伝紅!K45</f>
        <v>#N/A</v>
      </c>
      <c r="L49" s="17" t="e">
        <f>[2]伝紅!L45</f>
        <v>#N/A</v>
      </c>
      <c r="M49" s="17" t="e">
        <f>[2]伝紅!M45</f>
        <v>#N/A</v>
      </c>
      <c r="N49" s="17" t="e">
        <f>[2]伝紅!N45</f>
        <v>#N/A</v>
      </c>
      <c r="O49" s="17" t="e">
        <f>[2]伝紅!O45</f>
        <v>#N/A</v>
      </c>
      <c r="P49" s="17" t="e">
        <f>[2]伝紅!P45</f>
        <v>#N/A</v>
      </c>
      <c r="Q49" s="17" t="e">
        <f>[2]伝紅!Q45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884</v>
      </c>
      <c r="D60" s="2">
        <f t="array" ref="D60">+SUM(IF(NOT(ISERROR(D6:D58)),D6:D58))</f>
        <v>2</v>
      </c>
      <c r="E60" s="2">
        <f t="array" ref="E60">+SUM(IF(NOT(ISERROR(E6:E58)),E6:E58))</f>
        <v>17</v>
      </c>
      <c r="F60" s="2">
        <f t="array" ref="F60">+SUM(IF(NOT(ISERROR(F6:F58)),F6:F58))</f>
        <v>84</v>
      </c>
      <c r="G60" s="2">
        <f t="array" ref="G60">+SUM(IF(NOT(ISERROR(G6:G58)),G6:G58))</f>
        <v>100</v>
      </c>
      <c r="H60" s="2">
        <f t="array" ref="H60">+SUM(IF(NOT(ISERROR(H6:H58)),H6:H58))</f>
        <v>122</v>
      </c>
      <c r="I60" s="2">
        <f t="array" ref="I60">+SUM(IF(NOT(ISERROR(I6:I58)),I6:I58))</f>
        <v>164</v>
      </c>
      <c r="J60" s="2">
        <f t="array" ref="J60">+SUM(IF(NOT(ISERROR(J6:J58)),J6:J58))</f>
        <v>138</v>
      </c>
      <c r="K60" s="2">
        <f t="array" ref="K60">+SUM(IF(NOT(ISERROR(K6:K58)),K6:K58))</f>
        <v>84</v>
      </c>
      <c r="L60" s="2">
        <f t="array" ref="L60">+SUM(IF(NOT(ISERROR(L6:L58)),L6:L58))</f>
        <v>64</v>
      </c>
      <c r="M60" s="2">
        <f t="array" ref="M60">+SUM(IF(NOT(ISERROR(M6:M58)),M6:M58))</f>
        <v>37</v>
      </c>
      <c r="N60" s="2">
        <f t="array" ref="N60">+SUM(IF(NOT(ISERROR(N6:N58)),N6:N58))</f>
        <v>28</v>
      </c>
      <c r="O60" s="2">
        <f t="array" ref="O60">+SUM(IF(NOT(ISERROR(O6:O58)),O6:O58))</f>
        <v>31</v>
      </c>
      <c r="P60" s="2">
        <f t="array" ref="P60">+SUM(IF(NOT(ISERROR(P6:P58)),P6:P58))</f>
        <v>2</v>
      </c>
      <c r="Q60" s="2">
        <f t="array" ref="Q60">+SUM(IF(NOT(ISERROR(Q6:Q58)),Q6:Q58))</f>
        <v>11</v>
      </c>
      <c r="R60" s="2"/>
      <c r="S60" s="2">
        <f>SUM(D60:Q60)</f>
        <v>884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0.22624434389140274</v>
      </c>
      <c r="E61" s="4">
        <f t="shared" si="4"/>
        <v>1.9230769230769231</v>
      </c>
      <c r="F61" s="4">
        <f t="shared" si="4"/>
        <v>9.502262443438914</v>
      </c>
      <c r="G61" s="4">
        <f t="shared" si="4"/>
        <v>11.312217194570136</v>
      </c>
      <c r="H61" s="4">
        <f t="shared" si="4"/>
        <v>13.800904977375566</v>
      </c>
      <c r="I61" s="4">
        <f t="shared" si="4"/>
        <v>18.552036199095024</v>
      </c>
      <c r="J61" s="4">
        <f t="shared" si="4"/>
        <v>15.610859728506787</v>
      </c>
      <c r="K61" s="4">
        <f t="shared" si="4"/>
        <v>9.502262443438914</v>
      </c>
      <c r="L61" s="4">
        <f t="shared" si="4"/>
        <v>7.2398190045248878</v>
      </c>
      <c r="M61" s="4">
        <f t="shared" si="4"/>
        <v>4.1855203619909496</v>
      </c>
      <c r="N61" s="4">
        <f t="shared" si="4"/>
        <v>3.1674208144796379</v>
      </c>
      <c r="O61" s="4">
        <f t="shared" si="4"/>
        <v>3.5067873303167421</v>
      </c>
      <c r="P61" s="4">
        <f t="shared" si="4"/>
        <v>0.22624434389140274</v>
      </c>
      <c r="Q61" s="4">
        <f t="shared" si="4"/>
        <v>1.244343891402715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884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>
        <f>[2]突発!C41</f>
        <v>6</v>
      </c>
      <c r="D45" s="17">
        <f>[2]突発!D41</f>
        <v>0</v>
      </c>
      <c r="E45" s="17">
        <f>[2]突発!E41</f>
        <v>2</v>
      </c>
      <c r="F45" s="17">
        <f>[2]突発!F41</f>
        <v>3</v>
      </c>
      <c r="G45" s="17">
        <f>[2]突発!G41</f>
        <v>1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6</v>
      </c>
      <c r="T45" t="b">
        <f t="shared" si="3"/>
        <v>1</v>
      </c>
    </row>
    <row r="46" spans="2:20">
      <c r="B46" s="18">
        <v>41</v>
      </c>
      <c r="C46" s="27">
        <f>[2]突発!C42</f>
        <v>8</v>
      </c>
      <c r="D46" s="27">
        <f>[2]突発!D42</f>
        <v>0</v>
      </c>
      <c r="E46" s="27">
        <f>[2]突発!E42</f>
        <v>3</v>
      </c>
      <c r="F46" s="27">
        <f>[2]突発!F42</f>
        <v>3</v>
      </c>
      <c r="G46" s="27">
        <f>[2]突発!G42</f>
        <v>1</v>
      </c>
      <c r="H46" s="27">
        <f>[2]突発!H42</f>
        <v>1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0</v>
      </c>
      <c r="P46" s="27">
        <f>[2]突発!P42</f>
        <v>0</v>
      </c>
      <c r="Q46" s="27">
        <f>[2]突発!Q42</f>
        <v>0</v>
      </c>
      <c r="R46" s="25"/>
      <c r="S46" s="25">
        <f t="shared" si="2"/>
        <v>8</v>
      </c>
      <c r="T46" s="25" t="b">
        <f t="shared" si="3"/>
        <v>1</v>
      </c>
    </row>
    <row r="47" spans="2:20">
      <c r="B47" s="17">
        <v>42</v>
      </c>
      <c r="C47" s="17" t="e">
        <f>[2]突発!C43</f>
        <v>#N/A</v>
      </c>
      <c r="D47" s="17" t="e">
        <f>[2]突発!D43</f>
        <v>#N/A</v>
      </c>
      <c r="E47" s="17" t="e">
        <f>[2]突発!E43</f>
        <v>#N/A</v>
      </c>
      <c r="F47" s="17" t="e">
        <f>[2]突発!F43</f>
        <v>#N/A</v>
      </c>
      <c r="G47" s="17" t="e">
        <f>[2]突発!G43</f>
        <v>#N/A</v>
      </c>
      <c r="H47" s="17" t="e">
        <f>[2]突発!H43</f>
        <v>#N/A</v>
      </c>
      <c r="I47" s="17" t="e">
        <f>[2]突発!I43</f>
        <v>#N/A</v>
      </c>
      <c r="J47" s="17" t="e">
        <f>[2]突発!J43</f>
        <v>#N/A</v>
      </c>
      <c r="K47" s="17" t="e">
        <f>[2]突発!K43</f>
        <v>#N/A</v>
      </c>
      <c r="L47" s="17" t="e">
        <f>[2]突発!L43</f>
        <v>#N/A</v>
      </c>
      <c r="M47" s="17" t="e">
        <f>[2]突発!M43</f>
        <v>#N/A</v>
      </c>
      <c r="N47" s="17" t="e">
        <f>[2]突発!N43</f>
        <v>#N/A</v>
      </c>
      <c r="O47" s="17" t="e">
        <f>[2]突発!O43</f>
        <v>#N/A</v>
      </c>
      <c r="P47" s="17" t="e">
        <f>[2]突発!P43</f>
        <v>#N/A</v>
      </c>
      <c r="Q47" s="17" t="e">
        <f>[2]突発!Q43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[2]突発!C44</f>
        <v>#N/A</v>
      </c>
      <c r="D48" s="27" t="e">
        <f>[2]突発!D44</f>
        <v>#N/A</v>
      </c>
      <c r="E48" s="27" t="e">
        <f>[2]突発!E44</f>
        <v>#N/A</v>
      </c>
      <c r="F48" s="27" t="e">
        <f>[2]突発!F44</f>
        <v>#N/A</v>
      </c>
      <c r="G48" s="27" t="e">
        <f>[2]突発!G44</f>
        <v>#N/A</v>
      </c>
      <c r="H48" s="27" t="e">
        <f>[2]突発!H44</f>
        <v>#N/A</v>
      </c>
      <c r="I48" s="27" t="e">
        <f>[2]突発!I44</f>
        <v>#N/A</v>
      </c>
      <c r="J48" s="27" t="e">
        <f>[2]突発!J44</f>
        <v>#N/A</v>
      </c>
      <c r="K48" s="27" t="e">
        <f>[2]突発!K44</f>
        <v>#N/A</v>
      </c>
      <c r="L48" s="27" t="e">
        <f>[2]突発!L44</f>
        <v>#N/A</v>
      </c>
      <c r="M48" s="27" t="e">
        <f>[2]突発!M44</f>
        <v>#N/A</v>
      </c>
      <c r="N48" s="27" t="e">
        <f>[2]突発!N44</f>
        <v>#N/A</v>
      </c>
      <c r="O48" s="27" t="e">
        <f>[2]突発!O44</f>
        <v>#N/A</v>
      </c>
      <c r="P48" s="27" t="e">
        <f>[2]突発!P44</f>
        <v>#N/A</v>
      </c>
      <c r="Q48" s="27" t="e">
        <f>[2]突発!Q44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[2]突発!C45</f>
        <v>#N/A</v>
      </c>
      <c r="D49" s="17" t="e">
        <f>[2]突発!D45</f>
        <v>#N/A</v>
      </c>
      <c r="E49" s="17" t="e">
        <f>[2]突発!E45</f>
        <v>#N/A</v>
      </c>
      <c r="F49" s="17" t="e">
        <f>[2]突発!F45</f>
        <v>#N/A</v>
      </c>
      <c r="G49" s="17" t="e">
        <f>[2]突発!G45</f>
        <v>#N/A</v>
      </c>
      <c r="H49" s="17" t="e">
        <f>[2]突発!H45</f>
        <v>#N/A</v>
      </c>
      <c r="I49" s="17" t="e">
        <f>[2]突発!I45</f>
        <v>#N/A</v>
      </c>
      <c r="J49" s="17" t="e">
        <f>[2]突発!J45</f>
        <v>#N/A</v>
      </c>
      <c r="K49" s="17" t="e">
        <f>[2]突発!K45</f>
        <v>#N/A</v>
      </c>
      <c r="L49" s="17" t="e">
        <f>[2]突発!L45</f>
        <v>#N/A</v>
      </c>
      <c r="M49" s="17" t="e">
        <f>[2]突発!M45</f>
        <v>#N/A</v>
      </c>
      <c r="N49" s="17" t="e">
        <f>[2]突発!N45</f>
        <v>#N/A</v>
      </c>
      <c r="O49" s="17" t="e">
        <f>[2]突発!O45</f>
        <v>#N/A</v>
      </c>
      <c r="P49" s="17" t="e">
        <f>[2]突発!P45</f>
        <v>#N/A</v>
      </c>
      <c r="Q49" s="17" t="e">
        <f>[2]突発!Q45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281</v>
      </c>
      <c r="D60" s="2">
        <f t="array" ref="D60">+SUM(IF(NOT(ISERROR(D6:D58)),D6:D58))</f>
        <v>0</v>
      </c>
      <c r="E60" s="2">
        <f t="array" ref="E60">+SUM(IF(NOT(ISERROR(E6:E58)),E6:E58))</f>
        <v>61</v>
      </c>
      <c r="F60" s="2">
        <f t="array" ref="F60">+SUM(IF(NOT(ISERROR(F6:F58)),F6:F58))</f>
        <v>172</v>
      </c>
      <c r="G60" s="2">
        <f t="array" ref="G60">+SUM(IF(NOT(ISERROR(G6:G58)),G6:G58))</f>
        <v>32</v>
      </c>
      <c r="H60" s="2">
        <f t="array" ref="H60">+SUM(IF(NOT(ISERROR(H6:H58)),H6:H58))</f>
        <v>8</v>
      </c>
      <c r="I60" s="2">
        <f t="array" ref="I60">+SUM(IF(NOT(ISERROR(I6:I58)),I6:I58))</f>
        <v>5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281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21.708185053380781</v>
      </c>
      <c r="F61" s="4">
        <f t="shared" si="4"/>
        <v>61.209964412811388</v>
      </c>
      <c r="G61" s="4">
        <f t="shared" si="4"/>
        <v>11.387900355871885</v>
      </c>
      <c r="H61" s="4">
        <f t="shared" si="4"/>
        <v>2.8469750889679712</v>
      </c>
      <c r="I61" s="4">
        <f t="shared" si="4"/>
        <v>1.7793594306049825</v>
      </c>
      <c r="J61" s="4">
        <f t="shared" si="4"/>
        <v>1.0676156583629894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281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[2]ﾍﾙ!C41</f>
        <v>9</v>
      </c>
      <c r="D45" s="17">
        <f>[2]ﾍﾙ!D41</f>
        <v>0</v>
      </c>
      <c r="E45" s="17">
        <f>[2]ﾍﾙ!E41</f>
        <v>1</v>
      </c>
      <c r="F45" s="17">
        <f>[2]ﾍﾙ!F41</f>
        <v>6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[2]ﾍﾙ!C42</f>
        <v>7</v>
      </c>
      <c r="D46" s="27">
        <f>[2]ﾍﾙ!D42</f>
        <v>0</v>
      </c>
      <c r="E46" s="27">
        <f>[2]ﾍﾙ!E42</f>
        <v>1</v>
      </c>
      <c r="F46" s="27">
        <f>[2]ﾍﾙ!F42</f>
        <v>0</v>
      </c>
      <c r="G46" s="27">
        <f>[2]ﾍﾙ!G42</f>
        <v>1</v>
      </c>
      <c r="H46" s="27">
        <f>[2]ﾍﾙ!H42</f>
        <v>1</v>
      </c>
      <c r="I46" s="27">
        <f>[2]ﾍﾙ!I42</f>
        <v>4</v>
      </c>
      <c r="J46" s="27">
        <f>[2]ﾍﾙ!J42</f>
        <v>0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0</v>
      </c>
      <c r="P46" s="27">
        <f>[2]ﾍﾙ!P42</f>
        <v>0</v>
      </c>
      <c r="Q46" s="27">
        <f>[2]ﾍﾙ!Q42</f>
        <v>0</v>
      </c>
      <c r="R46" s="25"/>
      <c r="S46" s="25">
        <f t="shared" si="2"/>
        <v>7</v>
      </c>
      <c r="T46" s="25" t="b">
        <f t="shared" si="3"/>
        <v>1</v>
      </c>
    </row>
    <row r="47" spans="2:20">
      <c r="B47" s="17">
        <v>42</v>
      </c>
      <c r="C47" s="17" t="e">
        <f>[2]ﾍﾙ!C43</f>
        <v>#N/A</v>
      </c>
      <c r="D47" s="17" t="e">
        <f>[2]ﾍﾙ!D43</f>
        <v>#N/A</v>
      </c>
      <c r="E47" s="17" t="e">
        <f>[2]ﾍﾙ!E43</f>
        <v>#N/A</v>
      </c>
      <c r="F47" s="17" t="e">
        <f>[2]ﾍﾙ!F43</f>
        <v>#N/A</v>
      </c>
      <c r="G47" s="17" t="e">
        <f>[2]ﾍﾙ!G43</f>
        <v>#N/A</v>
      </c>
      <c r="H47" s="17" t="e">
        <f>[2]ﾍﾙ!H43</f>
        <v>#N/A</v>
      </c>
      <c r="I47" s="17" t="e">
        <f>[2]ﾍﾙ!I43</f>
        <v>#N/A</v>
      </c>
      <c r="J47" s="17" t="e">
        <f>[2]ﾍﾙ!J43</f>
        <v>#N/A</v>
      </c>
      <c r="K47" s="17" t="e">
        <f>[2]ﾍﾙ!K43</f>
        <v>#N/A</v>
      </c>
      <c r="L47" s="17" t="e">
        <f>[2]ﾍﾙ!L43</f>
        <v>#N/A</v>
      </c>
      <c r="M47" s="17" t="e">
        <f>[2]ﾍﾙ!M43</f>
        <v>#N/A</v>
      </c>
      <c r="N47" s="17" t="e">
        <f>[2]ﾍﾙ!N43</f>
        <v>#N/A</v>
      </c>
      <c r="O47" s="17" t="e">
        <f>[2]ﾍﾙ!O43</f>
        <v>#N/A</v>
      </c>
      <c r="P47" s="17" t="e">
        <f>[2]ﾍﾙ!P43</f>
        <v>#N/A</v>
      </c>
      <c r="Q47" s="17" t="e">
        <f>[2]ﾍﾙ!Q43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[2]ﾍﾙ!C44</f>
        <v>#N/A</v>
      </c>
      <c r="D48" s="27" t="e">
        <f>[2]ﾍﾙ!D44</f>
        <v>#N/A</v>
      </c>
      <c r="E48" s="27" t="e">
        <f>[2]ﾍﾙ!E44</f>
        <v>#N/A</v>
      </c>
      <c r="F48" s="27" t="e">
        <f>[2]ﾍﾙ!F44</f>
        <v>#N/A</v>
      </c>
      <c r="G48" s="27" t="e">
        <f>[2]ﾍﾙ!G44</f>
        <v>#N/A</v>
      </c>
      <c r="H48" s="27" t="e">
        <f>[2]ﾍﾙ!H44</f>
        <v>#N/A</v>
      </c>
      <c r="I48" s="27" t="e">
        <f>[2]ﾍﾙ!I44</f>
        <v>#N/A</v>
      </c>
      <c r="J48" s="27" t="e">
        <f>[2]ﾍﾙ!J44</f>
        <v>#N/A</v>
      </c>
      <c r="K48" s="27" t="e">
        <f>[2]ﾍﾙ!K44</f>
        <v>#N/A</v>
      </c>
      <c r="L48" s="27" t="e">
        <f>[2]ﾍﾙ!L44</f>
        <v>#N/A</v>
      </c>
      <c r="M48" s="27" t="e">
        <f>[2]ﾍﾙ!M44</f>
        <v>#N/A</v>
      </c>
      <c r="N48" s="27" t="e">
        <f>[2]ﾍﾙ!N44</f>
        <v>#N/A</v>
      </c>
      <c r="O48" s="27" t="e">
        <f>[2]ﾍﾙ!O44</f>
        <v>#N/A</v>
      </c>
      <c r="P48" s="27" t="e">
        <f>[2]ﾍﾙ!P44</f>
        <v>#N/A</v>
      </c>
      <c r="Q48" s="27" t="e">
        <f>[2]ﾍﾙ!Q44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[2]ﾍﾙ!C45</f>
        <v>#N/A</v>
      </c>
      <c r="D49" s="17" t="e">
        <f>[2]ﾍﾙ!D45</f>
        <v>#N/A</v>
      </c>
      <c r="E49" s="17" t="e">
        <f>[2]ﾍﾙ!E45</f>
        <v>#N/A</v>
      </c>
      <c r="F49" s="17" t="e">
        <f>[2]ﾍﾙ!F45</f>
        <v>#N/A</v>
      </c>
      <c r="G49" s="17" t="e">
        <f>[2]ﾍﾙ!G45</f>
        <v>#N/A</v>
      </c>
      <c r="H49" s="17" t="e">
        <f>[2]ﾍﾙ!H45</f>
        <v>#N/A</v>
      </c>
      <c r="I49" s="17" t="e">
        <f>[2]ﾍﾙ!I45</f>
        <v>#N/A</v>
      </c>
      <c r="J49" s="17" t="e">
        <f>[2]ﾍﾙ!J45</f>
        <v>#N/A</v>
      </c>
      <c r="K49" s="17" t="e">
        <f>[2]ﾍﾙ!K45</f>
        <v>#N/A</v>
      </c>
      <c r="L49" s="17" t="e">
        <f>[2]ﾍﾙ!L45</f>
        <v>#N/A</v>
      </c>
      <c r="M49" s="17" t="e">
        <f>[2]ﾍﾙ!M45</f>
        <v>#N/A</v>
      </c>
      <c r="N49" s="17" t="e">
        <f>[2]ﾍﾙ!N45</f>
        <v>#N/A</v>
      </c>
      <c r="O49" s="17" t="e">
        <f>[2]ﾍﾙ!O45</f>
        <v>#N/A</v>
      </c>
      <c r="P49" s="17" t="e">
        <f>[2]ﾍﾙ!P45</f>
        <v>#N/A</v>
      </c>
      <c r="Q49" s="17" t="e">
        <f>[2]ﾍﾙ!Q45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257</v>
      </c>
      <c r="D60" s="2">
        <f t="array" ref="D60">+SUM(IF(NOT(ISERROR(D6:D58)),D6:D58))</f>
        <v>4</v>
      </c>
      <c r="E60" s="2">
        <f t="array" ref="E60">+SUM(IF(NOT(ISERROR(E6:E58)),E6:E58))</f>
        <v>75</v>
      </c>
      <c r="F60" s="2">
        <f t="array" ref="F60">+SUM(IF(NOT(ISERROR(F6:F58)),F6:F58))</f>
        <v>102</v>
      </c>
      <c r="G60" s="2">
        <f t="array" ref="G60">+SUM(IF(NOT(ISERROR(G6:G58)),G6:G58))</f>
        <v>30</v>
      </c>
      <c r="H60" s="2">
        <f t="array" ref="H60">+SUM(IF(NOT(ISERROR(H6:H58)),H6:H58))</f>
        <v>14</v>
      </c>
      <c r="I60" s="2">
        <f t="array" ref="I60">+SUM(IF(NOT(ISERROR(I6:I58)),I6:I58))</f>
        <v>14</v>
      </c>
      <c r="J60" s="2">
        <f t="array" ref="J60">+SUM(IF(NOT(ISERROR(J6:J58)),J6:J58))</f>
        <v>8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257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1.556420233463035</v>
      </c>
      <c r="E61" s="4">
        <f t="shared" si="4"/>
        <v>29.18287937743191</v>
      </c>
      <c r="F61" s="4">
        <f t="shared" si="4"/>
        <v>39.688715953307394</v>
      </c>
      <c r="G61" s="4">
        <f t="shared" si="4"/>
        <v>11.673151750972762</v>
      </c>
      <c r="H61" s="4">
        <f t="shared" si="4"/>
        <v>5.4474708171206228</v>
      </c>
      <c r="I61" s="4">
        <f t="shared" si="4"/>
        <v>5.4474708171206228</v>
      </c>
      <c r="J61" s="4">
        <f t="shared" si="4"/>
        <v>3.1128404669260701</v>
      </c>
      <c r="K61" s="4">
        <f t="shared" si="4"/>
        <v>1.556420233463035</v>
      </c>
      <c r="L61" s="4">
        <f t="shared" si="4"/>
        <v>0.77821011673151752</v>
      </c>
      <c r="M61" s="4">
        <f t="shared" si="4"/>
        <v>0.38910505836575876</v>
      </c>
      <c r="N61" s="4">
        <f t="shared" si="4"/>
        <v>0</v>
      </c>
      <c r="O61" s="4">
        <f t="shared" si="4"/>
        <v>1.1673151750972763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257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[2]耳下!C41</f>
        <v>2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1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1</v>
      </c>
      <c r="P45" s="17">
        <f>[2]耳下!P41</f>
        <v>0</v>
      </c>
      <c r="Q45" s="17">
        <f>[2]耳下!Q41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[2]耳下!C42</f>
        <v>2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0</v>
      </c>
      <c r="J46" s="27">
        <f>[2]耳下!J42</f>
        <v>0</v>
      </c>
      <c r="K46" s="27">
        <f>[2]耳下!K42</f>
        <v>1</v>
      </c>
      <c r="L46" s="27">
        <f>[2]耳下!L42</f>
        <v>0</v>
      </c>
      <c r="M46" s="27">
        <f>[2]耳下!M42</f>
        <v>0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1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 t="e">
        <f>[2]耳下!C43</f>
        <v>#N/A</v>
      </c>
      <c r="D47" s="17" t="e">
        <f>[2]耳下!D43</f>
        <v>#N/A</v>
      </c>
      <c r="E47" s="17" t="e">
        <f>[2]耳下!E43</f>
        <v>#N/A</v>
      </c>
      <c r="F47" s="17" t="e">
        <f>[2]耳下!F43</f>
        <v>#N/A</v>
      </c>
      <c r="G47" s="17" t="e">
        <f>[2]耳下!G43</f>
        <v>#N/A</v>
      </c>
      <c r="H47" s="17" t="e">
        <f>[2]耳下!H43</f>
        <v>#N/A</v>
      </c>
      <c r="I47" s="17" t="e">
        <f>[2]耳下!I43</f>
        <v>#N/A</v>
      </c>
      <c r="J47" s="17" t="e">
        <f>[2]耳下!J43</f>
        <v>#N/A</v>
      </c>
      <c r="K47" s="17" t="e">
        <f>[2]耳下!K43</f>
        <v>#N/A</v>
      </c>
      <c r="L47" s="17" t="e">
        <f>[2]耳下!L43</f>
        <v>#N/A</v>
      </c>
      <c r="M47" s="17" t="e">
        <f>[2]耳下!M43</f>
        <v>#N/A</v>
      </c>
      <c r="N47" s="17" t="e">
        <f>[2]耳下!N43</f>
        <v>#N/A</v>
      </c>
      <c r="O47" s="17" t="e">
        <f>[2]耳下!O43</f>
        <v>#N/A</v>
      </c>
      <c r="P47" s="17" t="e">
        <f>[2]耳下!P43</f>
        <v>#N/A</v>
      </c>
      <c r="Q47" s="17" t="e">
        <f>[2]耳下!Q43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[2]耳下!C44</f>
        <v>#N/A</v>
      </c>
      <c r="D48" s="27" t="e">
        <f>[2]耳下!D44</f>
        <v>#N/A</v>
      </c>
      <c r="E48" s="27" t="e">
        <f>[2]耳下!E44</f>
        <v>#N/A</v>
      </c>
      <c r="F48" s="27" t="e">
        <f>[2]耳下!F44</f>
        <v>#N/A</v>
      </c>
      <c r="G48" s="27" t="e">
        <f>[2]耳下!G44</f>
        <v>#N/A</v>
      </c>
      <c r="H48" s="27" t="e">
        <f>[2]耳下!H44</f>
        <v>#N/A</v>
      </c>
      <c r="I48" s="27" t="e">
        <f>[2]耳下!I44</f>
        <v>#N/A</v>
      </c>
      <c r="J48" s="27" t="e">
        <f>[2]耳下!J44</f>
        <v>#N/A</v>
      </c>
      <c r="K48" s="27" t="e">
        <f>[2]耳下!K44</f>
        <v>#N/A</v>
      </c>
      <c r="L48" s="27" t="e">
        <f>[2]耳下!L44</f>
        <v>#N/A</v>
      </c>
      <c r="M48" s="27" t="e">
        <f>[2]耳下!M44</f>
        <v>#N/A</v>
      </c>
      <c r="N48" s="27" t="e">
        <f>[2]耳下!N44</f>
        <v>#N/A</v>
      </c>
      <c r="O48" s="27" t="e">
        <f>[2]耳下!O44</f>
        <v>#N/A</v>
      </c>
      <c r="P48" s="27" t="e">
        <f>[2]耳下!P44</f>
        <v>#N/A</v>
      </c>
      <c r="Q48" s="27" t="e">
        <f>[2]耳下!Q44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[2]耳下!C45</f>
        <v>#N/A</v>
      </c>
      <c r="D49" s="17" t="e">
        <f>[2]耳下!D45</f>
        <v>#N/A</v>
      </c>
      <c r="E49" s="17" t="e">
        <f>[2]耳下!E45</f>
        <v>#N/A</v>
      </c>
      <c r="F49" s="17" t="e">
        <f>[2]耳下!F45</f>
        <v>#N/A</v>
      </c>
      <c r="G49" s="17" t="e">
        <f>[2]耳下!G45</f>
        <v>#N/A</v>
      </c>
      <c r="H49" s="17" t="e">
        <f>[2]耳下!H45</f>
        <v>#N/A</v>
      </c>
      <c r="I49" s="17" t="e">
        <f>[2]耳下!I45</f>
        <v>#N/A</v>
      </c>
      <c r="J49" s="17" t="e">
        <f>[2]耳下!J45</f>
        <v>#N/A</v>
      </c>
      <c r="K49" s="17" t="e">
        <f>[2]耳下!K45</f>
        <v>#N/A</v>
      </c>
      <c r="L49" s="17" t="e">
        <f>[2]耳下!L45</f>
        <v>#N/A</v>
      </c>
      <c r="M49" s="17" t="e">
        <f>[2]耳下!M45</f>
        <v>#N/A</v>
      </c>
      <c r="N49" s="17" t="e">
        <f>[2]耳下!N45</f>
        <v>#N/A</v>
      </c>
      <c r="O49" s="17" t="e">
        <f>[2]耳下!O45</f>
        <v>#N/A</v>
      </c>
      <c r="P49" s="17" t="e">
        <f>[2]耳下!P45</f>
        <v>#N/A</v>
      </c>
      <c r="Q49" s="17" t="e">
        <f>[2]耳下!Q45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55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4</v>
      </c>
      <c r="H60" s="2">
        <f t="array" ref="H60">+SUM(IF(NOT(ISERROR(H6:H58)),H6:H58))</f>
        <v>8</v>
      </c>
      <c r="I60" s="2">
        <f t="array" ref="I60">+SUM(IF(NOT(ISERROR(I6:I58)),I6:I58))</f>
        <v>13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1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/>
      <c r="S60" s="2">
        <f>SUM(D60:Q60)</f>
        <v>55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1.8181818181818181</v>
      </c>
      <c r="F61" s="4">
        <f t="shared" si="4"/>
        <v>7.2727272727272725</v>
      </c>
      <c r="G61" s="4">
        <f t="shared" si="4"/>
        <v>7.2727272727272725</v>
      </c>
      <c r="H61" s="4">
        <f t="shared" si="4"/>
        <v>14.545454545454545</v>
      </c>
      <c r="I61" s="4">
        <f t="shared" si="4"/>
        <v>23.636363636363637</v>
      </c>
      <c r="J61" s="4">
        <f t="shared" si="4"/>
        <v>18.181818181818183</v>
      </c>
      <c r="K61" s="4">
        <f t="shared" si="4"/>
        <v>12.727272727272727</v>
      </c>
      <c r="L61" s="4">
        <f t="shared" si="4"/>
        <v>3.6363636363636362</v>
      </c>
      <c r="M61" s="4">
        <f t="shared" si="4"/>
        <v>1.8181818181818181</v>
      </c>
      <c r="N61" s="4">
        <f t="shared" si="4"/>
        <v>1.8181818181818181</v>
      </c>
      <c r="O61" s="4">
        <f t="shared" si="4"/>
        <v>5.4545454545454541</v>
      </c>
      <c r="P61" s="4">
        <f t="shared" si="4"/>
        <v>0</v>
      </c>
      <c r="Q61" s="4">
        <f t="shared" si="4"/>
        <v>1.8181818181818181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55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 t="e">
        <f>[3]出血!C43</f>
        <v>#N/A</v>
      </c>
      <c r="D47" s="17" t="e">
        <f>[3]出血!D43</f>
        <v>#N/A</v>
      </c>
      <c r="E47" s="17" t="e">
        <f>[3]出血!E43</f>
        <v>#N/A</v>
      </c>
      <c r="F47" s="17" t="e">
        <f>[3]出血!F43</f>
        <v>#N/A</v>
      </c>
      <c r="G47" s="17" t="e">
        <f>[3]出血!G43</f>
        <v>#N/A</v>
      </c>
      <c r="H47" s="17" t="e">
        <f>[3]出血!H43</f>
        <v>#N/A</v>
      </c>
      <c r="I47" s="17" t="e">
        <f>[3]出血!I43</f>
        <v>#N/A</v>
      </c>
      <c r="J47" s="17" t="e">
        <f>[3]出血!J43</f>
        <v>#N/A</v>
      </c>
      <c r="K47" s="17" t="e">
        <f>[3]出血!K43</f>
        <v>#N/A</v>
      </c>
      <c r="L47" s="17" t="e">
        <f>[3]出血!L43</f>
        <v>#N/A</v>
      </c>
      <c r="M47" s="17" t="e">
        <f>[3]出血!M43</f>
        <v>#N/A</v>
      </c>
      <c r="N47" s="17" t="e">
        <f>[3]出血!N43</f>
        <v>#N/A</v>
      </c>
      <c r="O47" s="17" t="e">
        <f>[3]出血!O43</f>
        <v>#N/A</v>
      </c>
      <c r="P47" s="17" t="e">
        <f>[3]出血!P43</f>
        <v>#N/A</v>
      </c>
      <c r="Q47" s="17" t="e">
        <f>[3]出血!Q43</f>
        <v>#N/A</v>
      </c>
      <c r="R47" s="17" t="e">
        <f>[3]出血!R43</f>
        <v>#N/A</v>
      </c>
      <c r="S47" s="17" t="e">
        <f>[3]出血!S43</f>
        <v>#N/A</v>
      </c>
      <c r="T47" s="17" t="e">
        <f>[3]出血!T43</f>
        <v>#N/A</v>
      </c>
      <c r="U47" s="17" t="e">
        <f>[3]出血!U43</f>
        <v>#N/A</v>
      </c>
      <c r="V47" s="17" t="e">
        <f>[3]出血!V43</f>
        <v>#N/A</v>
      </c>
      <c r="X47" t="e">
        <f t="shared" si="2"/>
        <v>#N/A</v>
      </c>
      <c r="Y47" t="str">
        <f t="shared" si="3"/>
        <v>-</v>
      </c>
    </row>
    <row r="48" spans="2:25">
      <c r="B48" s="18">
        <v>43</v>
      </c>
      <c r="C48" s="18" t="e">
        <f>[3]出血!C44</f>
        <v>#N/A</v>
      </c>
      <c r="D48" s="18" t="e">
        <f>[3]出血!D44</f>
        <v>#N/A</v>
      </c>
      <c r="E48" s="18" t="e">
        <f>[3]出血!E44</f>
        <v>#N/A</v>
      </c>
      <c r="F48" s="18" t="e">
        <f>[3]出血!F44</f>
        <v>#N/A</v>
      </c>
      <c r="G48" s="18" t="e">
        <f>[3]出血!G44</f>
        <v>#N/A</v>
      </c>
      <c r="H48" s="18" t="e">
        <f>[3]出血!H44</f>
        <v>#N/A</v>
      </c>
      <c r="I48" s="18" t="e">
        <f>[3]出血!I44</f>
        <v>#N/A</v>
      </c>
      <c r="J48" s="18" t="e">
        <f>[3]出血!J44</f>
        <v>#N/A</v>
      </c>
      <c r="K48" s="18" t="e">
        <f>[3]出血!K44</f>
        <v>#N/A</v>
      </c>
      <c r="L48" s="18" t="e">
        <f>[3]出血!L44</f>
        <v>#N/A</v>
      </c>
      <c r="M48" s="18" t="e">
        <f>[3]出血!M44</f>
        <v>#N/A</v>
      </c>
      <c r="N48" s="18" t="e">
        <f>[3]出血!N44</f>
        <v>#N/A</v>
      </c>
      <c r="O48" s="18" t="e">
        <f>[3]出血!O44</f>
        <v>#N/A</v>
      </c>
      <c r="P48" s="18" t="e">
        <f>[3]出血!P44</f>
        <v>#N/A</v>
      </c>
      <c r="Q48" s="18" t="e">
        <f>[3]出血!Q44</f>
        <v>#N/A</v>
      </c>
      <c r="R48" s="18" t="e">
        <f>[3]出血!R44</f>
        <v>#N/A</v>
      </c>
      <c r="S48" s="18" t="e">
        <f>[3]出血!S44</f>
        <v>#N/A</v>
      </c>
      <c r="T48" s="18" t="e">
        <f>[3]出血!T44</f>
        <v>#N/A</v>
      </c>
      <c r="U48" s="18" t="e">
        <f>[3]出血!U44</f>
        <v>#N/A</v>
      </c>
      <c r="V48" s="18" t="e">
        <f>[3]出血!V44</f>
        <v>#N/A</v>
      </c>
      <c r="W48" s="25"/>
      <c r="X48" s="25" t="e">
        <f t="shared" si="2"/>
        <v>#N/A</v>
      </c>
      <c r="Y48" s="25" t="str">
        <f t="shared" si="3"/>
        <v>-</v>
      </c>
    </row>
    <row r="49" spans="2:25">
      <c r="B49" s="17">
        <v>44</v>
      </c>
      <c r="C49" s="17" t="e">
        <f>[3]出血!C45</f>
        <v>#N/A</v>
      </c>
      <c r="D49" s="17" t="e">
        <f>[3]出血!D45</f>
        <v>#N/A</v>
      </c>
      <c r="E49" s="17" t="e">
        <f>[3]出血!E45</f>
        <v>#N/A</v>
      </c>
      <c r="F49" s="17" t="e">
        <f>[3]出血!F45</f>
        <v>#N/A</v>
      </c>
      <c r="G49" s="17" t="e">
        <f>[3]出血!G45</f>
        <v>#N/A</v>
      </c>
      <c r="H49" s="17" t="e">
        <f>[3]出血!H45</f>
        <v>#N/A</v>
      </c>
      <c r="I49" s="17" t="e">
        <f>[3]出血!I45</f>
        <v>#N/A</v>
      </c>
      <c r="J49" s="17" t="e">
        <f>[3]出血!J45</f>
        <v>#N/A</v>
      </c>
      <c r="K49" s="17" t="e">
        <f>[3]出血!K45</f>
        <v>#N/A</v>
      </c>
      <c r="L49" s="17" t="e">
        <f>[3]出血!L45</f>
        <v>#N/A</v>
      </c>
      <c r="M49" s="17" t="e">
        <f>[3]出血!M45</f>
        <v>#N/A</v>
      </c>
      <c r="N49" s="17" t="e">
        <f>[3]出血!N45</f>
        <v>#N/A</v>
      </c>
      <c r="O49" s="17" t="e">
        <f>[3]出血!O45</f>
        <v>#N/A</v>
      </c>
      <c r="P49" s="17" t="e">
        <f>[3]出血!P45</f>
        <v>#N/A</v>
      </c>
      <c r="Q49" s="17" t="e">
        <f>[3]出血!Q45</f>
        <v>#N/A</v>
      </c>
      <c r="R49" s="17" t="e">
        <f>[3]出血!R45</f>
        <v>#N/A</v>
      </c>
      <c r="S49" s="17" t="e">
        <f>[3]出血!S45</f>
        <v>#N/A</v>
      </c>
      <c r="T49" s="17" t="e">
        <f>[3]出血!T45</f>
        <v>#N/A</v>
      </c>
      <c r="U49" s="17" t="e">
        <f>[3]出血!U45</f>
        <v>#N/A</v>
      </c>
      <c r="V49" s="17" t="e">
        <f>[3]出血!V45</f>
        <v>#N/A</v>
      </c>
      <c r="X49" t="e">
        <f t="shared" si="2"/>
        <v>#N/A</v>
      </c>
      <c r="Y49" t="str">
        <f t="shared" si="3"/>
        <v>-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>
        <f>[3]流行!C41</f>
        <v>49</v>
      </c>
      <c r="D45" s="17">
        <f>[3]流行!D41</f>
        <v>1</v>
      </c>
      <c r="E45" s="17">
        <f>[3]流行!E41</f>
        <v>1</v>
      </c>
      <c r="F45" s="17">
        <f>[3]流行!F41</f>
        <v>5</v>
      </c>
      <c r="G45" s="17">
        <f>[3]流行!G41</f>
        <v>3</v>
      </c>
      <c r="H45" s="17">
        <f>[3]流行!H41</f>
        <v>0</v>
      </c>
      <c r="I45" s="17">
        <f>[3]流行!I41</f>
        <v>2</v>
      </c>
      <c r="J45" s="17">
        <f>[3]流行!J41</f>
        <v>1</v>
      </c>
      <c r="K45" s="17">
        <f>[3]流行!K41</f>
        <v>0</v>
      </c>
      <c r="L45" s="17">
        <f>[3]流行!L41</f>
        <v>0</v>
      </c>
      <c r="M45" s="17">
        <f>[3]流行!M41</f>
        <v>1</v>
      </c>
      <c r="N45" s="17">
        <f>[3]流行!N41</f>
        <v>0</v>
      </c>
      <c r="O45" s="17">
        <f>[3]流行!O41</f>
        <v>2</v>
      </c>
      <c r="P45" s="17">
        <f>[3]流行!P41</f>
        <v>5</v>
      </c>
      <c r="Q45" s="17">
        <f>[3]流行!Q41</f>
        <v>0</v>
      </c>
      <c r="R45" s="17">
        <f>[3]流行!R41</f>
        <v>8</v>
      </c>
      <c r="S45" s="17">
        <f>[3]流行!S41</f>
        <v>5</v>
      </c>
      <c r="T45" s="17">
        <f>[3]流行!T41</f>
        <v>4</v>
      </c>
      <c r="U45" s="17">
        <f>[3]流行!U41</f>
        <v>5</v>
      </c>
      <c r="V45" s="17">
        <f>[3]流行!V41</f>
        <v>6</v>
      </c>
      <c r="X45">
        <f t="shared" si="0"/>
        <v>49</v>
      </c>
      <c r="Y45" t="b">
        <f t="shared" si="1"/>
        <v>1</v>
      </c>
    </row>
    <row r="46" spans="2:25">
      <c r="B46" s="18">
        <v>41</v>
      </c>
      <c r="C46" s="18">
        <f>[3]流行!C42</f>
        <v>44</v>
      </c>
      <c r="D46" s="18">
        <f>[3]流行!D42</f>
        <v>0</v>
      </c>
      <c r="E46" s="18">
        <f>[3]流行!E42</f>
        <v>1</v>
      </c>
      <c r="F46" s="18">
        <f>[3]流行!F42</f>
        <v>3</v>
      </c>
      <c r="G46" s="18">
        <f>[3]流行!G42</f>
        <v>1</v>
      </c>
      <c r="H46" s="18">
        <f>[3]流行!H42</f>
        <v>1</v>
      </c>
      <c r="I46" s="18">
        <f>[3]流行!I42</f>
        <v>1</v>
      </c>
      <c r="J46" s="18">
        <f>[3]流行!J42</f>
        <v>1</v>
      </c>
      <c r="K46" s="18">
        <f>[3]流行!K42</f>
        <v>1</v>
      </c>
      <c r="L46" s="18">
        <f>[3]流行!L42</f>
        <v>1</v>
      </c>
      <c r="M46" s="18">
        <f>[3]流行!M42</f>
        <v>2</v>
      </c>
      <c r="N46" s="18">
        <f>[3]流行!N42</f>
        <v>1</v>
      </c>
      <c r="O46" s="18">
        <f>[3]流行!O42</f>
        <v>2</v>
      </c>
      <c r="P46" s="18">
        <f>[3]流行!P42</f>
        <v>2</v>
      </c>
      <c r="Q46" s="18">
        <f>[3]流行!Q42</f>
        <v>4</v>
      </c>
      <c r="R46" s="18">
        <f>[3]流行!R42</f>
        <v>10</v>
      </c>
      <c r="S46" s="18">
        <f>[3]流行!S42</f>
        <v>0</v>
      </c>
      <c r="T46" s="18">
        <f>[3]流行!T42</f>
        <v>7</v>
      </c>
      <c r="U46" s="18">
        <f>[3]流行!U42</f>
        <v>3</v>
      </c>
      <c r="V46" s="18">
        <f>[3]流行!V42</f>
        <v>3</v>
      </c>
      <c r="W46" s="25"/>
      <c r="X46" s="25">
        <f t="shared" si="0"/>
        <v>44</v>
      </c>
      <c r="Y46" s="25" t="b">
        <f t="shared" si="1"/>
        <v>1</v>
      </c>
    </row>
    <row r="47" spans="2:25">
      <c r="B47" s="17">
        <v>42</v>
      </c>
      <c r="C47" s="17" t="e">
        <f>[3]流行!C43</f>
        <v>#N/A</v>
      </c>
      <c r="D47" s="17" t="e">
        <f>[3]流行!D43</f>
        <v>#N/A</v>
      </c>
      <c r="E47" s="17" t="e">
        <f>[3]流行!E43</f>
        <v>#N/A</v>
      </c>
      <c r="F47" s="17" t="e">
        <f>[3]流行!F43</f>
        <v>#N/A</v>
      </c>
      <c r="G47" s="17" t="e">
        <f>[3]流行!G43</f>
        <v>#N/A</v>
      </c>
      <c r="H47" s="17" t="e">
        <f>[3]流行!H43</f>
        <v>#N/A</v>
      </c>
      <c r="I47" s="17" t="e">
        <f>[3]流行!I43</f>
        <v>#N/A</v>
      </c>
      <c r="J47" s="17" t="e">
        <f>[3]流行!J43</f>
        <v>#N/A</v>
      </c>
      <c r="K47" s="17" t="e">
        <f>[3]流行!K43</f>
        <v>#N/A</v>
      </c>
      <c r="L47" s="17" t="e">
        <f>[3]流行!L43</f>
        <v>#N/A</v>
      </c>
      <c r="M47" s="17" t="e">
        <f>[3]流行!M43</f>
        <v>#N/A</v>
      </c>
      <c r="N47" s="17" t="e">
        <f>[3]流行!N43</f>
        <v>#N/A</v>
      </c>
      <c r="O47" s="17" t="e">
        <f>[3]流行!O43</f>
        <v>#N/A</v>
      </c>
      <c r="P47" s="17" t="e">
        <f>[3]流行!P43</f>
        <v>#N/A</v>
      </c>
      <c r="Q47" s="17" t="e">
        <f>[3]流行!Q43</f>
        <v>#N/A</v>
      </c>
      <c r="R47" s="17" t="e">
        <f>[3]流行!R43</f>
        <v>#N/A</v>
      </c>
      <c r="S47" s="17" t="e">
        <f>[3]流行!S43</f>
        <v>#N/A</v>
      </c>
      <c r="T47" s="17" t="e">
        <f>[3]流行!T43</f>
        <v>#N/A</v>
      </c>
      <c r="U47" s="17" t="e">
        <f>[3]流行!U43</f>
        <v>#N/A</v>
      </c>
      <c r="V47" s="17" t="e">
        <f>[3]流行!V43</f>
        <v>#N/A</v>
      </c>
      <c r="X47" t="e">
        <f t="shared" si="0"/>
        <v>#N/A</v>
      </c>
      <c r="Y47" t="str">
        <f t="shared" si="1"/>
        <v>-</v>
      </c>
    </row>
    <row r="48" spans="2:25">
      <c r="B48" s="18">
        <v>43</v>
      </c>
      <c r="C48" s="18" t="e">
        <f>[3]流行!C44</f>
        <v>#N/A</v>
      </c>
      <c r="D48" s="18" t="e">
        <f>[3]流行!D44</f>
        <v>#N/A</v>
      </c>
      <c r="E48" s="18" t="e">
        <f>[3]流行!E44</f>
        <v>#N/A</v>
      </c>
      <c r="F48" s="18" t="e">
        <f>[3]流行!F44</f>
        <v>#N/A</v>
      </c>
      <c r="G48" s="18" t="e">
        <f>[3]流行!G44</f>
        <v>#N/A</v>
      </c>
      <c r="H48" s="18" t="e">
        <f>[3]流行!H44</f>
        <v>#N/A</v>
      </c>
      <c r="I48" s="18" t="e">
        <f>[3]流行!I44</f>
        <v>#N/A</v>
      </c>
      <c r="J48" s="18" t="e">
        <f>[3]流行!J44</f>
        <v>#N/A</v>
      </c>
      <c r="K48" s="18" t="e">
        <f>[3]流行!K44</f>
        <v>#N/A</v>
      </c>
      <c r="L48" s="18" t="e">
        <f>[3]流行!L44</f>
        <v>#N/A</v>
      </c>
      <c r="M48" s="18" t="e">
        <f>[3]流行!M44</f>
        <v>#N/A</v>
      </c>
      <c r="N48" s="18" t="e">
        <f>[3]流行!N44</f>
        <v>#N/A</v>
      </c>
      <c r="O48" s="18" t="e">
        <f>[3]流行!O44</f>
        <v>#N/A</v>
      </c>
      <c r="P48" s="18" t="e">
        <f>[3]流行!P44</f>
        <v>#N/A</v>
      </c>
      <c r="Q48" s="18" t="e">
        <f>[3]流行!Q44</f>
        <v>#N/A</v>
      </c>
      <c r="R48" s="18" t="e">
        <f>[3]流行!R44</f>
        <v>#N/A</v>
      </c>
      <c r="S48" s="18" t="e">
        <f>[3]流行!S44</f>
        <v>#N/A</v>
      </c>
      <c r="T48" s="18" t="e">
        <f>[3]流行!T44</f>
        <v>#N/A</v>
      </c>
      <c r="U48" s="18" t="e">
        <f>[3]流行!U44</f>
        <v>#N/A</v>
      </c>
      <c r="V48" s="18" t="e">
        <f>[3]流行!V44</f>
        <v>#N/A</v>
      </c>
      <c r="W48" s="25"/>
      <c r="X48" s="25" t="e">
        <f t="shared" si="0"/>
        <v>#N/A</v>
      </c>
      <c r="Y48" s="25" t="str">
        <f t="shared" si="1"/>
        <v>-</v>
      </c>
    </row>
    <row r="49" spans="2:25">
      <c r="B49" s="17">
        <v>44</v>
      </c>
      <c r="C49" s="17" t="e">
        <f>[3]流行!C45</f>
        <v>#N/A</v>
      </c>
      <c r="D49" s="17" t="e">
        <f>[3]流行!D45</f>
        <v>#N/A</v>
      </c>
      <c r="E49" s="17" t="e">
        <f>[3]流行!E45</f>
        <v>#N/A</v>
      </c>
      <c r="F49" s="17" t="e">
        <f>[3]流行!F45</f>
        <v>#N/A</v>
      </c>
      <c r="G49" s="17" t="e">
        <f>[3]流行!G45</f>
        <v>#N/A</v>
      </c>
      <c r="H49" s="17" t="e">
        <f>[3]流行!H45</f>
        <v>#N/A</v>
      </c>
      <c r="I49" s="17" t="e">
        <f>[3]流行!I45</f>
        <v>#N/A</v>
      </c>
      <c r="J49" s="17" t="e">
        <f>[3]流行!J45</f>
        <v>#N/A</v>
      </c>
      <c r="K49" s="17" t="e">
        <f>[3]流行!K45</f>
        <v>#N/A</v>
      </c>
      <c r="L49" s="17" t="e">
        <f>[3]流行!L45</f>
        <v>#N/A</v>
      </c>
      <c r="M49" s="17" t="e">
        <f>[3]流行!M45</f>
        <v>#N/A</v>
      </c>
      <c r="N49" s="17" t="e">
        <f>[3]流行!N45</f>
        <v>#N/A</v>
      </c>
      <c r="O49" s="17" t="e">
        <f>[3]流行!O45</f>
        <v>#N/A</v>
      </c>
      <c r="P49" s="17" t="e">
        <f>[3]流行!P45</f>
        <v>#N/A</v>
      </c>
      <c r="Q49" s="17" t="e">
        <f>[3]流行!Q45</f>
        <v>#N/A</v>
      </c>
      <c r="R49" s="17" t="e">
        <f>[3]流行!R45</f>
        <v>#N/A</v>
      </c>
      <c r="S49" s="17" t="e">
        <f>[3]流行!S45</f>
        <v>#N/A</v>
      </c>
      <c r="T49" s="17" t="e">
        <f>[3]流行!T45</f>
        <v>#N/A</v>
      </c>
      <c r="U49" s="17" t="e">
        <f>[3]流行!U45</f>
        <v>#N/A</v>
      </c>
      <c r="V49" s="17" t="e">
        <f>[3]流行!V45</f>
        <v>#N/A</v>
      </c>
      <c r="X49" t="e">
        <f t="shared" si="0"/>
        <v>#N/A</v>
      </c>
      <c r="Y49" t="str">
        <f t="shared" si="1"/>
        <v>-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1635</v>
      </c>
      <c r="D60" s="2">
        <f t="array" ref="D60">+SUM(IF(NOT(ISERROR(D6:D58)),D6:D58))</f>
        <v>6</v>
      </c>
      <c r="E60" s="2">
        <f t="array" ref="E60">+SUM(IF(NOT(ISERROR(E6:E58)),E6:E58))</f>
        <v>11</v>
      </c>
      <c r="F60" s="2">
        <f t="array" ref="F60">+SUM(IF(NOT(ISERROR(F6:F58)),F6:F58))</f>
        <v>65</v>
      </c>
      <c r="G60" s="2">
        <f t="array" ref="G60">+SUM(IF(NOT(ISERROR(G6:G58)),G6:G58))</f>
        <v>56</v>
      </c>
      <c r="H60" s="2">
        <f t="array" ref="H60">+SUM(IF(NOT(ISERROR(H6:H58)),H6:H58))</f>
        <v>75</v>
      </c>
      <c r="I60" s="2">
        <f t="array" ref="I60">+SUM(IF(NOT(ISERROR(I6:I58)),I6:I58))</f>
        <v>69</v>
      </c>
      <c r="J60" s="2">
        <f t="array" ref="J60">+SUM(IF(NOT(ISERROR(J6:J58)),J6:J58))</f>
        <v>59</v>
      </c>
      <c r="K60" s="2">
        <f t="array" ref="K60">+SUM(IF(NOT(ISERROR(K6:K58)),K6:K58))</f>
        <v>51</v>
      </c>
      <c r="L60" s="2">
        <f t="array" ref="L60">+SUM(IF(NOT(ISERROR(L6:L58)),L6:L58))</f>
        <v>40</v>
      </c>
      <c r="M60" s="2">
        <f t="array" ref="M60">+SUM(IF(NOT(ISERROR(M6:M58)),M6:M58))</f>
        <v>44</v>
      </c>
      <c r="N60" s="2">
        <f t="array" ref="N60">+SUM(IF(NOT(ISERROR(N6:N58)),N6:N58))</f>
        <v>42</v>
      </c>
      <c r="O60" s="2">
        <f t="array" ref="O60">+SUM(IF(NOT(ISERROR(O6:O58)),O6:O58))</f>
        <v>103</v>
      </c>
      <c r="P60" s="2">
        <f t="array" ref="P60">+SUM(IF(NOT(ISERROR(P6:P58)),P6:P58))</f>
        <v>45</v>
      </c>
      <c r="Q60" s="2">
        <f t="array" ref="Q60">+SUM(IF(NOT(ISERROR(Q6:Q58)),Q6:Q58))</f>
        <v>126</v>
      </c>
      <c r="R60" s="2">
        <f t="array" ref="R60">+SUM(IF(NOT(ISERROR(R6:R58)),R6:R58))</f>
        <v>237</v>
      </c>
      <c r="S60" s="2">
        <f t="array" ref="S60">+SUM(IF(NOT(ISERROR(S6:S58)),S6:S58))</f>
        <v>193</v>
      </c>
      <c r="T60" s="2">
        <f t="array" ref="T60">+SUM(IF(NOT(ISERROR(T6:T58)),T6:T58))</f>
        <v>138</v>
      </c>
      <c r="U60" s="2">
        <f t="array" ref="U60">+SUM(IF(NOT(ISERROR(U6:U58)),U6:U58))</f>
        <v>147</v>
      </c>
      <c r="V60" s="2">
        <f t="array" ref="V60">+SUM(IF(NOT(ISERROR(V6:V58)),V6:V58))</f>
        <v>128</v>
      </c>
      <c r="W60" s="2"/>
      <c r="X60" s="2">
        <f>SUM(D60:V60)</f>
        <v>1635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0.3669724770642202</v>
      </c>
      <c r="E61" s="4">
        <f t="shared" si="2"/>
        <v>0.672782874617737</v>
      </c>
      <c r="F61" s="4">
        <f t="shared" si="2"/>
        <v>3.9755351681957185</v>
      </c>
      <c r="G61" s="4">
        <f t="shared" si="2"/>
        <v>3.4250764525993884</v>
      </c>
      <c r="H61" s="4">
        <f t="shared" si="2"/>
        <v>4.5871559633027523</v>
      </c>
      <c r="I61" s="4">
        <f t="shared" si="2"/>
        <v>4.2201834862385326</v>
      </c>
      <c r="J61" s="4">
        <f t="shared" si="2"/>
        <v>3.6085626911314983</v>
      </c>
      <c r="K61" s="4">
        <f t="shared" si="2"/>
        <v>3.1192660550458715</v>
      </c>
      <c r="L61" s="4">
        <f t="shared" si="2"/>
        <v>2.4464831804281344</v>
      </c>
      <c r="M61" s="4">
        <f t="shared" si="2"/>
        <v>2.691131498470948</v>
      </c>
      <c r="N61" s="4">
        <f t="shared" si="2"/>
        <v>2.5688073394495414</v>
      </c>
      <c r="O61" s="4">
        <f t="shared" si="2"/>
        <v>6.2996941896024463</v>
      </c>
      <c r="P61" s="4">
        <f t="shared" si="2"/>
        <v>2.7522935779816518</v>
      </c>
      <c r="Q61" s="4">
        <f t="shared" si="2"/>
        <v>7.7064220183486238</v>
      </c>
      <c r="R61" s="4">
        <f t="shared" si="2"/>
        <v>14.495412844036698</v>
      </c>
      <c r="S61" s="4">
        <f t="shared" si="2"/>
        <v>11.80428134556575</v>
      </c>
      <c r="T61" s="4">
        <f t="shared" si="2"/>
        <v>8.4403669724770651</v>
      </c>
      <c r="U61" s="4">
        <f t="shared" si="2"/>
        <v>8.9908256880733948</v>
      </c>
      <c r="V61" s="4">
        <f t="shared" si="2"/>
        <v>7.8287461773700304</v>
      </c>
      <c r="W61" s="4"/>
      <c r="X61" s="4">
        <f>SUM(D61:V61)</f>
        <v>100.00000000000003</v>
      </c>
      <c r="Y61" s="4" t="b">
        <f>C61=X61</f>
        <v>1</v>
      </c>
    </row>
    <row r="63" spans="2:25">
      <c r="X63" s="5">
        <f t="array" ref="X63">+SUM(IF(NOT(ISERROR(X6:X58)),X6:X58))</f>
        <v>1635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tabSelected="1" zoomScale="70" zoomScaleNormal="70" workbookViewId="0">
      <pane xSplit="3" ySplit="4" topLeftCell="AG5" activePane="bottomRight" state="frozen"/>
      <selection pane="topRight" activeCell="D1" sqref="D1"/>
      <selection pane="bottomLeft" activeCell="A5" sqref="A5"/>
      <selection pane="bottomRight" activeCell="BB1" sqref="BB1:BB1048576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3" width="9.75" style="38" customWidth="1"/>
    <col min="14" max="43" width="7.625" style="38" customWidth="1"/>
    <col min="44" max="44" width="7.625" style="137" customWidth="1"/>
    <col min="45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111">
        <f>INDEX(カレンダー!$A:$A,MATCH(令和7年各保健所毎集計!BA$4,カレンダー!$B:$B,0))</f>
        <v>9</v>
      </c>
      <c r="BB2" s="111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>
        <v>45809</v>
      </c>
      <c r="AL3" s="114"/>
      <c r="AM3" s="114"/>
      <c r="AN3" s="140">
        <v>45809</v>
      </c>
      <c r="AO3" s="140">
        <v>45839</v>
      </c>
      <c r="AP3" s="140">
        <v>45839</v>
      </c>
      <c r="AQ3" s="140">
        <v>45839</v>
      </c>
      <c r="AR3" s="140">
        <v>45839</v>
      </c>
      <c r="AS3" s="140">
        <v>45870</v>
      </c>
      <c r="AT3" s="116"/>
      <c r="AU3" s="116"/>
      <c r="AV3" s="116"/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45">
        <v>41</v>
      </c>
      <c r="BC4" s="45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>
        <v>32</v>
      </c>
      <c r="BB5" s="50">
        <v>45</v>
      </c>
      <c r="BC5" s="50"/>
      <c r="BD5" s="49"/>
      <c r="BE5" s="52"/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893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>
        <v>336</v>
      </c>
      <c r="BB6" s="50">
        <v>325</v>
      </c>
      <c r="BC6" s="50"/>
      <c r="BD6" s="50"/>
      <c r="BE6" s="52"/>
      <c r="BF6" s="53"/>
      <c r="BG6" s="50"/>
      <c r="BH6" s="50"/>
      <c r="BI6" s="50"/>
      <c r="BJ6" s="53"/>
      <c r="BK6" s="50"/>
      <c r="BL6" s="50"/>
      <c r="BM6" s="52"/>
      <c r="BN6" s="126">
        <f t="shared" si="0"/>
        <v>5648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>
        <v>83</v>
      </c>
      <c r="BB7" s="50">
        <v>114</v>
      </c>
      <c r="BC7" s="50"/>
      <c r="BD7" s="50"/>
      <c r="BE7" s="52"/>
      <c r="BF7" s="53"/>
      <c r="BG7" s="50"/>
      <c r="BH7" s="50"/>
      <c r="BI7" s="50"/>
      <c r="BJ7" s="53"/>
      <c r="BK7" s="50"/>
      <c r="BL7" s="50"/>
      <c r="BM7" s="52"/>
      <c r="BN7" s="126">
        <f t="shared" si="0"/>
        <v>3758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>
        <v>81</v>
      </c>
      <c r="BB8" s="50">
        <v>123</v>
      </c>
      <c r="BC8" s="50"/>
      <c r="BD8" s="50"/>
      <c r="BE8" s="52"/>
      <c r="BF8" s="53"/>
      <c r="BG8" s="50"/>
      <c r="BH8" s="50"/>
      <c r="BI8" s="50"/>
      <c r="BJ8" s="53"/>
      <c r="BK8" s="50"/>
      <c r="BL8" s="50"/>
      <c r="BM8" s="52"/>
      <c r="BN8" s="126">
        <f t="shared" si="0"/>
        <v>4916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>
        <v>2</v>
      </c>
      <c r="BB9" s="50">
        <v>10</v>
      </c>
      <c r="BC9" s="50"/>
      <c r="BD9" s="50"/>
      <c r="BE9" s="52"/>
      <c r="BF9" s="53"/>
      <c r="BG9" s="50"/>
      <c r="BH9" s="50"/>
      <c r="BI9" s="50"/>
      <c r="BJ9" s="53"/>
      <c r="BK9" s="50"/>
      <c r="BL9" s="50"/>
      <c r="BM9" s="52"/>
      <c r="BN9" s="126">
        <f t="shared" si="0"/>
        <v>501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>
        <v>14</v>
      </c>
      <c r="BB10" s="50">
        <v>30</v>
      </c>
      <c r="BC10" s="50"/>
      <c r="BD10" s="50"/>
      <c r="BE10" s="52"/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853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>
        <v>548</v>
      </c>
      <c r="BB11" s="77">
        <v>647</v>
      </c>
      <c r="BC11" s="77"/>
      <c r="BD11" s="77"/>
      <c r="BE11" s="78"/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16569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>
        <v>6013</v>
      </c>
      <c r="BB12" s="56">
        <v>9074</v>
      </c>
      <c r="BC12" s="56"/>
      <c r="BD12" s="56"/>
      <c r="BE12" s="58"/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653173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>
        <v>6.4</v>
      </c>
      <c r="BB13" s="61">
        <v>9</v>
      </c>
      <c r="BC13" s="61"/>
      <c r="BD13" s="61"/>
      <c r="BE13" s="62"/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178.60000000000002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74">
        <v>25.85</v>
      </c>
      <c r="BB14" s="71">
        <v>25</v>
      </c>
      <c r="BC14" s="61"/>
      <c r="BD14" s="61"/>
      <c r="BE14" s="62"/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359.92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>
        <v>8.3000000000000007</v>
      </c>
      <c r="BB15" s="71">
        <v>11.4</v>
      </c>
      <c r="BC15" s="61"/>
      <c r="BD15" s="61"/>
      <c r="BE15" s="62"/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332.33000000000004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>
        <v>6.75</v>
      </c>
      <c r="BB16" s="71">
        <v>10.25</v>
      </c>
      <c r="BC16" s="61"/>
      <c r="BD16" s="61"/>
      <c r="BE16" s="62"/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367.34999999999991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>
        <v>1</v>
      </c>
      <c r="BB17" s="61">
        <v>5</v>
      </c>
      <c r="BC17" s="61"/>
      <c r="BD17" s="61"/>
      <c r="BE17" s="62"/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140.5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>
        <v>4.67</v>
      </c>
      <c r="BB18" s="71">
        <v>10</v>
      </c>
      <c r="BC18" s="61"/>
      <c r="BD18" s="61"/>
      <c r="BE18" s="62"/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284.31000000000006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103">
        <v>12.18</v>
      </c>
      <c r="BB19" s="88">
        <v>14.38</v>
      </c>
      <c r="BC19" s="81"/>
      <c r="BD19" s="81"/>
      <c r="BE19" s="82"/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319.98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>
        <v>1.56</v>
      </c>
      <c r="BB20" s="67">
        <v>2.36</v>
      </c>
      <c r="BC20" s="67"/>
      <c r="BD20" s="67"/>
      <c r="BE20" s="68"/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141.48000000000008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>
        <v>1</v>
      </c>
      <c r="BB21" s="50">
        <v>0</v>
      </c>
      <c r="BC21" s="50"/>
      <c r="BD21" s="50"/>
      <c r="BE21" s="52"/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239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>
        <v>1</v>
      </c>
      <c r="BB22" s="50">
        <v>2</v>
      </c>
      <c r="BC22" s="50"/>
      <c r="BD22" s="50"/>
      <c r="BE22" s="52"/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463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>
        <v>1</v>
      </c>
      <c r="BB23" s="50">
        <v>0</v>
      </c>
      <c r="BC23" s="50"/>
      <c r="BD23" s="50"/>
      <c r="BE23" s="52"/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215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>
        <v>2</v>
      </c>
      <c r="BB24" s="50">
        <v>1</v>
      </c>
      <c r="BC24" s="50"/>
      <c r="BD24" s="50"/>
      <c r="BE24" s="52"/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325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>
        <v>0</v>
      </c>
      <c r="BB25" s="50">
        <v>0</v>
      </c>
      <c r="BC25" s="50"/>
      <c r="BD25" s="50"/>
      <c r="BE25" s="52"/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>
        <v>0</v>
      </c>
      <c r="BB26" s="50">
        <v>1</v>
      </c>
      <c r="BC26" s="50"/>
      <c r="BD26" s="50"/>
      <c r="BE26" s="52"/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112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>
        <v>5</v>
      </c>
      <c r="BB27" s="77">
        <v>4</v>
      </c>
      <c r="BC27" s="77"/>
      <c r="BD27" s="77"/>
      <c r="BE27" s="78"/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1377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>
        <v>3631</v>
      </c>
      <c r="BB28" s="56">
        <v>3806</v>
      </c>
      <c r="BC28" s="56"/>
      <c r="BD28" s="56"/>
      <c r="BE28" s="58"/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88654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>
        <v>0.33</v>
      </c>
      <c r="BB29" s="61">
        <v>0</v>
      </c>
      <c r="BC29" s="61"/>
      <c r="BD29" s="61"/>
      <c r="BE29" s="62"/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79.639999999999986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>
        <v>0.14000000000000001</v>
      </c>
      <c r="BB30" s="61">
        <v>0.28999999999999998</v>
      </c>
      <c r="BC30" s="61"/>
      <c r="BD30" s="61"/>
      <c r="BE30" s="62"/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63.76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>
        <v>0.17</v>
      </c>
      <c r="BB31" s="61">
        <v>0</v>
      </c>
      <c r="BC31" s="61"/>
      <c r="BD31" s="61"/>
      <c r="BE31" s="62"/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35.309999999999995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>
        <v>0.33</v>
      </c>
      <c r="BB32" s="61">
        <v>0.17</v>
      </c>
      <c r="BC32" s="61"/>
      <c r="BD32" s="61"/>
      <c r="BE32" s="62"/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53.269999999999996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>
        <v>0</v>
      </c>
      <c r="BB33" s="61">
        <v>0</v>
      </c>
      <c r="BC33" s="61"/>
      <c r="BD33" s="61"/>
      <c r="BE33" s="62"/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>
        <v>0</v>
      </c>
      <c r="BB34" s="61">
        <v>0.5</v>
      </c>
      <c r="BC34" s="61"/>
      <c r="BD34" s="61"/>
      <c r="BE34" s="62"/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56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>
        <v>0.2</v>
      </c>
      <c r="BB35" s="81">
        <v>0.16</v>
      </c>
      <c r="BC35" s="81"/>
      <c r="BD35" s="81"/>
      <c r="BE35" s="82"/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54.11999999999999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>
        <v>1.55</v>
      </c>
      <c r="BB36" s="67">
        <v>1.63</v>
      </c>
      <c r="BC36" s="67"/>
      <c r="BD36" s="67"/>
      <c r="BE36" s="68"/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33.71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>
        <v>0</v>
      </c>
      <c r="BB37" s="50">
        <v>1</v>
      </c>
      <c r="BC37" s="50"/>
      <c r="BD37" s="50"/>
      <c r="BE37" s="52"/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21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>
        <v>4</v>
      </c>
      <c r="BB38" s="50">
        <v>3</v>
      </c>
      <c r="BC38" s="50"/>
      <c r="BD38" s="50"/>
      <c r="BE38" s="52"/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214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>
        <v>4</v>
      </c>
      <c r="BB39" s="50">
        <v>0</v>
      </c>
      <c r="BC39" s="50"/>
      <c r="BD39" s="50"/>
      <c r="BE39" s="52"/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80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>
        <v>6</v>
      </c>
      <c r="BB40" s="50">
        <v>2</v>
      </c>
      <c r="BC40" s="50"/>
      <c r="BD40" s="50"/>
      <c r="BE40" s="52"/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117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>
        <v>0</v>
      </c>
      <c r="BB41" s="50">
        <v>0</v>
      </c>
      <c r="BC41" s="50"/>
      <c r="BD41" s="50"/>
      <c r="BE41" s="52"/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>
        <v>0</v>
      </c>
      <c r="BB42" s="50">
        <v>0</v>
      </c>
      <c r="BC42" s="50"/>
      <c r="BD42" s="50"/>
      <c r="BE42" s="52"/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>
        <v>14</v>
      </c>
      <c r="BB43" s="77">
        <v>6</v>
      </c>
      <c r="BC43" s="77"/>
      <c r="BD43" s="77"/>
      <c r="BE43" s="78"/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442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>
        <v>589</v>
      </c>
      <c r="BB44" s="56">
        <v>606</v>
      </c>
      <c r="BC44" s="56"/>
      <c r="BD44" s="56"/>
      <c r="BE44" s="58"/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39812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>
        <v>0</v>
      </c>
      <c r="BB45" s="61">
        <v>0.33</v>
      </c>
      <c r="BC45" s="61"/>
      <c r="BD45" s="61"/>
      <c r="BE45" s="62"/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6.98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>
        <v>0.56999999999999995</v>
      </c>
      <c r="BB46" s="61">
        <v>0.43</v>
      </c>
      <c r="BC46" s="61"/>
      <c r="BD46" s="61"/>
      <c r="BE46" s="62"/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29.45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>
        <v>0.67</v>
      </c>
      <c r="BB47" s="61">
        <v>0</v>
      </c>
      <c r="BC47" s="61"/>
      <c r="BD47" s="61"/>
      <c r="BE47" s="62"/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12.92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>
        <v>1</v>
      </c>
      <c r="BB48" s="61">
        <v>0.33</v>
      </c>
      <c r="BC48" s="61"/>
      <c r="BD48" s="61"/>
      <c r="BE48" s="62"/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18.629999999999995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>
        <v>0</v>
      </c>
      <c r="BB49" s="61">
        <v>0</v>
      </c>
      <c r="BC49" s="61"/>
      <c r="BD49" s="61"/>
      <c r="BE49" s="62"/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>
        <v>0</v>
      </c>
      <c r="BB50" s="61">
        <v>0</v>
      </c>
      <c r="BC50" s="61"/>
      <c r="BD50" s="61"/>
      <c r="BE50" s="62"/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>
        <v>0.56000000000000005</v>
      </c>
      <c r="BB51" s="81">
        <v>0.24</v>
      </c>
      <c r="BC51" s="81"/>
      <c r="BD51" s="81"/>
      <c r="BE51" s="82"/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17.04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>
        <v>0.25</v>
      </c>
      <c r="BB52" s="67">
        <v>0.26</v>
      </c>
      <c r="BC52" s="67"/>
      <c r="BD52" s="67"/>
      <c r="BE52" s="68"/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15.779999999999998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>
        <v>5</v>
      </c>
      <c r="BB53" s="50">
        <v>2</v>
      </c>
      <c r="BC53" s="50"/>
      <c r="BD53" s="50"/>
      <c r="BE53" s="52"/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175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>
        <v>7</v>
      </c>
      <c r="BB54" s="50">
        <v>18</v>
      </c>
      <c r="BC54" s="50"/>
      <c r="BD54" s="50"/>
      <c r="BE54" s="52"/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651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>
        <v>2</v>
      </c>
      <c r="BB55" s="50">
        <v>7</v>
      </c>
      <c r="BC55" s="50"/>
      <c r="BD55" s="50"/>
      <c r="BE55" s="52"/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254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>
        <v>4</v>
      </c>
      <c r="BB56" s="50">
        <v>2</v>
      </c>
      <c r="BC56" s="50"/>
      <c r="BD56" s="50"/>
      <c r="BE56" s="52"/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344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>
        <v>0</v>
      </c>
      <c r="BB57" s="50">
        <v>1</v>
      </c>
      <c r="BC57" s="50"/>
      <c r="BD57" s="50"/>
      <c r="BE57" s="52"/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49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>
        <v>3</v>
      </c>
      <c r="BB58" s="50">
        <v>6</v>
      </c>
      <c r="BC58" s="50"/>
      <c r="BD58" s="50"/>
      <c r="BE58" s="52"/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370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>
        <v>21</v>
      </c>
      <c r="BB59" s="77">
        <v>36</v>
      </c>
      <c r="BC59" s="77"/>
      <c r="BD59" s="77"/>
      <c r="BE59" s="78"/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1843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>
        <v>4245</v>
      </c>
      <c r="BB60" s="56">
        <v>4512</v>
      </c>
      <c r="BC60" s="56"/>
      <c r="BD60" s="56"/>
      <c r="BE60" s="58"/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224734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>
        <v>1.67</v>
      </c>
      <c r="BB61" s="61">
        <v>0.67</v>
      </c>
      <c r="BC61" s="61"/>
      <c r="BD61" s="61"/>
      <c r="BE61" s="62"/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58.34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>
        <v>1</v>
      </c>
      <c r="BB62" s="61">
        <v>2.57</v>
      </c>
      <c r="BC62" s="61"/>
      <c r="BD62" s="61"/>
      <c r="BE62" s="62"/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80.209999999999994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>
        <v>0.33</v>
      </c>
      <c r="BB63" s="61">
        <v>1.17</v>
      </c>
      <c r="BC63" s="61"/>
      <c r="BD63" s="61"/>
      <c r="BE63" s="62"/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39.669999999999995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>
        <v>0.67</v>
      </c>
      <c r="BB64" s="61">
        <v>0.33</v>
      </c>
      <c r="BC64" s="61"/>
      <c r="BD64" s="61"/>
      <c r="BE64" s="62"/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50.2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>
        <v>0</v>
      </c>
      <c r="BB65" s="61">
        <v>1</v>
      </c>
      <c r="BC65" s="61"/>
      <c r="BD65" s="61"/>
      <c r="BE65" s="62"/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28.5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>
        <v>1.5</v>
      </c>
      <c r="BB66" s="61">
        <v>3</v>
      </c>
      <c r="BC66" s="61"/>
      <c r="BD66" s="61"/>
      <c r="BE66" s="62"/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185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>
        <v>0.84</v>
      </c>
      <c r="BB67" s="81">
        <v>1.44</v>
      </c>
      <c r="BC67" s="81"/>
      <c r="BD67" s="81"/>
      <c r="BE67" s="82"/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65.749999999999986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>
        <v>1.81</v>
      </c>
      <c r="BB68" s="67">
        <v>1.93</v>
      </c>
      <c r="BC68" s="67"/>
      <c r="BD68" s="67"/>
      <c r="BE68" s="68"/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86.639999999999986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>
        <v>0</v>
      </c>
      <c r="BB69" s="50">
        <v>0</v>
      </c>
      <c r="BC69" s="50"/>
      <c r="BD69" s="50"/>
      <c r="BE69" s="52"/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15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>
        <v>7</v>
      </c>
      <c r="BB70" s="50">
        <v>14</v>
      </c>
      <c r="BC70" s="50"/>
      <c r="BD70" s="50"/>
      <c r="BE70" s="52"/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632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>
        <v>30</v>
      </c>
      <c r="BB71" s="50">
        <v>29</v>
      </c>
      <c r="BC71" s="50"/>
      <c r="BD71" s="50"/>
      <c r="BE71" s="52"/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1575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>
        <v>42</v>
      </c>
      <c r="BB72" s="50">
        <v>41</v>
      </c>
      <c r="BC72" s="50"/>
      <c r="BD72" s="50"/>
      <c r="BE72" s="52"/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1495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>
        <v>0</v>
      </c>
      <c r="BB73" s="50">
        <v>2</v>
      </c>
      <c r="BC73" s="50"/>
      <c r="BD73" s="50"/>
      <c r="BE73" s="52"/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51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>
        <v>0</v>
      </c>
      <c r="BB74" s="50">
        <v>2</v>
      </c>
      <c r="BC74" s="50"/>
      <c r="BD74" s="50"/>
      <c r="BE74" s="52"/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234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>
        <v>79</v>
      </c>
      <c r="BB75" s="77">
        <v>88</v>
      </c>
      <c r="BC75" s="77"/>
      <c r="BD75" s="77"/>
      <c r="BE75" s="78"/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4002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>
        <v>9506</v>
      </c>
      <c r="BB76" s="56">
        <v>9169</v>
      </c>
      <c r="BC76" s="56"/>
      <c r="BD76" s="56"/>
      <c r="BE76" s="58"/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671325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>
        <v>0</v>
      </c>
      <c r="BB77" s="61">
        <v>0</v>
      </c>
      <c r="BC77" s="61"/>
      <c r="BD77" s="61"/>
      <c r="BE77" s="62"/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4.9600000000000009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>
        <v>1</v>
      </c>
      <c r="BB78" s="61">
        <v>2</v>
      </c>
      <c r="BC78" s="61"/>
      <c r="BD78" s="61"/>
      <c r="BE78" s="62"/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78.699999999999974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>
        <v>5</v>
      </c>
      <c r="BB79" s="61">
        <v>4.83</v>
      </c>
      <c r="BC79" s="61"/>
      <c r="BD79" s="61"/>
      <c r="BE79" s="62"/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245.82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>
        <v>7</v>
      </c>
      <c r="BB80" s="61">
        <v>6.83</v>
      </c>
      <c r="BC80" s="61"/>
      <c r="BD80" s="61"/>
      <c r="BE80" s="62"/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238.76000000000002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>
        <v>0</v>
      </c>
      <c r="BB81" s="61">
        <v>2</v>
      </c>
      <c r="BC81" s="61"/>
      <c r="BD81" s="61"/>
      <c r="BE81" s="62"/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39.5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>
        <v>0</v>
      </c>
      <c r="BB82" s="61">
        <v>1</v>
      </c>
      <c r="BC82" s="61"/>
      <c r="BD82" s="61"/>
      <c r="BE82" s="62"/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117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>
        <v>3.16</v>
      </c>
      <c r="BB83" s="81">
        <v>3.52</v>
      </c>
      <c r="BC83" s="81"/>
      <c r="BD83" s="81"/>
      <c r="BE83" s="82"/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148.1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>
        <v>4.05</v>
      </c>
      <c r="BB84" s="67">
        <v>3.92</v>
      </c>
      <c r="BC84" s="67"/>
      <c r="BD84" s="67"/>
      <c r="BE84" s="68"/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252.27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>
        <v>0</v>
      </c>
      <c r="BB85" s="50">
        <v>5</v>
      </c>
      <c r="BC85" s="50"/>
      <c r="BD85" s="50"/>
      <c r="BE85" s="52"/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100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>
        <v>8</v>
      </c>
      <c r="BB86" s="50">
        <v>3</v>
      </c>
      <c r="BC86" s="50"/>
      <c r="BD86" s="50"/>
      <c r="BE86" s="52"/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263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>
        <v>0</v>
      </c>
      <c r="BB87" s="50">
        <v>6</v>
      </c>
      <c r="BC87" s="50"/>
      <c r="BD87" s="50"/>
      <c r="BE87" s="52"/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127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>
        <v>0</v>
      </c>
      <c r="BB88" s="50">
        <v>6</v>
      </c>
      <c r="BC88" s="50"/>
      <c r="BD88" s="50"/>
      <c r="BE88" s="52"/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172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>
        <v>0</v>
      </c>
      <c r="BB89" s="50">
        <v>0</v>
      </c>
      <c r="BC89" s="50"/>
      <c r="BD89" s="50"/>
      <c r="BE89" s="52"/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>
        <v>1</v>
      </c>
      <c r="BB90" s="50">
        <v>3</v>
      </c>
      <c r="BC90" s="50"/>
      <c r="BD90" s="50"/>
      <c r="BE90" s="52"/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25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>
        <v>9</v>
      </c>
      <c r="BB91" s="77">
        <v>23</v>
      </c>
      <c r="BC91" s="77"/>
      <c r="BD91" s="77"/>
      <c r="BE91" s="78"/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687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>
        <v>432</v>
      </c>
      <c r="BB92" s="56">
        <v>516</v>
      </c>
      <c r="BC92" s="56"/>
      <c r="BD92" s="56"/>
      <c r="BE92" s="58"/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34330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>
        <v>0</v>
      </c>
      <c r="BB93" s="71">
        <v>1.67</v>
      </c>
      <c r="BC93" s="61"/>
      <c r="BD93" s="61"/>
      <c r="BE93" s="62"/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33.33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74">
        <v>1.1399999999999999</v>
      </c>
      <c r="BB94" s="61">
        <v>0.43</v>
      </c>
      <c r="BC94" s="61"/>
      <c r="BD94" s="61"/>
      <c r="BE94" s="62"/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32.090000000000003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>
        <v>0</v>
      </c>
      <c r="BB95" s="71">
        <v>1</v>
      </c>
      <c r="BC95" s="61"/>
      <c r="BD95" s="61"/>
      <c r="BE95" s="62"/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20.020000000000003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>
        <v>0</v>
      </c>
      <c r="BB96" s="71">
        <v>1</v>
      </c>
      <c r="BC96" s="61"/>
      <c r="BD96" s="61"/>
      <c r="BE96" s="62"/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25.430000000000007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>
        <v>0</v>
      </c>
      <c r="BB97" s="61">
        <v>0</v>
      </c>
      <c r="BC97" s="61"/>
      <c r="BD97" s="61"/>
      <c r="BE97" s="62"/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>
        <v>0.5</v>
      </c>
      <c r="BB98" s="71">
        <v>1.5</v>
      </c>
      <c r="BC98" s="61"/>
      <c r="BD98" s="61"/>
      <c r="BE98" s="62"/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12.5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>
        <v>0.36</v>
      </c>
      <c r="BB99" s="81">
        <v>0.92</v>
      </c>
      <c r="BC99" s="81"/>
      <c r="BD99" s="81"/>
      <c r="BE99" s="82"/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24.740000000000002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>
        <v>0.18</v>
      </c>
      <c r="BB100" s="67">
        <v>0.22</v>
      </c>
      <c r="BC100" s="67"/>
      <c r="BD100" s="67"/>
      <c r="BE100" s="68"/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13.489999999999998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>
        <v>3</v>
      </c>
      <c r="BB101" s="50">
        <v>7</v>
      </c>
      <c r="BC101" s="50"/>
      <c r="BD101" s="50"/>
      <c r="BE101" s="52"/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52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>
        <v>21</v>
      </c>
      <c r="BB102" s="50">
        <v>25</v>
      </c>
      <c r="BC102" s="50"/>
      <c r="BD102" s="50"/>
      <c r="BE102" s="52"/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194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>
        <v>12</v>
      </c>
      <c r="BB103" s="50">
        <v>10</v>
      </c>
      <c r="BC103" s="50"/>
      <c r="BD103" s="50"/>
      <c r="BE103" s="52"/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119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>
        <v>14</v>
      </c>
      <c r="BB104" s="50">
        <v>10</v>
      </c>
      <c r="BC104" s="50"/>
      <c r="BD104" s="50"/>
      <c r="BE104" s="52"/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155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>
        <v>0</v>
      </c>
      <c r="BB105" s="50">
        <v>0</v>
      </c>
      <c r="BC105" s="50"/>
      <c r="BD105" s="50"/>
      <c r="BE105" s="52"/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>
        <v>2</v>
      </c>
      <c r="BB106" s="50">
        <v>1</v>
      </c>
      <c r="BC106" s="50"/>
      <c r="BD106" s="50"/>
      <c r="BE106" s="52"/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54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>
        <v>52</v>
      </c>
      <c r="BB107" s="77">
        <v>53</v>
      </c>
      <c r="BC107" s="77"/>
      <c r="BD107" s="77"/>
      <c r="BE107" s="78"/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578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>
        <v>913</v>
      </c>
      <c r="BB108" s="56">
        <v>850</v>
      </c>
      <c r="BC108" s="56"/>
      <c r="BD108" s="56"/>
      <c r="BE108" s="58"/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25744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>
        <v>1</v>
      </c>
      <c r="BB109" s="61">
        <v>2.33</v>
      </c>
      <c r="BC109" s="61"/>
      <c r="BD109" s="61"/>
      <c r="BE109" s="62"/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17.310000000000002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>
        <v>3</v>
      </c>
      <c r="BB110" s="61">
        <v>3.57</v>
      </c>
      <c r="BC110" s="61"/>
      <c r="BD110" s="61"/>
      <c r="BE110" s="62"/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27.020000000000003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>
        <v>2</v>
      </c>
      <c r="BB111" s="61">
        <v>1.67</v>
      </c>
      <c r="BC111" s="61"/>
      <c r="BD111" s="61"/>
      <c r="BE111" s="62"/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19.509999999999998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>
        <v>2.33</v>
      </c>
      <c r="BB112" s="61">
        <v>1.67</v>
      </c>
      <c r="BC112" s="61"/>
      <c r="BD112" s="61"/>
      <c r="BE112" s="62"/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25.42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>
        <v>0</v>
      </c>
      <c r="BB113" s="61">
        <v>0</v>
      </c>
      <c r="BC113" s="61"/>
      <c r="BD113" s="61"/>
      <c r="BE113" s="62"/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>
        <v>1</v>
      </c>
      <c r="BB114" s="61">
        <v>0.5</v>
      </c>
      <c r="BC114" s="61"/>
      <c r="BD114" s="61"/>
      <c r="BE114" s="62"/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27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>
        <v>2.08</v>
      </c>
      <c r="BB115" s="81">
        <v>2.12</v>
      </c>
      <c r="BC115" s="81"/>
      <c r="BD115" s="81"/>
      <c r="BE115" s="82"/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22.650000000000002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>
        <v>0.39</v>
      </c>
      <c r="BB116" s="67">
        <v>0.36</v>
      </c>
      <c r="BC116" s="67"/>
      <c r="BD116" s="67"/>
      <c r="BE116" s="68"/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10.68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>
        <v>0</v>
      </c>
      <c r="BB117" s="50">
        <v>0</v>
      </c>
      <c r="BC117" s="50"/>
      <c r="BD117" s="50"/>
      <c r="BE117" s="52"/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21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>
        <v>7</v>
      </c>
      <c r="BB118" s="50">
        <v>12</v>
      </c>
      <c r="BC118" s="50"/>
      <c r="BD118" s="50"/>
      <c r="BE118" s="52"/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411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>
        <v>8</v>
      </c>
      <c r="BB119" s="50">
        <v>4</v>
      </c>
      <c r="BC119" s="50"/>
      <c r="BD119" s="50"/>
      <c r="BE119" s="52"/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195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>
        <v>7</v>
      </c>
      <c r="BB120" s="50">
        <v>9</v>
      </c>
      <c r="BC120" s="50"/>
      <c r="BD120" s="50"/>
      <c r="BE120" s="52"/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187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>
        <v>0</v>
      </c>
      <c r="BB121" s="50">
        <v>0</v>
      </c>
      <c r="BC121" s="50"/>
      <c r="BD121" s="50"/>
      <c r="BE121" s="52"/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>
        <v>0</v>
      </c>
      <c r="BB122" s="50">
        <v>1</v>
      </c>
      <c r="BC122" s="50"/>
      <c r="BD122" s="50"/>
      <c r="BE122" s="52"/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70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>
        <v>22</v>
      </c>
      <c r="BB123" s="77">
        <v>26</v>
      </c>
      <c r="BC123" s="77"/>
      <c r="BD123" s="77"/>
      <c r="BE123" s="78"/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884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>
        <v>2898</v>
      </c>
      <c r="BB124" s="56">
        <v>2928</v>
      </c>
      <c r="BC124" s="56"/>
      <c r="BD124" s="56"/>
      <c r="BE124" s="58"/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140325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>
        <v>0</v>
      </c>
      <c r="BB125" s="61">
        <v>0</v>
      </c>
      <c r="BC125" s="61"/>
      <c r="BD125" s="61"/>
      <c r="BE125" s="62"/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70">
        <v>1</v>
      </c>
      <c r="BB126" s="69">
        <v>1.71</v>
      </c>
      <c r="BC126" s="61"/>
      <c r="BD126" s="61"/>
      <c r="BE126" s="62"/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55.67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70">
        <v>1.33</v>
      </c>
      <c r="BB127" s="61">
        <v>0.67</v>
      </c>
      <c r="BC127" s="61"/>
      <c r="BD127" s="61"/>
      <c r="BE127" s="62"/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31.559999999999995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70">
        <v>1.17</v>
      </c>
      <c r="BB128" s="69">
        <v>1.5</v>
      </c>
      <c r="BC128" s="61"/>
      <c r="BD128" s="61"/>
      <c r="BE128" s="62"/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29.080000000000005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>
        <v>0</v>
      </c>
      <c r="BB129" s="61">
        <v>0</v>
      </c>
      <c r="BC129" s="61"/>
      <c r="BD129" s="61"/>
      <c r="BE129" s="62"/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>
        <v>0</v>
      </c>
      <c r="BB130" s="61">
        <v>0.5</v>
      </c>
      <c r="BC130" s="61"/>
      <c r="BD130" s="61"/>
      <c r="BE130" s="62"/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35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>
        <v>0.88</v>
      </c>
      <c r="BB131" s="81">
        <v>1.04</v>
      </c>
      <c r="BC131" s="81"/>
      <c r="BD131" s="81"/>
      <c r="BE131" s="82"/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33.75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101">
        <v>1.23</v>
      </c>
      <c r="BB132" s="67">
        <v>1.25</v>
      </c>
      <c r="BC132" s="67"/>
      <c r="BD132" s="67"/>
      <c r="BE132" s="68"/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56.710000000000008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>
        <v>0</v>
      </c>
      <c r="BB133" s="50">
        <v>0</v>
      </c>
      <c r="BC133" s="50"/>
      <c r="BD133" s="50"/>
      <c r="BE133" s="52"/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>
        <v>4</v>
      </c>
      <c r="BB134" s="50">
        <v>2</v>
      </c>
      <c r="BC134" s="50"/>
      <c r="BD134" s="50"/>
      <c r="BE134" s="52"/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101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>
        <v>1</v>
      </c>
      <c r="BB135" s="50">
        <v>1</v>
      </c>
      <c r="BC135" s="50"/>
      <c r="BD135" s="50"/>
      <c r="BE135" s="52"/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78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>
        <v>1</v>
      </c>
      <c r="BB136" s="50">
        <v>5</v>
      </c>
      <c r="BC136" s="50"/>
      <c r="BD136" s="50"/>
      <c r="BE136" s="52"/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87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>
        <v>0</v>
      </c>
      <c r="BB137" s="50">
        <v>0</v>
      </c>
      <c r="BC137" s="50"/>
      <c r="BD137" s="50"/>
      <c r="BE137" s="52"/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>
        <v>0</v>
      </c>
      <c r="BB138" s="50">
        <v>0</v>
      </c>
      <c r="BC138" s="50"/>
      <c r="BD138" s="50"/>
      <c r="BE138" s="52"/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11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>
        <v>6</v>
      </c>
      <c r="BB139" s="77">
        <v>8</v>
      </c>
      <c r="BC139" s="77"/>
      <c r="BD139" s="77"/>
      <c r="BE139" s="78"/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281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>
        <v>677</v>
      </c>
      <c r="BB140" s="56">
        <v>657</v>
      </c>
      <c r="BC140" s="56"/>
      <c r="BD140" s="56"/>
      <c r="BE140" s="58"/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29201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>
        <v>0</v>
      </c>
      <c r="BB141" s="61">
        <v>0</v>
      </c>
      <c r="BC141" s="61"/>
      <c r="BD141" s="61"/>
      <c r="BE141" s="62"/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>
        <v>0.56999999999999995</v>
      </c>
      <c r="BB142" s="61">
        <v>0.28999999999999998</v>
      </c>
      <c r="BC142" s="61"/>
      <c r="BD142" s="61"/>
      <c r="BE142" s="62"/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13.180000000000003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>
        <v>0.17</v>
      </c>
      <c r="BB143" s="61">
        <v>0.17</v>
      </c>
      <c r="BC143" s="61"/>
      <c r="BD143" s="61"/>
      <c r="BE143" s="62"/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12.309999999999999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>
        <v>0.17</v>
      </c>
      <c r="BB144" s="61">
        <v>0.83</v>
      </c>
      <c r="BC144" s="61"/>
      <c r="BD144" s="61"/>
      <c r="BE144" s="62"/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13.49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>
        <v>0</v>
      </c>
      <c r="BB145" s="61">
        <v>0</v>
      </c>
      <c r="BC145" s="61"/>
      <c r="BD145" s="61"/>
      <c r="BE145" s="62"/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>
        <v>0</v>
      </c>
      <c r="BB146" s="61">
        <v>0</v>
      </c>
      <c r="BC146" s="61"/>
      <c r="BD146" s="61"/>
      <c r="BE146" s="62"/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5.5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>
        <v>0.24</v>
      </c>
      <c r="BB147" s="81">
        <v>0.32</v>
      </c>
      <c r="BC147" s="81"/>
      <c r="BD147" s="81"/>
      <c r="BE147" s="82"/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10.480000000000002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>
        <v>0.28999999999999998</v>
      </c>
      <c r="BB148" s="67">
        <v>0.28000000000000003</v>
      </c>
      <c r="BC148" s="67"/>
      <c r="BD148" s="67"/>
      <c r="BE148" s="68"/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11.629999999999995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>
        <v>0</v>
      </c>
      <c r="BB149" s="50">
        <v>4</v>
      </c>
      <c r="BC149" s="50"/>
      <c r="BD149" s="50"/>
      <c r="BE149" s="52"/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15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>
        <v>2</v>
      </c>
      <c r="BB150" s="50">
        <v>2</v>
      </c>
      <c r="BC150" s="50"/>
      <c r="BD150" s="50"/>
      <c r="BE150" s="52"/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58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>
        <v>2</v>
      </c>
      <c r="BB151" s="50">
        <v>0</v>
      </c>
      <c r="BC151" s="50"/>
      <c r="BD151" s="50"/>
      <c r="BE151" s="52"/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54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>
        <v>4</v>
      </c>
      <c r="BB152" s="50">
        <v>1</v>
      </c>
      <c r="BC152" s="50"/>
      <c r="BD152" s="50"/>
      <c r="BE152" s="52"/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119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>
        <v>0</v>
      </c>
      <c r="BB153" s="50">
        <v>0</v>
      </c>
      <c r="BC153" s="50"/>
      <c r="BD153" s="50"/>
      <c r="BE153" s="52"/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>
        <v>1</v>
      </c>
      <c r="BB154" s="50">
        <v>0</v>
      </c>
      <c r="BC154" s="50"/>
      <c r="BD154" s="50"/>
      <c r="BE154" s="52"/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11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>
        <v>9</v>
      </c>
      <c r="BB155" s="77">
        <v>7</v>
      </c>
      <c r="BC155" s="77"/>
      <c r="BD155" s="77"/>
      <c r="BE155" s="78"/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257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>
        <v>1258</v>
      </c>
      <c r="BB156" s="56">
        <v>1050</v>
      </c>
      <c r="BC156" s="56"/>
      <c r="BD156" s="56"/>
      <c r="BE156" s="58"/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47025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>
        <v>0</v>
      </c>
      <c r="BB157" s="61">
        <v>1.33</v>
      </c>
      <c r="BC157" s="61"/>
      <c r="BD157" s="61"/>
      <c r="BE157" s="62"/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4.9800000000000004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>
        <v>0.28999999999999998</v>
      </c>
      <c r="BB158" s="61">
        <v>0.28999999999999998</v>
      </c>
      <c r="BC158" s="61"/>
      <c r="BD158" s="61"/>
      <c r="BE158" s="62"/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8.2999999999999972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>
        <v>0.33</v>
      </c>
      <c r="BB159" s="61">
        <v>0</v>
      </c>
      <c r="BC159" s="61"/>
      <c r="BD159" s="61"/>
      <c r="BE159" s="62"/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9.01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>
        <v>0.67</v>
      </c>
      <c r="BB160" s="61">
        <v>0.17</v>
      </c>
      <c r="BC160" s="61"/>
      <c r="BD160" s="61"/>
      <c r="BE160" s="62"/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20.110000000000003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>
        <v>0</v>
      </c>
      <c r="BB161" s="61">
        <v>0</v>
      </c>
      <c r="BC161" s="61"/>
      <c r="BD161" s="61"/>
      <c r="BE161" s="62"/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>
        <v>0.5</v>
      </c>
      <c r="BB162" s="61">
        <v>0</v>
      </c>
      <c r="BC162" s="61"/>
      <c r="BD162" s="61"/>
      <c r="BE162" s="62"/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5.5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>
        <v>0.36</v>
      </c>
      <c r="BB163" s="81">
        <v>0.28000000000000003</v>
      </c>
      <c r="BC163" s="81"/>
      <c r="BD163" s="81"/>
      <c r="BE163" s="82"/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10.27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>
        <v>0.54</v>
      </c>
      <c r="BB164" s="67">
        <v>0.45</v>
      </c>
      <c r="BC164" s="67"/>
      <c r="BD164" s="67"/>
      <c r="BE164" s="68"/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20.119999999999994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>
        <v>0</v>
      </c>
      <c r="BB165" s="50">
        <v>0</v>
      </c>
      <c r="BC165" s="50"/>
      <c r="BD165" s="50"/>
      <c r="BE165" s="52"/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>
        <v>1</v>
      </c>
      <c r="BB166" s="50">
        <v>1</v>
      </c>
      <c r="BC166" s="50"/>
      <c r="BD166" s="50"/>
      <c r="BE166" s="52"/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18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>
        <v>1</v>
      </c>
      <c r="BB167" s="50">
        <v>0</v>
      </c>
      <c r="BC167" s="50"/>
      <c r="BD167" s="50"/>
      <c r="BE167" s="52"/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17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>
        <v>0</v>
      </c>
      <c r="BB168" s="50">
        <v>0</v>
      </c>
      <c r="BC168" s="50"/>
      <c r="BD168" s="50"/>
      <c r="BE168" s="52"/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14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>
        <v>0</v>
      </c>
      <c r="BB169" s="50">
        <v>1</v>
      </c>
      <c r="BC169" s="50"/>
      <c r="BD169" s="50"/>
      <c r="BE169" s="52"/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1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>
        <v>0</v>
      </c>
      <c r="BB170" s="50">
        <v>0</v>
      </c>
      <c r="BC170" s="50"/>
      <c r="BD170" s="50"/>
      <c r="BE170" s="52"/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>
        <v>2</v>
      </c>
      <c r="BB171" s="77">
        <v>2</v>
      </c>
      <c r="BC171" s="77"/>
      <c r="BD171" s="77"/>
      <c r="BE171" s="78"/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55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>
        <v>115</v>
      </c>
      <c r="BB172" s="56">
        <v>111</v>
      </c>
      <c r="BC172" s="56"/>
      <c r="BD172" s="56"/>
      <c r="BE172" s="58"/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5464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>
        <v>0</v>
      </c>
      <c r="BB173" s="61">
        <v>0</v>
      </c>
      <c r="BC173" s="61"/>
      <c r="BD173" s="61"/>
      <c r="BE173" s="62"/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>
        <v>0.14000000000000001</v>
      </c>
      <c r="BB174" s="61">
        <v>0.14000000000000001</v>
      </c>
      <c r="BC174" s="61"/>
      <c r="BD174" s="61"/>
      <c r="BE174" s="62"/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2.080000000000001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>
        <v>0.17</v>
      </c>
      <c r="BB175" s="61">
        <v>0</v>
      </c>
      <c r="BC175" s="61"/>
      <c r="BD175" s="61"/>
      <c r="BE175" s="62"/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2.6899999999999995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>
        <v>0</v>
      </c>
      <c r="BB176" s="61">
        <v>0</v>
      </c>
      <c r="BC176" s="61"/>
      <c r="BD176" s="61"/>
      <c r="BE176" s="62"/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2.1999999999999997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>
        <v>0</v>
      </c>
      <c r="BB177" s="61">
        <v>1</v>
      </c>
      <c r="BC177" s="61"/>
      <c r="BD177" s="61"/>
      <c r="BE177" s="62"/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1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>
        <v>0</v>
      </c>
      <c r="BB178" s="61">
        <v>0</v>
      </c>
      <c r="BC178" s="61"/>
      <c r="BD178" s="61"/>
      <c r="BE178" s="62"/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>
        <v>0.08</v>
      </c>
      <c r="BB179" s="81">
        <v>0.08</v>
      </c>
      <c r="BC179" s="81"/>
      <c r="BD179" s="81"/>
      <c r="BE179" s="82"/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2.0000000000000004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>
        <v>0.05</v>
      </c>
      <c r="BB180" s="67">
        <v>0.05</v>
      </c>
      <c r="BC180" s="67"/>
      <c r="BD180" s="67"/>
      <c r="BE180" s="68"/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2.1900000000000004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>
        <v>0</v>
      </c>
      <c r="BB181" s="50">
        <v>0</v>
      </c>
      <c r="BC181" s="50"/>
      <c r="BD181" s="50"/>
      <c r="BE181" s="52"/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>
        <v>0</v>
      </c>
      <c r="BB182" s="50">
        <v>0</v>
      </c>
      <c r="BC182" s="50"/>
      <c r="BD182" s="50"/>
      <c r="BE182" s="52"/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>
        <v>0</v>
      </c>
      <c r="BB183" s="50">
        <v>0</v>
      </c>
      <c r="BC183" s="50"/>
      <c r="BD183" s="50"/>
      <c r="BE183" s="52"/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>
        <v>0</v>
      </c>
      <c r="BB184" s="50">
        <v>0</v>
      </c>
      <c r="BC184" s="50"/>
      <c r="BD184" s="50"/>
      <c r="BE184" s="52"/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>
        <v>0</v>
      </c>
      <c r="BB185" s="50">
        <v>0</v>
      </c>
      <c r="BC185" s="50"/>
      <c r="BD185" s="50"/>
      <c r="BE185" s="52"/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>
        <v>0</v>
      </c>
      <c r="BB186" s="50">
        <v>0</v>
      </c>
      <c r="BC186" s="50"/>
      <c r="BD186" s="50"/>
      <c r="BE186" s="52"/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>
        <v>0</v>
      </c>
      <c r="BB187" s="77">
        <v>0</v>
      </c>
      <c r="BC187" s="77"/>
      <c r="BD187" s="77"/>
      <c r="BE187" s="78"/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>
        <v>16</v>
      </c>
      <c r="BB188" s="56">
        <v>11</v>
      </c>
      <c r="BC188" s="56"/>
      <c r="BD188" s="56"/>
      <c r="BE188" s="58"/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963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>
        <v>0</v>
      </c>
      <c r="BB189" s="61">
        <v>0</v>
      </c>
      <c r="BC189" s="61"/>
      <c r="BD189" s="61"/>
      <c r="BE189" s="62"/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>
        <v>0</v>
      </c>
      <c r="BB190" s="61">
        <v>0</v>
      </c>
      <c r="BC190" s="61"/>
      <c r="BD190" s="61"/>
      <c r="BE190" s="62"/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>
        <v>0</v>
      </c>
      <c r="BB191" s="61">
        <v>0</v>
      </c>
      <c r="BC191" s="61"/>
      <c r="BD191" s="61"/>
      <c r="BE191" s="62"/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>
        <v>0</v>
      </c>
      <c r="BB192" s="61">
        <v>0</v>
      </c>
      <c r="BC192" s="61"/>
      <c r="BD192" s="61"/>
      <c r="BE192" s="62"/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>
        <v>0</v>
      </c>
      <c r="BB193" s="61">
        <v>0</v>
      </c>
      <c r="BC193" s="61"/>
      <c r="BD193" s="61"/>
      <c r="BE193" s="62"/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>
        <v>0</v>
      </c>
      <c r="BB194" s="61">
        <v>0</v>
      </c>
      <c r="BC194" s="61"/>
      <c r="BD194" s="61"/>
      <c r="BE194" s="62"/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>
        <v>0</v>
      </c>
      <c r="BB195" s="81">
        <v>0</v>
      </c>
      <c r="BC195" s="81"/>
      <c r="BD195" s="81"/>
      <c r="BE195" s="82"/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>
        <v>0.02</v>
      </c>
      <c r="BB196" s="67">
        <v>0.02</v>
      </c>
      <c r="BC196" s="67"/>
      <c r="BD196" s="67"/>
      <c r="BE196" s="68"/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1.3900000000000008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>
        <v>14</v>
      </c>
      <c r="BB197" s="50">
        <v>8</v>
      </c>
      <c r="BC197" s="50"/>
      <c r="BD197" s="50"/>
      <c r="BE197" s="52"/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53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>
        <v>7</v>
      </c>
      <c r="BB198" s="50">
        <v>6</v>
      </c>
      <c r="BC198" s="50"/>
      <c r="BD198" s="50"/>
      <c r="BE198" s="52"/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122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>
        <v>1</v>
      </c>
      <c r="BB199" s="50">
        <v>3</v>
      </c>
      <c r="BC199" s="50"/>
      <c r="BD199" s="50"/>
      <c r="BE199" s="52"/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132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>
        <v>22</v>
      </c>
      <c r="BB200" s="50">
        <v>22</v>
      </c>
      <c r="BC200" s="50"/>
      <c r="BD200" s="50"/>
      <c r="BE200" s="52"/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481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>
        <v>1</v>
      </c>
      <c r="BB201" s="50">
        <v>0</v>
      </c>
      <c r="BC201" s="50"/>
      <c r="BD201" s="50"/>
      <c r="BE201" s="52"/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67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>
        <v>4</v>
      </c>
      <c r="BB202" s="50">
        <v>5</v>
      </c>
      <c r="BC202" s="50"/>
      <c r="BD202" s="50"/>
      <c r="BE202" s="52"/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780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>
        <v>49</v>
      </c>
      <c r="BB203" s="77">
        <v>44</v>
      </c>
      <c r="BC203" s="77"/>
      <c r="BD203" s="77"/>
      <c r="BE203" s="78"/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1635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>
        <v>705</v>
      </c>
      <c r="BB204" s="56">
        <v>727</v>
      </c>
      <c r="BC204" s="56"/>
      <c r="BD204" s="56"/>
      <c r="BE204" s="58"/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24338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70">
        <v>14</v>
      </c>
      <c r="BB205" s="69">
        <v>8</v>
      </c>
      <c r="BC205" s="61"/>
      <c r="BD205" s="61"/>
      <c r="BE205" s="62"/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53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>
        <v>3.5</v>
      </c>
      <c r="BB206" s="61">
        <v>3</v>
      </c>
      <c r="BC206" s="61"/>
      <c r="BD206" s="61"/>
      <c r="BE206" s="62"/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61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>
        <v>1</v>
      </c>
      <c r="BB207" s="61">
        <v>3</v>
      </c>
      <c r="BC207" s="61"/>
      <c r="BD207" s="61"/>
      <c r="BE207" s="62"/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132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70">
        <v>7.33</v>
      </c>
      <c r="BB208" s="69">
        <v>11</v>
      </c>
      <c r="BC208" s="61"/>
      <c r="BD208" s="61"/>
      <c r="BE208" s="62"/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163.95999999999998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>
        <v>1</v>
      </c>
      <c r="BB209" s="61">
        <v>0</v>
      </c>
      <c r="BC209" s="61"/>
      <c r="BD209" s="61"/>
      <c r="BE209" s="62"/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67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>
        <v>4</v>
      </c>
      <c r="BB210" s="61">
        <v>5</v>
      </c>
      <c r="BC210" s="61"/>
      <c r="BD210" s="61"/>
      <c r="BE210" s="62"/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780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>
        <v>5.44</v>
      </c>
      <c r="BB211" s="81">
        <v>5.5</v>
      </c>
      <c r="BC211" s="81"/>
      <c r="BD211" s="81"/>
      <c r="BE211" s="82"/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182.29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>
        <v>1.01</v>
      </c>
      <c r="BB212" s="67">
        <v>1.05</v>
      </c>
      <c r="BC212" s="67"/>
      <c r="BD212" s="67"/>
      <c r="BE212" s="68"/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35.129999999999995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>
        <v>0</v>
      </c>
      <c r="BB213" s="50">
        <v>0</v>
      </c>
      <c r="BC213" s="50"/>
      <c r="BD213" s="50"/>
      <c r="BE213" s="52"/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>
        <v>0</v>
      </c>
      <c r="BB214" s="50">
        <v>0</v>
      </c>
      <c r="BC214" s="50"/>
      <c r="BD214" s="50"/>
      <c r="BE214" s="52"/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0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>
        <v>0</v>
      </c>
      <c r="BB215" s="50">
        <v>0</v>
      </c>
      <c r="BC215" s="50"/>
      <c r="BD215" s="50"/>
      <c r="BE215" s="52"/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>
        <v>0</v>
      </c>
      <c r="BB216" s="50">
        <v>0</v>
      </c>
      <c r="BC216" s="50"/>
      <c r="BD216" s="50"/>
      <c r="BE216" s="52"/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>
        <v>0</v>
      </c>
      <c r="BB217" s="50">
        <v>0</v>
      </c>
      <c r="BC217" s="50"/>
      <c r="BD217" s="50"/>
      <c r="BE217" s="52"/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>
        <v>0</v>
      </c>
      <c r="BB218" s="50">
        <v>0</v>
      </c>
      <c r="BC218" s="50"/>
      <c r="BD218" s="50"/>
      <c r="BE218" s="52"/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>
        <v>0</v>
      </c>
      <c r="BB219" s="77">
        <v>0</v>
      </c>
      <c r="BC219" s="77"/>
      <c r="BD219" s="77"/>
      <c r="BE219" s="78"/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4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>
        <v>14</v>
      </c>
      <c r="BB220" s="56">
        <v>4</v>
      </c>
      <c r="BC220" s="56"/>
      <c r="BD220" s="56"/>
      <c r="BE220" s="58"/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365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>
        <v>0</v>
      </c>
      <c r="BB221" s="61">
        <v>0</v>
      </c>
      <c r="BC221" s="61"/>
      <c r="BD221" s="61"/>
      <c r="BE221" s="62"/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>
        <v>0</v>
      </c>
      <c r="BB222" s="61">
        <v>0</v>
      </c>
      <c r="BC222" s="61"/>
      <c r="BD222" s="61"/>
      <c r="BE222" s="62"/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>
        <v>0</v>
      </c>
      <c r="BB223" s="61">
        <v>0</v>
      </c>
      <c r="BC223" s="61"/>
      <c r="BD223" s="61"/>
      <c r="BE223" s="62"/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>
        <v>0</v>
      </c>
      <c r="BB224" s="61">
        <v>0</v>
      </c>
      <c r="BC224" s="61"/>
      <c r="BD224" s="61"/>
      <c r="BE224" s="62"/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>
        <v>0</v>
      </c>
      <c r="BB225" s="61">
        <v>0</v>
      </c>
      <c r="BC225" s="61"/>
      <c r="BD225" s="61"/>
      <c r="BE225" s="62"/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>
        <v>0</v>
      </c>
      <c r="BB226" s="61">
        <v>0</v>
      </c>
      <c r="BC226" s="61"/>
      <c r="BD226" s="61"/>
      <c r="BE226" s="62"/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>
        <v>0</v>
      </c>
      <c r="BB227" s="81">
        <v>0</v>
      </c>
      <c r="BC227" s="81"/>
      <c r="BD227" s="81"/>
      <c r="BE227" s="82"/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0.56000000000000005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>
        <v>0.03</v>
      </c>
      <c r="BB228" s="67">
        <v>0.01</v>
      </c>
      <c r="BC228" s="67"/>
      <c r="BD228" s="67"/>
      <c r="BE228" s="68"/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0.77000000000000046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>
        <v>0</v>
      </c>
      <c r="BB229" s="50">
        <v>0</v>
      </c>
      <c r="BC229" s="50"/>
      <c r="BD229" s="50"/>
      <c r="BE229" s="52"/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>
        <v>0</v>
      </c>
      <c r="BB230" s="50">
        <v>0</v>
      </c>
      <c r="BC230" s="50"/>
      <c r="BD230" s="50"/>
      <c r="BE230" s="52"/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9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>
        <v>0</v>
      </c>
      <c r="BB231" s="50">
        <v>1</v>
      </c>
      <c r="BC231" s="50"/>
      <c r="BD231" s="50"/>
      <c r="BE231" s="52"/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9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>
        <v>0</v>
      </c>
      <c r="BB232" s="50">
        <v>0</v>
      </c>
      <c r="BC232" s="50"/>
      <c r="BD232" s="50"/>
      <c r="BE232" s="52"/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>
        <v>0</v>
      </c>
      <c r="BB233" s="50">
        <v>0</v>
      </c>
      <c r="BC233" s="50"/>
      <c r="BD233" s="50"/>
      <c r="BE233" s="52"/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>
        <v>0</v>
      </c>
      <c r="BB234" s="50">
        <v>0</v>
      </c>
      <c r="BC234" s="50"/>
      <c r="BD234" s="50"/>
      <c r="BE234" s="52"/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>
        <v>0</v>
      </c>
      <c r="BB235" s="77">
        <v>1</v>
      </c>
      <c r="BC235" s="77"/>
      <c r="BD235" s="77"/>
      <c r="BE235" s="78"/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23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>
        <v>24</v>
      </c>
      <c r="BB236" s="56">
        <v>28</v>
      </c>
      <c r="BC236" s="56"/>
      <c r="BD236" s="56"/>
      <c r="BE236" s="58"/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787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>
        <v>0</v>
      </c>
      <c r="BB237" s="61">
        <v>0</v>
      </c>
      <c r="BC237" s="61"/>
      <c r="BD237" s="61"/>
      <c r="BE237" s="62"/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>
        <v>0</v>
      </c>
      <c r="BB238" s="61">
        <v>0</v>
      </c>
      <c r="BC238" s="61"/>
      <c r="BD238" s="61"/>
      <c r="BE238" s="62"/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4.5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>
        <v>0</v>
      </c>
      <c r="BB239" s="61">
        <v>1</v>
      </c>
      <c r="BC239" s="61"/>
      <c r="BD239" s="61"/>
      <c r="BE239" s="62"/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9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>
        <v>0</v>
      </c>
      <c r="BB240" s="61">
        <v>0</v>
      </c>
      <c r="BC240" s="61"/>
      <c r="BD240" s="61"/>
      <c r="BE240" s="62"/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>
        <v>0</v>
      </c>
      <c r="BB241" s="61">
        <v>0</v>
      </c>
      <c r="BC241" s="61"/>
      <c r="BD241" s="61"/>
      <c r="BE241" s="62"/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>
        <v>0</v>
      </c>
      <c r="BB242" s="61">
        <v>0</v>
      </c>
      <c r="BC242" s="61"/>
      <c r="BD242" s="61"/>
      <c r="BE242" s="62"/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>
        <v>0</v>
      </c>
      <c r="BB243" s="81">
        <v>0.14000000000000001</v>
      </c>
      <c r="BC243" s="81"/>
      <c r="BD243" s="81"/>
      <c r="BE243" s="82"/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3.2500000000000018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>
        <v>0.05</v>
      </c>
      <c r="BB244" s="67">
        <v>0.06</v>
      </c>
      <c r="BC244" s="67"/>
      <c r="BD244" s="67"/>
      <c r="BE244" s="68"/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1.640000000000001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>
        <v>0</v>
      </c>
      <c r="BB245" s="50">
        <v>0</v>
      </c>
      <c r="BC245" s="50"/>
      <c r="BD245" s="50"/>
      <c r="BE245" s="52"/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>
        <v>0</v>
      </c>
      <c r="BB246" s="50">
        <v>0</v>
      </c>
      <c r="BC246" s="50"/>
      <c r="BD246" s="50"/>
      <c r="BE246" s="52"/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>
        <v>0</v>
      </c>
      <c r="BB247" s="50">
        <v>0</v>
      </c>
      <c r="BC247" s="50"/>
      <c r="BD247" s="50"/>
      <c r="BE247" s="52"/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>
        <v>0</v>
      </c>
      <c r="BB248" s="50">
        <v>0</v>
      </c>
      <c r="BC248" s="50"/>
      <c r="BD248" s="50"/>
      <c r="BE248" s="52"/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>
        <v>0</v>
      </c>
      <c r="BB249" s="50">
        <v>0</v>
      </c>
      <c r="BC249" s="50"/>
      <c r="BD249" s="50"/>
      <c r="BE249" s="52"/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>
        <v>0</v>
      </c>
      <c r="BB250" s="50">
        <v>0</v>
      </c>
      <c r="BC250" s="50"/>
      <c r="BD250" s="50"/>
      <c r="BE250" s="52"/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>
        <v>0</v>
      </c>
      <c r="BB251" s="77">
        <v>0</v>
      </c>
      <c r="BC251" s="77"/>
      <c r="BD251" s="77"/>
      <c r="BE251" s="78"/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>
        <v>653</v>
      </c>
      <c r="BB252" s="56">
        <v>734</v>
      </c>
      <c r="BC252" s="56"/>
      <c r="BD252" s="56"/>
      <c r="BE252" s="58"/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13361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>
        <v>0</v>
      </c>
      <c r="BB253" s="61">
        <v>0</v>
      </c>
      <c r="BC253" s="61"/>
      <c r="BD253" s="61"/>
      <c r="BE253" s="62"/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>
        <v>0</v>
      </c>
      <c r="BB254" s="61">
        <v>0</v>
      </c>
      <c r="BC254" s="61"/>
      <c r="BD254" s="61"/>
      <c r="BE254" s="62"/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>
        <v>0</v>
      </c>
      <c r="BB255" s="61">
        <v>0</v>
      </c>
      <c r="BC255" s="61"/>
      <c r="BD255" s="61"/>
      <c r="BE255" s="62"/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>
        <v>0</v>
      </c>
      <c r="BB256" s="61">
        <v>0</v>
      </c>
      <c r="BC256" s="61"/>
      <c r="BD256" s="61"/>
      <c r="BE256" s="62"/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>
        <v>0</v>
      </c>
      <c r="BB257" s="61">
        <v>0</v>
      </c>
      <c r="BC257" s="61"/>
      <c r="BD257" s="61"/>
      <c r="BE257" s="62"/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>
        <v>0</v>
      </c>
      <c r="BB258" s="61">
        <v>0</v>
      </c>
      <c r="BC258" s="61"/>
      <c r="BD258" s="61"/>
      <c r="BE258" s="62"/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>
        <v>0</v>
      </c>
      <c r="BB259" s="81">
        <v>0</v>
      </c>
      <c r="BC259" s="81"/>
      <c r="BD259" s="81"/>
      <c r="BE259" s="82"/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>
        <v>1.36</v>
      </c>
      <c r="BB260" s="67">
        <v>1.53</v>
      </c>
      <c r="BC260" s="67"/>
      <c r="BD260" s="67"/>
      <c r="BE260" s="68"/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27.830000000000005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>
        <v>0</v>
      </c>
      <c r="BB261" s="50">
        <v>0</v>
      </c>
      <c r="BC261" s="50"/>
      <c r="BD261" s="50"/>
      <c r="BE261" s="52"/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>
        <v>0</v>
      </c>
      <c r="BB262" s="50">
        <v>0</v>
      </c>
      <c r="BC262" s="50"/>
      <c r="BD262" s="50"/>
      <c r="BE262" s="52"/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>
        <v>0</v>
      </c>
      <c r="BB263" s="50">
        <v>0</v>
      </c>
      <c r="BC263" s="50"/>
      <c r="BD263" s="50"/>
      <c r="BE263" s="52"/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>
        <v>0</v>
      </c>
      <c r="BB264" s="50">
        <v>0</v>
      </c>
      <c r="BC264" s="50"/>
      <c r="BD264" s="50"/>
      <c r="BE264" s="52"/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>
        <v>0</v>
      </c>
      <c r="BB265" s="50">
        <v>0</v>
      </c>
      <c r="BC265" s="50"/>
      <c r="BD265" s="50"/>
      <c r="BE265" s="52"/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>
        <v>0</v>
      </c>
      <c r="BB266" s="50">
        <v>0</v>
      </c>
      <c r="BC266" s="50"/>
      <c r="BD266" s="50"/>
      <c r="BE266" s="52"/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>
        <v>0</v>
      </c>
      <c r="BB267" s="77">
        <v>0</v>
      </c>
      <c r="BC267" s="77"/>
      <c r="BD267" s="77"/>
      <c r="BE267" s="78"/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>
        <v>4</v>
      </c>
      <c r="BB268" s="56">
        <v>4</v>
      </c>
      <c r="BC268" s="56"/>
      <c r="BD268" s="56"/>
      <c r="BE268" s="58"/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98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>
        <v>0</v>
      </c>
      <c r="BB269" s="61">
        <v>0</v>
      </c>
      <c r="BC269" s="61"/>
      <c r="BD269" s="61"/>
      <c r="BE269" s="62"/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>
        <v>0</v>
      </c>
      <c r="BB270" s="61">
        <v>0</v>
      </c>
      <c r="BC270" s="61"/>
      <c r="BD270" s="61"/>
      <c r="BE270" s="62"/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>
        <v>0</v>
      </c>
      <c r="BB271" s="61">
        <v>0</v>
      </c>
      <c r="BC271" s="61"/>
      <c r="BD271" s="61"/>
      <c r="BE271" s="62"/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>
        <v>0</v>
      </c>
      <c r="BB272" s="61">
        <v>0</v>
      </c>
      <c r="BC272" s="61"/>
      <c r="BD272" s="61"/>
      <c r="BE272" s="62"/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>
        <v>0</v>
      </c>
      <c r="BB273" s="61">
        <v>0</v>
      </c>
      <c r="BC273" s="61"/>
      <c r="BD273" s="61"/>
      <c r="BE273" s="62"/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>
        <v>0</v>
      </c>
      <c r="BB274" s="61">
        <v>0</v>
      </c>
      <c r="BC274" s="61"/>
      <c r="BD274" s="61"/>
      <c r="BE274" s="62"/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>
        <v>0</v>
      </c>
      <c r="BB275" s="81">
        <v>0</v>
      </c>
      <c r="BC275" s="81"/>
      <c r="BD275" s="81"/>
      <c r="BE275" s="82"/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>
        <v>0.01</v>
      </c>
      <c r="BB276" s="67">
        <v>0.01</v>
      </c>
      <c r="BC276" s="67"/>
      <c r="BD276" s="67"/>
      <c r="BE276" s="68"/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0.20000000000000004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>
        <v>0</v>
      </c>
      <c r="BB277" s="50">
        <v>0</v>
      </c>
      <c r="BC277" s="50"/>
      <c r="BD277" s="50"/>
      <c r="BE277" s="52"/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>
        <v>0</v>
      </c>
      <c r="BB278" s="50">
        <v>0</v>
      </c>
      <c r="BC278" s="50"/>
      <c r="BD278" s="50"/>
      <c r="BE278" s="52"/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>
        <v>0</v>
      </c>
      <c r="BB279" s="50">
        <v>0</v>
      </c>
      <c r="BC279" s="50"/>
      <c r="BD279" s="50"/>
      <c r="BE279" s="52"/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>
        <v>0</v>
      </c>
      <c r="BB280" s="50">
        <v>0</v>
      </c>
      <c r="BC280" s="50"/>
      <c r="BD280" s="50"/>
      <c r="BE280" s="52"/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>
        <v>0</v>
      </c>
      <c r="BB281" s="50">
        <v>0</v>
      </c>
      <c r="BC281" s="50"/>
      <c r="BD281" s="50"/>
      <c r="BE281" s="52"/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>
        <v>0</v>
      </c>
      <c r="BB282" s="50">
        <v>0</v>
      </c>
      <c r="BC282" s="50"/>
      <c r="BD282" s="50"/>
      <c r="BE282" s="52"/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>
        <v>0</v>
      </c>
      <c r="BB283" s="77">
        <v>0</v>
      </c>
      <c r="BC283" s="77"/>
      <c r="BD283" s="77"/>
      <c r="BE283" s="78"/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>
        <v>0</v>
      </c>
      <c r="BB284" s="56">
        <v>5</v>
      </c>
      <c r="BC284" s="56"/>
      <c r="BD284" s="56"/>
      <c r="BE284" s="58"/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1749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>
        <v>0</v>
      </c>
      <c r="BB285" s="61">
        <v>0</v>
      </c>
      <c r="BC285" s="61"/>
      <c r="BD285" s="61"/>
      <c r="BE285" s="62"/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>
        <v>0</v>
      </c>
      <c r="BB286" s="61">
        <v>0</v>
      </c>
      <c r="BC286" s="61"/>
      <c r="BD286" s="61"/>
      <c r="BE286" s="62"/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>
        <v>0</v>
      </c>
      <c r="BB287" s="61">
        <v>0</v>
      </c>
      <c r="BC287" s="61"/>
      <c r="BD287" s="61"/>
      <c r="BE287" s="62"/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>
        <v>0</v>
      </c>
      <c r="BB288" s="61">
        <v>0</v>
      </c>
      <c r="BC288" s="61"/>
      <c r="BD288" s="61"/>
      <c r="BE288" s="62"/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>
        <v>0</v>
      </c>
      <c r="BB289" s="61">
        <v>0</v>
      </c>
      <c r="BC289" s="61"/>
      <c r="BD289" s="61"/>
      <c r="BE289" s="62"/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>
        <v>0</v>
      </c>
      <c r="BB290" s="61">
        <v>0</v>
      </c>
      <c r="BC290" s="61"/>
      <c r="BD290" s="61"/>
      <c r="BE290" s="62"/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>
        <v>0</v>
      </c>
      <c r="BB291" s="81">
        <v>0</v>
      </c>
      <c r="BC291" s="81"/>
      <c r="BD291" s="81"/>
      <c r="BE291" s="82"/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>
        <v>0</v>
      </c>
      <c r="BB292" s="67">
        <v>0.01</v>
      </c>
      <c r="BC292" s="67"/>
      <c r="BD292" s="67"/>
      <c r="BE292" s="68"/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3.6099999999999985</v>
      </c>
      <c r="BO292" s="66" t="s">
        <v>210</v>
      </c>
    </row>
    <row r="293" spans="2:67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>
        <v>8</v>
      </c>
      <c r="BB293" s="50">
        <v>7</v>
      </c>
      <c r="BC293" s="50"/>
      <c r="BD293" s="50"/>
      <c r="BE293" s="52"/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569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>
        <v>60</v>
      </c>
      <c r="BB294" s="50">
        <v>39</v>
      </c>
      <c r="BC294" s="50"/>
      <c r="BD294" s="50"/>
      <c r="BE294" s="52"/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2811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>
        <v>29</v>
      </c>
      <c r="BB295" s="50">
        <v>29</v>
      </c>
      <c r="BC295" s="50"/>
      <c r="BD295" s="50"/>
      <c r="BE295" s="52"/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1688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>
        <v>58</v>
      </c>
      <c r="BB296" s="50">
        <v>34</v>
      </c>
      <c r="BC296" s="50"/>
      <c r="BD296" s="50"/>
      <c r="BE296" s="52"/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3289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>
        <v>5</v>
      </c>
      <c r="BB297" s="50">
        <v>4</v>
      </c>
      <c r="BC297" s="50"/>
      <c r="BD297" s="50"/>
      <c r="BE297" s="52"/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430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>
        <v>17</v>
      </c>
      <c r="BB298" s="50">
        <v>7</v>
      </c>
      <c r="BC298" s="50"/>
      <c r="BD298" s="50"/>
      <c r="BE298" s="52"/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281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>
        <v>177</v>
      </c>
      <c r="BB299" s="77">
        <v>120</v>
      </c>
      <c r="BC299" s="77"/>
      <c r="BD299" s="77"/>
      <c r="BE299" s="78"/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9068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>
        <v>18587</v>
      </c>
      <c r="BB300" s="56">
        <v>14303</v>
      </c>
      <c r="BC300" s="56"/>
      <c r="BD300" s="56"/>
      <c r="BE300" s="58"/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701311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>
        <v>1.6</v>
      </c>
      <c r="BB301" s="61">
        <v>1.4</v>
      </c>
      <c r="BC301" s="61"/>
      <c r="BD301" s="61"/>
      <c r="BE301" s="62"/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113.80000000000001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>
        <v>4.62</v>
      </c>
      <c r="BB302" s="61">
        <v>3</v>
      </c>
      <c r="BC302" s="61"/>
      <c r="BD302" s="61"/>
      <c r="BE302" s="62"/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209.72000000000003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>
        <v>2.9</v>
      </c>
      <c r="BB303" s="61">
        <v>2.9</v>
      </c>
      <c r="BC303" s="61"/>
      <c r="BD303" s="61"/>
      <c r="BE303" s="62"/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164.43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>
        <v>4.83</v>
      </c>
      <c r="BB304" s="61">
        <v>2.83</v>
      </c>
      <c r="BC304" s="61"/>
      <c r="BD304" s="61"/>
      <c r="BE304" s="62"/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268.95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>
        <v>2.5</v>
      </c>
      <c r="BB305" s="61">
        <v>2</v>
      </c>
      <c r="BC305" s="61"/>
      <c r="BD305" s="61"/>
      <c r="BE305" s="62"/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199.25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>
        <v>5.67</v>
      </c>
      <c r="BB306" s="61">
        <v>2.33</v>
      </c>
      <c r="BC306" s="61"/>
      <c r="BD306" s="61"/>
      <c r="BE306" s="62"/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93.67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>
        <v>3.93</v>
      </c>
      <c r="BB307" s="81">
        <v>2.67</v>
      </c>
      <c r="BC307" s="81"/>
      <c r="BD307" s="81"/>
      <c r="BE307" s="82"/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196.54999999999993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>
        <v>4.82</v>
      </c>
      <c r="BB308" s="67">
        <v>3.72</v>
      </c>
      <c r="BC308" s="67"/>
      <c r="BD308" s="67"/>
      <c r="BE308" s="68"/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165.42000000000002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 t="e">
        <f>[4]細髄!C43</f>
        <v>#N/A</v>
      </c>
      <c r="D47" s="17" t="e">
        <f>[4]細髄!D43</f>
        <v>#N/A</v>
      </c>
      <c r="E47" s="17" t="e">
        <f>[4]細髄!E43</f>
        <v>#N/A</v>
      </c>
      <c r="F47" s="17" t="e">
        <f>[4]細髄!F43</f>
        <v>#N/A</v>
      </c>
      <c r="G47" s="17" t="e">
        <f>[4]細髄!G43</f>
        <v>#N/A</v>
      </c>
      <c r="H47" s="17" t="e">
        <f>[4]細髄!H43</f>
        <v>#N/A</v>
      </c>
      <c r="I47" s="17" t="e">
        <f>[4]細髄!I43</f>
        <v>#N/A</v>
      </c>
      <c r="J47" s="17" t="e">
        <f>[4]細髄!J43</f>
        <v>#N/A</v>
      </c>
      <c r="K47" s="17" t="e">
        <f>[4]細髄!K43</f>
        <v>#N/A</v>
      </c>
      <c r="L47" s="17" t="e">
        <f>[4]細髄!L43</f>
        <v>#N/A</v>
      </c>
      <c r="M47" s="17" t="e">
        <f>[4]細髄!M43</f>
        <v>#N/A</v>
      </c>
      <c r="N47" s="17" t="e">
        <f>[4]細髄!N43</f>
        <v>#N/A</v>
      </c>
      <c r="O47" s="17" t="e">
        <f>[4]細髄!O43</f>
        <v>#N/A</v>
      </c>
      <c r="P47" s="17" t="e">
        <f>[4]細髄!P43</f>
        <v>#N/A</v>
      </c>
      <c r="Q47" s="17" t="e">
        <f>[4]細髄!Q43</f>
        <v>#N/A</v>
      </c>
      <c r="R47" s="17" t="e">
        <f>[4]細髄!R43</f>
        <v>#N/A</v>
      </c>
      <c r="S47" s="17" t="e">
        <f>[4]細髄!S43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[4]細髄!C44</f>
        <v>#N/A</v>
      </c>
      <c r="D48" s="18" t="e">
        <f>[4]細髄!D44</f>
        <v>#N/A</v>
      </c>
      <c r="E48" s="18" t="e">
        <f>[4]細髄!E44</f>
        <v>#N/A</v>
      </c>
      <c r="F48" s="18" t="e">
        <f>[4]細髄!F44</f>
        <v>#N/A</v>
      </c>
      <c r="G48" s="18" t="e">
        <f>[4]細髄!G44</f>
        <v>#N/A</v>
      </c>
      <c r="H48" s="18" t="e">
        <f>[4]細髄!H44</f>
        <v>#N/A</v>
      </c>
      <c r="I48" s="18" t="e">
        <f>[4]細髄!I44</f>
        <v>#N/A</v>
      </c>
      <c r="J48" s="18" t="e">
        <f>[4]細髄!J44</f>
        <v>#N/A</v>
      </c>
      <c r="K48" s="18" t="e">
        <f>[4]細髄!K44</f>
        <v>#N/A</v>
      </c>
      <c r="L48" s="18" t="e">
        <f>[4]細髄!L44</f>
        <v>#N/A</v>
      </c>
      <c r="M48" s="18" t="e">
        <f>[4]細髄!M44</f>
        <v>#N/A</v>
      </c>
      <c r="N48" s="18" t="e">
        <f>[4]細髄!N44</f>
        <v>#N/A</v>
      </c>
      <c r="O48" s="18" t="e">
        <f>[4]細髄!O44</f>
        <v>#N/A</v>
      </c>
      <c r="P48" s="18" t="e">
        <f>[4]細髄!P44</f>
        <v>#N/A</v>
      </c>
      <c r="Q48" s="18" t="e">
        <f>[4]細髄!Q44</f>
        <v>#N/A</v>
      </c>
      <c r="R48" s="18" t="e">
        <f>[4]細髄!R44</f>
        <v>#N/A</v>
      </c>
      <c r="S48" s="18" t="e">
        <f>[4]細髄!S44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[4]細髄!C45</f>
        <v>#N/A</v>
      </c>
      <c r="D49" s="17" t="e">
        <f>[4]細髄!D45</f>
        <v>#N/A</v>
      </c>
      <c r="E49" s="17" t="e">
        <f>[4]細髄!E45</f>
        <v>#N/A</v>
      </c>
      <c r="F49" s="17" t="e">
        <f>[4]細髄!F45</f>
        <v>#N/A</v>
      </c>
      <c r="G49" s="17" t="e">
        <f>[4]細髄!G45</f>
        <v>#N/A</v>
      </c>
      <c r="H49" s="17" t="e">
        <f>[4]細髄!H45</f>
        <v>#N/A</v>
      </c>
      <c r="I49" s="17" t="e">
        <f>[4]細髄!I45</f>
        <v>#N/A</v>
      </c>
      <c r="J49" s="17" t="e">
        <f>[4]細髄!J45</f>
        <v>#N/A</v>
      </c>
      <c r="K49" s="17" t="e">
        <f>[4]細髄!K45</f>
        <v>#N/A</v>
      </c>
      <c r="L49" s="17" t="e">
        <f>[4]細髄!L45</f>
        <v>#N/A</v>
      </c>
      <c r="M49" s="17" t="e">
        <f>[4]細髄!M45</f>
        <v>#N/A</v>
      </c>
      <c r="N49" s="17" t="e">
        <f>[4]細髄!N45</f>
        <v>#N/A</v>
      </c>
      <c r="O49" s="17" t="e">
        <f>[4]細髄!O45</f>
        <v>#N/A</v>
      </c>
      <c r="P49" s="17" t="e">
        <f>[4]細髄!P45</f>
        <v>#N/A</v>
      </c>
      <c r="Q49" s="17" t="e">
        <f>[4]細髄!Q45</f>
        <v>#N/A</v>
      </c>
      <c r="R49" s="17" t="e">
        <f>[4]細髄!R45</f>
        <v>#N/A</v>
      </c>
      <c r="S49" s="17" t="e">
        <f>[4]細髄!S45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50</v>
      </c>
      <c r="E61" s="4">
        <f t="shared" si="4"/>
        <v>0</v>
      </c>
      <c r="F61" s="4">
        <f t="shared" si="4"/>
        <v>25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25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[4]無髄!C42</f>
        <v>1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1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1</v>
      </c>
      <c r="V46" s="22" t="b">
        <f t="shared" si="3"/>
        <v>1</v>
      </c>
    </row>
    <row r="47" spans="2:22">
      <c r="B47" s="17">
        <v>42</v>
      </c>
      <c r="C47" s="17" t="e">
        <f>[4]無髄!C43</f>
        <v>#N/A</v>
      </c>
      <c r="D47" s="17" t="e">
        <f>[4]無髄!D43</f>
        <v>#N/A</v>
      </c>
      <c r="E47" s="17" t="e">
        <f>[4]無髄!E43</f>
        <v>#N/A</v>
      </c>
      <c r="F47" s="17" t="e">
        <f>[4]無髄!F43</f>
        <v>#N/A</v>
      </c>
      <c r="G47" s="17" t="e">
        <f>[4]無髄!G43</f>
        <v>#N/A</v>
      </c>
      <c r="H47" s="17" t="e">
        <f>[4]無髄!H43</f>
        <v>#N/A</v>
      </c>
      <c r="I47" s="17" t="e">
        <f>[4]無髄!I43</f>
        <v>#N/A</v>
      </c>
      <c r="J47" s="17" t="e">
        <f>[4]無髄!J43</f>
        <v>#N/A</v>
      </c>
      <c r="K47" s="17" t="e">
        <f>[4]無髄!K43</f>
        <v>#N/A</v>
      </c>
      <c r="L47" s="17" t="e">
        <f>[4]無髄!L43</f>
        <v>#N/A</v>
      </c>
      <c r="M47" s="17" t="e">
        <f>[4]無髄!M43</f>
        <v>#N/A</v>
      </c>
      <c r="N47" s="17" t="e">
        <f>[4]無髄!N43</f>
        <v>#N/A</v>
      </c>
      <c r="O47" s="17" t="e">
        <f>[4]無髄!O43</f>
        <v>#N/A</v>
      </c>
      <c r="P47" s="17" t="e">
        <f>[4]無髄!P43</f>
        <v>#N/A</v>
      </c>
      <c r="Q47" s="17" t="e">
        <f>[4]無髄!Q43</f>
        <v>#N/A</v>
      </c>
      <c r="R47" s="17" t="e">
        <f>[4]無髄!R43</f>
        <v>#N/A</v>
      </c>
      <c r="S47" s="17" t="e">
        <f>[4]無髄!S43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[4]無髄!C44</f>
        <v>#N/A</v>
      </c>
      <c r="D48" s="18" t="e">
        <f>[4]無髄!D44</f>
        <v>#N/A</v>
      </c>
      <c r="E48" s="18" t="e">
        <f>[4]無髄!E44</f>
        <v>#N/A</v>
      </c>
      <c r="F48" s="18" t="e">
        <f>[4]無髄!F44</f>
        <v>#N/A</v>
      </c>
      <c r="G48" s="18" t="e">
        <f>[4]無髄!G44</f>
        <v>#N/A</v>
      </c>
      <c r="H48" s="18" t="e">
        <f>[4]無髄!H44</f>
        <v>#N/A</v>
      </c>
      <c r="I48" s="18" t="e">
        <f>[4]無髄!I44</f>
        <v>#N/A</v>
      </c>
      <c r="J48" s="18" t="e">
        <f>[4]無髄!J44</f>
        <v>#N/A</v>
      </c>
      <c r="K48" s="18" t="e">
        <f>[4]無髄!K44</f>
        <v>#N/A</v>
      </c>
      <c r="L48" s="18" t="e">
        <f>[4]無髄!L44</f>
        <v>#N/A</v>
      </c>
      <c r="M48" s="18" t="e">
        <f>[4]無髄!M44</f>
        <v>#N/A</v>
      </c>
      <c r="N48" s="18" t="e">
        <f>[4]無髄!N44</f>
        <v>#N/A</v>
      </c>
      <c r="O48" s="18" t="e">
        <f>[4]無髄!O44</f>
        <v>#N/A</v>
      </c>
      <c r="P48" s="18" t="e">
        <f>[4]無髄!P44</f>
        <v>#N/A</v>
      </c>
      <c r="Q48" s="18" t="e">
        <f>[4]無髄!Q44</f>
        <v>#N/A</v>
      </c>
      <c r="R48" s="18" t="e">
        <f>[4]無髄!R44</f>
        <v>#N/A</v>
      </c>
      <c r="S48" s="18" t="e">
        <f>[4]無髄!S44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[4]無髄!C45</f>
        <v>#N/A</v>
      </c>
      <c r="D49" s="17" t="e">
        <f>[4]無髄!D45</f>
        <v>#N/A</v>
      </c>
      <c r="E49" s="17" t="e">
        <f>[4]無髄!E45</f>
        <v>#N/A</v>
      </c>
      <c r="F49" s="17" t="e">
        <f>[4]無髄!F45</f>
        <v>#N/A</v>
      </c>
      <c r="G49" s="17" t="e">
        <f>[4]無髄!G45</f>
        <v>#N/A</v>
      </c>
      <c r="H49" s="17" t="e">
        <f>[4]無髄!H45</f>
        <v>#N/A</v>
      </c>
      <c r="I49" s="17" t="e">
        <f>[4]無髄!I45</f>
        <v>#N/A</v>
      </c>
      <c r="J49" s="17" t="e">
        <f>[4]無髄!J45</f>
        <v>#N/A</v>
      </c>
      <c r="K49" s="17" t="e">
        <f>[4]無髄!K45</f>
        <v>#N/A</v>
      </c>
      <c r="L49" s="17" t="e">
        <f>[4]無髄!L45</f>
        <v>#N/A</v>
      </c>
      <c r="M49" s="17" t="e">
        <f>[4]無髄!M45</f>
        <v>#N/A</v>
      </c>
      <c r="N49" s="17" t="e">
        <f>[4]無髄!N45</f>
        <v>#N/A</v>
      </c>
      <c r="O49" s="17" t="e">
        <f>[4]無髄!O45</f>
        <v>#N/A</v>
      </c>
      <c r="P49" s="17" t="e">
        <f>[4]無髄!P45</f>
        <v>#N/A</v>
      </c>
      <c r="Q49" s="17" t="e">
        <f>[4]無髄!Q45</f>
        <v>#N/A</v>
      </c>
      <c r="R49" s="17" t="e">
        <f>[4]無髄!R45</f>
        <v>#N/A</v>
      </c>
      <c r="S49" s="17" t="e">
        <f>[4]無髄!S45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23</v>
      </c>
      <c r="D60" s="2">
        <f t="array" ref="D60">+SUM(IF(NOT(ISERROR(D6:D58)),D6:D58))</f>
        <v>3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1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23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13.043478260869565</v>
      </c>
      <c r="E61" s="4">
        <f t="shared" si="4"/>
        <v>0</v>
      </c>
      <c r="F61" s="4">
        <f t="shared" si="4"/>
        <v>4.3478260869565215</v>
      </c>
      <c r="G61" s="4">
        <f t="shared" si="4"/>
        <v>0</v>
      </c>
      <c r="H61" s="4">
        <f t="shared" si="4"/>
        <v>8.695652173913043</v>
      </c>
      <c r="I61" s="4">
        <f t="shared" si="4"/>
        <v>4.3478260869565215</v>
      </c>
      <c r="J61" s="4">
        <f t="shared" si="4"/>
        <v>8.695652173913043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8.695652173913043</v>
      </c>
      <c r="O61" s="4">
        <f t="shared" si="4"/>
        <v>4.3478260869565215</v>
      </c>
      <c r="P61" s="4">
        <f t="shared" si="4"/>
        <v>0</v>
      </c>
      <c r="Q61" s="4">
        <f t="shared" si="4"/>
        <v>0</v>
      </c>
      <c r="R61" s="4">
        <f t="shared" si="4"/>
        <v>4.3478260869565215</v>
      </c>
      <c r="S61" s="4">
        <f t="shared" si="4"/>
        <v>43.478260869565219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23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[4]ﾏｲｺ!C41</f>
        <v>0</v>
      </c>
      <c r="D45" s="17">
        <f>[4]ﾏｲｺ!D41</f>
        <v>0</v>
      </c>
      <c r="E45" s="17">
        <f>[4]ﾏｲｺ!E41</f>
        <v>0</v>
      </c>
      <c r="F45" s="17">
        <f>[4]ﾏｲｺ!F41</f>
        <v>0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[4]ﾏｲｺ!C42</f>
        <v>0</v>
      </c>
      <c r="D46" s="18">
        <f>[4]ﾏｲｺ!D42</f>
        <v>0</v>
      </c>
      <c r="E46" s="18">
        <f>[4]ﾏｲｺ!E42</f>
        <v>0</v>
      </c>
      <c r="F46" s="18">
        <f>[4]ﾏｲｺ!F42</f>
        <v>0</v>
      </c>
      <c r="G46" s="18">
        <f>[4]ﾏｲｺ!G42</f>
        <v>0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 t="e">
        <f>[4]ﾏｲｺ!C43</f>
        <v>#N/A</v>
      </c>
      <c r="D47" s="17" t="e">
        <f>[4]ﾏｲｺ!D43</f>
        <v>#N/A</v>
      </c>
      <c r="E47" s="17" t="e">
        <f>[4]ﾏｲｺ!E43</f>
        <v>#N/A</v>
      </c>
      <c r="F47" s="17" t="e">
        <f>[4]ﾏｲｺ!F43</f>
        <v>#N/A</v>
      </c>
      <c r="G47" s="17" t="e">
        <f>[4]ﾏｲｺ!G43</f>
        <v>#N/A</v>
      </c>
      <c r="H47" s="17" t="e">
        <f>[4]ﾏｲｺ!H43</f>
        <v>#N/A</v>
      </c>
      <c r="I47" s="17" t="e">
        <f>[4]ﾏｲｺ!I43</f>
        <v>#N/A</v>
      </c>
      <c r="J47" s="17" t="e">
        <f>[4]ﾏｲｺ!J43</f>
        <v>#N/A</v>
      </c>
      <c r="K47" s="17" t="e">
        <f>[4]ﾏｲｺ!K43</f>
        <v>#N/A</v>
      </c>
      <c r="L47" s="17" t="e">
        <f>[4]ﾏｲｺ!L43</f>
        <v>#N/A</v>
      </c>
      <c r="M47" s="17" t="e">
        <f>[4]ﾏｲｺ!M43</f>
        <v>#N/A</v>
      </c>
      <c r="N47" s="17" t="e">
        <f>[4]ﾏｲｺ!N43</f>
        <v>#N/A</v>
      </c>
      <c r="O47" s="17" t="e">
        <f>[4]ﾏｲｺ!O43</f>
        <v>#N/A</v>
      </c>
      <c r="P47" s="17" t="e">
        <f>[4]ﾏｲｺ!P43</f>
        <v>#N/A</v>
      </c>
      <c r="Q47" s="17" t="e">
        <f>[4]ﾏｲｺ!Q43</f>
        <v>#N/A</v>
      </c>
      <c r="R47" s="17" t="e">
        <f>[4]ﾏｲｺ!R43</f>
        <v>#N/A</v>
      </c>
      <c r="S47" s="17" t="e">
        <f>[4]ﾏｲｺ!S43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[4]ﾏｲｺ!C44</f>
        <v>#N/A</v>
      </c>
      <c r="D48" s="18" t="e">
        <f>[4]ﾏｲｺ!D44</f>
        <v>#N/A</v>
      </c>
      <c r="E48" s="18" t="e">
        <f>[4]ﾏｲｺ!E44</f>
        <v>#N/A</v>
      </c>
      <c r="F48" s="18" t="e">
        <f>[4]ﾏｲｺ!F44</f>
        <v>#N/A</v>
      </c>
      <c r="G48" s="18" t="e">
        <f>[4]ﾏｲｺ!G44</f>
        <v>#N/A</v>
      </c>
      <c r="H48" s="18" t="e">
        <f>[4]ﾏｲｺ!H44</f>
        <v>#N/A</v>
      </c>
      <c r="I48" s="18" t="e">
        <f>[4]ﾏｲｺ!I44</f>
        <v>#N/A</v>
      </c>
      <c r="J48" s="18" t="e">
        <f>[4]ﾏｲｺ!J44</f>
        <v>#N/A</v>
      </c>
      <c r="K48" s="18" t="e">
        <f>[4]ﾏｲｺ!K44</f>
        <v>#N/A</v>
      </c>
      <c r="L48" s="18" t="e">
        <f>[4]ﾏｲｺ!L44</f>
        <v>#N/A</v>
      </c>
      <c r="M48" s="18" t="e">
        <f>[4]ﾏｲｺ!M44</f>
        <v>#N/A</v>
      </c>
      <c r="N48" s="18" t="e">
        <f>[4]ﾏｲｺ!N44</f>
        <v>#N/A</v>
      </c>
      <c r="O48" s="18" t="e">
        <f>[4]ﾏｲｺ!O44</f>
        <v>#N/A</v>
      </c>
      <c r="P48" s="18" t="e">
        <f>[4]ﾏｲｺ!P44</f>
        <v>#N/A</v>
      </c>
      <c r="Q48" s="18" t="e">
        <f>[4]ﾏｲｺ!Q44</f>
        <v>#N/A</v>
      </c>
      <c r="R48" s="18" t="e">
        <f>[4]ﾏｲｺ!R44</f>
        <v>#N/A</v>
      </c>
      <c r="S48" s="18" t="e">
        <f>[4]ﾏｲｺ!S44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[4]ﾏｲｺ!C45</f>
        <v>#N/A</v>
      </c>
      <c r="D49" s="17" t="e">
        <f>[4]ﾏｲｺ!D45</f>
        <v>#N/A</v>
      </c>
      <c r="E49" s="17" t="e">
        <f>[4]ﾏｲｺ!E45</f>
        <v>#N/A</v>
      </c>
      <c r="F49" s="17" t="e">
        <f>[4]ﾏｲｺ!F45</f>
        <v>#N/A</v>
      </c>
      <c r="G49" s="17" t="e">
        <f>[4]ﾏｲｺ!G45</f>
        <v>#N/A</v>
      </c>
      <c r="H49" s="17" t="e">
        <f>[4]ﾏｲｺ!H45</f>
        <v>#N/A</v>
      </c>
      <c r="I49" s="17" t="e">
        <f>[4]ﾏｲｺ!I45</f>
        <v>#N/A</v>
      </c>
      <c r="J49" s="17" t="e">
        <f>[4]ﾏｲｺ!J45</f>
        <v>#N/A</v>
      </c>
      <c r="K49" s="17" t="e">
        <f>[4]ﾏｲｺ!K45</f>
        <v>#N/A</v>
      </c>
      <c r="L49" s="17" t="e">
        <f>[4]ﾏｲｺ!L45</f>
        <v>#N/A</v>
      </c>
      <c r="M49" s="17" t="e">
        <f>[4]ﾏｲｺ!M45</f>
        <v>#N/A</v>
      </c>
      <c r="N49" s="17" t="e">
        <f>[4]ﾏｲｺ!N45</f>
        <v>#N/A</v>
      </c>
      <c r="O49" s="17" t="e">
        <f>[4]ﾏｲｺ!O45</f>
        <v>#N/A</v>
      </c>
      <c r="P49" s="17" t="e">
        <f>[4]ﾏｲｺ!P45</f>
        <v>#N/A</v>
      </c>
      <c r="Q49" s="17" t="e">
        <f>[4]ﾏｲｺ!Q45</f>
        <v>#N/A</v>
      </c>
      <c r="R49" s="17" t="e">
        <f>[4]ﾏｲｺ!R45</f>
        <v>#N/A</v>
      </c>
      <c r="S49" s="17" t="e">
        <f>[4]ﾏｲｺ!S45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 t="e">
        <f>[4]ｸﾗﾐ!C43</f>
        <v>#N/A</v>
      </c>
      <c r="D47" s="17" t="e">
        <f>[4]ｸﾗﾐ!D43</f>
        <v>#N/A</v>
      </c>
      <c r="E47" s="17" t="e">
        <f>[4]ｸﾗﾐ!E43</f>
        <v>#N/A</v>
      </c>
      <c r="F47" s="17" t="e">
        <f>[4]ｸﾗﾐ!F43</f>
        <v>#N/A</v>
      </c>
      <c r="G47" s="17" t="e">
        <f>[4]ｸﾗﾐ!G43</f>
        <v>#N/A</v>
      </c>
      <c r="H47" s="17" t="e">
        <f>[4]ｸﾗﾐ!H43</f>
        <v>#N/A</v>
      </c>
      <c r="I47" s="17" t="e">
        <f>[4]ｸﾗﾐ!I43</f>
        <v>#N/A</v>
      </c>
      <c r="J47" s="17" t="e">
        <f>[4]ｸﾗﾐ!J43</f>
        <v>#N/A</v>
      </c>
      <c r="K47" s="17" t="e">
        <f>[4]ｸﾗﾐ!K43</f>
        <v>#N/A</v>
      </c>
      <c r="L47" s="17" t="e">
        <f>[4]ｸﾗﾐ!L43</f>
        <v>#N/A</v>
      </c>
      <c r="M47" s="17" t="e">
        <f>[4]ｸﾗﾐ!M43</f>
        <v>#N/A</v>
      </c>
      <c r="N47" s="17" t="e">
        <f>[4]ｸﾗﾐ!N43</f>
        <v>#N/A</v>
      </c>
      <c r="O47" s="17" t="e">
        <f>[4]ｸﾗﾐ!O43</f>
        <v>#N/A</v>
      </c>
      <c r="P47" s="17" t="e">
        <f>[4]ｸﾗﾐ!P43</f>
        <v>#N/A</v>
      </c>
      <c r="Q47" s="17" t="e">
        <f>[4]ｸﾗﾐ!Q43</f>
        <v>#N/A</v>
      </c>
      <c r="R47" s="17" t="e">
        <f>[4]ｸﾗﾐ!R43</f>
        <v>#N/A</v>
      </c>
      <c r="S47" s="17" t="e">
        <f>[4]ｸﾗﾐ!S43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[4]ｸﾗﾐ!C44</f>
        <v>#N/A</v>
      </c>
      <c r="D48" s="18" t="e">
        <f>[4]ｸﾗﾐ!D44</f>
        <v>#N/A</v>
      </c>
      <c r="E48" s="18" t="e">
        <f>[4]ｸﾗﾐ!E44</f>
        <v>#N/A</v>
      </c>
      <c r="F48" s="18" t="e">
        <f>[4]ｸﾗﾐ!F44</f>
        <v>#N/A</v>
      </c>
      <c r="G48" s="18" t="e">
        <f>[4]ｸﾗﾐ!G44</f>
        <v>#N/A</v>
      </c>
      <c r="H48" s="18" t="e">
        <f>[4]ｸﾗﾐ!H44</f>
        <v>#N/A</v>
      </c>
      <c r="I48" s="18" t="e">
        <f>[4]ｸﾗﾐ!I44</f>
        <v>#N/A</v>
      </c>
      <c r="J48" s="18" t="e">
        <f>[4]ｸﾗﾐ!J44</f>
        <v>#N/A</v>
      </c>
      <c r="K48" s="18" t="e">
        <f>[4]ｸﾗﾐ!K44</f>
        <v>#N/A</v>
      </c>
      <c r="L48" s="18" t="e">
        <f>[4]ｸﾗﾐ!L44</f>
        <v>#N/A</v>
      </c>
      <c r="M48" s="18" t="e">
        <f>[4]ｸﾗﾐ!M44</f>
        <v>#N/A</v>
      </c>
      <c r="N48" s="18" t="e">
        <f>[4]ｸﾗﾐ!N44</f>
        <v>#N/A</v>
      </c>
      <c r="O48" s="18" t="e">
        <f>[4]ｸﾗﾐ!O44</f>
        <v>#N/A</v>
      </c>
      <c r="P48" s="18" t="e">
        <f>[4]ｸﾗﾐ!P44</f>
        <v>#N/A</v>
      </c>
      <c r="Q48" s="18" t="e">
        <f>[4]ｸﾗﾐ!Q44</f>
        <v>#N/A</v>
      </c>
      <c r="R48" s="18" t="e">
        <f>[4]ｸﾗﾐ!R44</f>
        <v>#N/A</v>
      </c>
      <c r="S48" s="18" t="e">
        <f>[4]ｸﾗﾐ!S44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[4]ｸﾗﾐ!C45</f>
        <v>#N/A</v>
      </c>
      <c r="D49" s="17" t="e">
        <f>[4]ｸﾗﾐ!D45</f>
        <v>#N/A</v>
      </c>
      <c r="E49" s="17" t="e">
        <f>[4]ｸﾗﾐ!E45</f>
        <v>#N/A</v>
      </c>
      <c r="F49" s="17" t="e">
        <f>[4]ｸﾗﾐ!F45</f>
        <v>#N/A</v>
      </c>
      <c r="G49" s="17" t="e">
        <f>[4]ｸﾗﾐ!G45</f>
        <v>#N/A</v>
      </c>
      <c r="H49" s="17" t="e">
        <f>[4]ｸﾗﾐ!H45</f>
        <v>#N/A</v>
      </c>
      <c r="I49" s="17" t="e">
        <f>[4]ｸﾗﾐ!I45</f>
        <v>#N/A</v>
      </c>
      <c r="J49" s="17" t="e">
        <f>[4]ｸﾗﾐ!J45</f>
        <v>#N/A</v>
      </c>
      <c r="K49" s="17" t="e">
        <f>[4]ｸﾗﾐ!K45</f>
        <v>#N/A</v>
      </c>
      <c r="L49" s="17" t="e">
        <f>[4]ｸﾗﾐ!L45</f>
        <v>#N/A</v>
      </c>
      <c r="M49" s="17" t="e">
        <f>[4]ｸﾗﾐ!M45</f>
        <v>#N/A</v>
      </c>
      <c r="N49" s="17" t="e">
        <f>[4]ｸﾗﾐ!N45</f>
        <v>#N/A</v>
      </c>
      <c r="O49" s="17" t="e">
        <f>[4]ｸﾗﾐ!O45</f>
        <v>#N/A</v>
      </c>
      <c r="P49" s="17" t="e">
        <f>[4]ｸﾗﾐ!P45</f>
        <v>#N/A</v>
      </c>
      <c r="Q49" s="17" t="e">
        <f>[4]ｸﾗﾐ!Q45</f>
        <v>#N/A</v>
      </c>
      <c r="R49" s="17" t="e">
        <f>[4]ｸﾗﾐ!R45</f>
        <v>#N/A</v>
      </c>
      <c r="S49" s="17" t="e">
        <f>[4]ｸﾗﾐ!S45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 t="e">
        <f>[4]ロタ!C43</f>
        <v>#N/A</v>
      </c>
      <c r="D47" s="17" t="e">
        <f>[4]ロタ!D43</f>
        <v>#N/A</v>
      </c>
      <c r="E47" s="17" t="e">
        <f>[4]ロタ!E43</f>
        <v>#N/A</v>
      </c>
      <c r="F47" s="17" t="e">
        <f>[4]ロタ!F43</f>
        <v>#N/A</v>
      </c>
      <c r="G47" s="17" t="e">
        <f>[4]ロタ!G43</f>
        <v>#N/A</v>
      </c>
      <c r="H47" s="17" t="e">
        <f>[4]ロタ!H43</f>
        <v>#N/A</v>
      </c>
      <c r="I47" s="17" t="e">
        <f>[4]ロタ!I43</f>
        <v>#N/A</v>
      </c>
      <c r="J47" s="17" t="e">
        <f>[4]ロタ!J43</f>
        <v>#N/A</v>
      </c>
      <c r="K47" s="17" t="e">
        <f>[4]ロタ!K43</f>
        <v>#N/A</v>
      </c>
      <c r="L47" s="17" t="e">
        <f>[4]ロタ!L43</f>
        <v>#N/A</v>
      </c>
      <c r="M47" s="17" t="e">
        <f>[4]ロタ!M43</f>
        <v>#N/A</v>
      </c>
      <c r="N47" s="17" t="e">
        <f>[4]ロタ!N43</f>
        <v>#N/A</v>
      </c>
      <c r="O47" s="17" t="e">
        <f>[4]ロタ!O43</f>
        <v>#N/A</v>
      </c>
      <c r="P47" s="17" t="e">
        <f>[4]ロタ!P43</f>
        <v>#N/A</v>
      </c>
      <c r="Q47" s="17" t="e">
        <f>[4]ロタ!Q43</f>
        <v>#N/A</v>
      </c>
      <c r="R47" s="17" t="e">
        <f>[4]ロタ!R43</f>
        <v>#N/A</v>
      </c>
      <c r="S47" s="17" t="e">
        <f>[4]ロタ!S43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[4]ロタ!C44</f>
        <v>#N/A</v>
      </c>
      <c r="D48" s="18" t="e">
        <f>[4]ロタ!D44</f>
        <v>#N/A</v>
      </c>
      <c r="E48" s="18" t="e">
        <f>[4]ロタ!E44</f>
        <v>#N/A</v>
      </c>
      <c r="F48" s="18" t="e">
        <f>[4]ロタ!F44</f>
        <v>#N/A</v>
      </c>
      <c r="G48" s="18" t="e">
        <f>[4]ロタ!G44</f>
        <v>#N/A</v>
      </c>
      <c r="H48" s="18" t="e">
        <f>[4]ロタ!H44</f>
        <v>#N/A</v>
      </c>
      <c r="I48" s="18" t="e">
        <f>[4]ロタ!I44</f>
        <v>#N/A</v>
      </c>
      <c r="J48" s="18" t="e">
        <f>[4]ロタ!J44</f>
        <v>#N/A</v>
      </c>
      <c r="K48" s="18" t="e">
        <f>[4]ロタ!K44</f>
        <v>#N/A</v>
      </c>
      <c r="L48" s="18" t="e">
        <f>[4]ロタ!L44</f>
        <v>#N/A</v>
      </c>
      <c r="M48" s="18" t="e">
        <f>[4]ロタ!M44</f>
        <v>#N/A</v>
      </c>
      <c r="N48" s="18" t="e">
        <f>[4]ロタ!N44</f>
        <v>#N/A</v>
      </c>
      <c r="O48" s="18" t="e">
        <f>[4]ロタ!O44</f>
        <v>#N/A</v>
      </c>
      <c r="P48" s="18" t="e">
        <f>[4]ロタ!P44</f>
        <v>#N/A</v>
      </c>
      <c r="Q48" s="18" t="e">
        <f>[4]ロタ!Q44</f>
        <v>#N/A</v>
      </c>
      <c r="R48" s="18" t="e">
        <f>[4]ロタ!R44</f>
        <v>#N/A</v>
      </c>
      <c r="S48" s="18" t="e">
        <f>[4]ロタ!S44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[4]ロタ!C45</f>
        <v>#N/A</v>
      </c>
      <c r="D49" s="17" t="e">
        <f>[4]ロタ!D45</f>
        <v>#N/A</v>
      </c>
      <c r="E49" s="17" t="e">
        <f>[4]ロタ!E45</f>
        <v>#N/A</v>
      </c>
      <c r="F49" s="17" t="e">
        <f>[4]ロタ!F45</f>
        <v>#N/A</v>
      </c>
      <c r="G49" s="17" t="e">
        <f>[4]ロタ!G45</f>
        <v>#N/A</v>
      </c>
      <c r="H49" s="17" t="e">
        <f>[4]ロタ!H45</f>
        <v>#N/A</v>
      </c>
      <c r="I49" s="17" t="e">
        <f>[4]ロタ!I45</f>
        <v>#N/A</v>
      </c>
      <c r="J49" s="17" t="e">
        <f>[4]ロタ!J45</f>
        <v>#N/A</v>
      </c>
      <c r="K49" s="17" t="e">
        <f>[4]ロタ!K45</f>
        <v>#N/A</v>
      </c>
      <c r="L49" s="17" t="e">
        <f>[4]ロタ!L45</f>
        <v>#N/A</v>
      </c>
      <c r="M49" s="17" t="e">
        <f>[4]ロタ!M45</f>
        <v>#N/A</v>
      </c>
      <c r="N49" s="17" t="e">
        <f>[4]ロタ!N45</f>
        <v>#N/A</v>
      </c>
      <c r="O49" s="17" t="e">
        <f>[4]ロタ!O45</f>
        <v>#N/A</v>
      </c>
      <c r="P49" s="17" t="e">
        <f>[4]ロタ!P45</f>
        <v>#N/A</v>
      </c>
      <c r="Q49" s="17" t="e">
        <f>[4]ロタ!Q45</f>
        <v>#N/A</v>
      </c>
      <c r="R49" s="17" t="e">
        <f>[4]ロタ!R45</f>
        <v>#N/A</v>
      </c>
      <c r="S49" s="17" t="e">
        <f>[4]ロタ!S45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7.2720000000000002</v>
      </c>
      <c r="H263" s="28">
        <f t="array" ref="H263">AVERAGE(IF(年次別!$F263=TRANSPOSE(カレンダー!$A$2:$A$54),令和7年各保健所毎集計!$N$20:$BN$20))</f>
        <v>0.92400000000000004</v>
      </c>
      <c r="I263" s="28">
        <f t="array" ref="I263">AVERAGE(IF(年次別!$F263=TRANSPOSE(カレンダー!$A$2:$A$54),令和7年各保健所毎集計!$N$35:$BN$35))</f>
        <v>0.27199999999999996</v>
      </c>
      <c r="J263" s="28">
        <f t="array" ref="J263">AVERAGE(IF(年次別!$F263=TRANSPOSE(カレンダー!$A$2:$A$54),令和7年各保健所毎集計!$N$36:$BN$36))</f>
        <v>1.6019999999999999</v>
      </c>
      <c r="K263" s="28">
        <f t="array" ref="K263">AVERAGE(IF(年次別!$F263=TRANSPOSE(カレンダー!$A$2:$A$54),令和7年各保健所毎集計!$N$51:$BN$51))</f>
        <v>0.624</v>
      </c>
      <c r="L263" s="28">
        <f t="array" ref="L263">AVERAGE(IF(年次別!$F263=TRANSPOSE(カレンダー!$A$2:$A$54),令和7年各保健所毎集計!$N$52:$BN$52))</f>
        <v>0.27999999999999997</v>
      </c>
      <c r="M263" s="28">
        <f t="array" ref="M263">AVERAGE(IF(年次別!$F263=TRANSPOSE(カレンダー!$A$2:$A$54),令和7年各保健所毎集計!$N$67:$BN$67))</f>
        <v>1.1599999999999999</v>
      </c>
      <c r="N263" s="28">
        <f t="array" ref="N263">AVERAGE(IF(年次別!$F263=TRANSPOSE(カレンダー!$A$2:$A$54),令和7年各保健所毎集計!$N$68:$BN$68))</f>
        <v>1.6760000000000002</v>
      </c>
      <c r="O263" s="28">
        <f t="array" ref="O263">AVERAGE(IF(年次別!$F263=TRANSPOSE(カレンダー!$A$2:$A$54),令和7年各保健所毎集計!$N$83:$BN$83))</f>
        <v>3.7840000000000003</v>
      </c>
      <c r="P263" s="28">
        <f t="array" ref="P263">AVERAGE(IF(年次別!$F263=TRANSPOSE(カレンダー!$A$2:$A$54),令和7年各保健所毎集計!$N$84:$BN$84))</f>
        <v>4.218</v>
      </c>
      <c r="Q263" s="28">
        <f t="array" ref="Q263">AVERAGE(IF(年次別!$F263=TRANSPOSE(カレンダー!$A$2:$A$54),令和7年各保健所毎集計!$N$99:$BN$99))</f>
        <v>0.312</v>
      </c>
      <c r="R263" s="28">
        <f t="array" ref="R263">AVERAGE(IF(年次別!$F263=TRANSPOSE(カレンダー!$A$2:$A$54),令和7年各保健所毎集計!$N$100:$BN$100))</f>
        <v>0.20200000000000001</v>
      </c>
      <c r="S263" s="28">
        <f t="array" ref="S263">AVERAGE(IF(年次別!$F263=TRANSPOSE(カレンダー!$A$2:$A$54),令和7年各保健所毎集計!$N$115:$BN$115))</f>
        <v>1.6079999999999999</v>
      </c>
      <c r="T263" s="28">
        <f t="array" ref="T263">AVERAGE(IF(年次別!$F263=TRANSPOSE(カレンダー!$A$2:$A$54),令和7年各保健所毎集計!$N$116:$BN$116))</f>
        <v>0.48200000000000004</v>
      </c>
      <c r="U263" s="28">
        <f t="array" ref="U263">AVERAGE(IF(年次別!$F263=TRANSPOSE(カレンダー!$A$2:$A$54),令和7年各保健所毎集計!$N$131:$BN$131))</f>
        <v>1.464</v>
      </c>
      <c r="V263" s="28">
        <f t="array" ref="V263">AVERAGE(IF(年次別!$F263=TRANSPOSE(カレンダー!$A$2:$A$54),令和7年各保健所毎集計!$N$132:$BN$132))</f>
        <v>1.44</v>
      </c>
      <c r="W263" s="28">
        <f t="array" ref="W263">AVERAGE(IF(年次別!$F263=TRANSPOSE(カレンダー!$A$2:$A$54),令和7年各保健所毎集計!$N$147:$BN$147))</f>
        <v>0.23200000000000004</v>
      </c>
      <c r="X263" s="28">
        <f t="array" ref="X263">AVERAGE(IF(年次別!$F263=TRANSPOSE(カレンダー!$A$2:$A$54),令和7年各保健所毎集計!$N$148:$BN$148))</f>
        <v>0.31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0.35199999999999998</v>
      </c>
      <c r="AD263" s="28">
        <f t="array" ref="AD263">AVERAGE(IF(年次別!$F263=TRANSPOSE(カレンダー!$A$2:$A$54),令和7年各保健所毎集計!$N$164:$BN$164))</f>
        <v>0.76999999999999991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2.4E-2</v>
      </c>
      <c r="AH263" s="28">
        <f t="array" ref="AH263">AVERAGE(IF(年次別!$F263=TRANSPOSE(カレンダー!$A$2:$A$54),令和7年各保健所毎集計!$N$180:$BN$180))</f>
        <v>4.5999999999999999E-2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1.4000000000000002E-2</v>
      </c>
      <c r="AK263" s="28">
        <f t="array" ref="AK263">AVERAGE(IF(年次別!$F263=TRANSPOSE(カレンダー!$A$2:$A$54),令和7年各保健所毎集計!$N$211:$BN$211))</f>
        <v>4.71</v>
      </c>
      <c r="AL263" s="28">
        <f t="array" ref="AL263">AVERAGE(IF(年次別!$F263=TRANSPOSE(カレンダー!$A$2:$A$54),令和7年各保健所毎集計!$N$212:$BN$212))</f>
        <v>1.0699999999999998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1.6E-2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4.8000000000000001E-2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1.1640000000000001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0.01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4.8040000000000003</v>
      </c>
      <c r="BB263" s="28">
        <f t="array" ref="BB263">AVERAGE(IF(年次別!$F263=TRANSPOSE(カレンダー!$A$2:$A$54),令和7年各保健所毎集計!$N$308:$BN$308))</f>
        <v>6.8340000000000005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3.5950000000000002</v>
      </c>
      <c r="H264" s="28">
        <f t="array" ref="H264">AVERAGE(IF(年次別!$F264=TRANSPOSE(カレンダー!$A$2:$A$54),令和7年各保健所毎集計!$N$20:$BN$20))</f>
        <v>0.59</v>
      </c>
      <c r="I264" s="28">
        <f t="array" ref="I264">AVERAGE(IF(年次別!$F264=TRANSPOSE(カレンダー!$A$2:$A$54),令和7年各保健所毎集計!$N$35:$BN$35))</f>
        <v>0.04</v>
      </c>
      <c r="J264" s="28">
        <f t="array" ref="J264">AVERAGE(IF(年次別!$F264=TRANSPOSE(カレンダー!$A$2:$A$54),令和7年各保健所毎集計!$N$36:$BN$36))</f>
        <v>0.40749999999999997</v>
      </c>
      <c r="K264" s="28">
        <f t="array" ref="K264">AVERAGE(IF(年次別!$F264=TRANSPOSE(カレンダー!$A$2:$A$54),令和7年各保健所毎集計!$N$51:$BN$51))</f>
        <v>0.06</v>
      </c>
      <c r="L264" s="28">
        <f t="array" ref="L264">AVERAGE(IF(年次別!$F264=TRANSPOSE(カレンダー!$A$2:$A$54),令和7年各保健所毎集計!$N$52:$BN$52))</f>
        <v>6.5000000000000002E-2</v>
      </c>
      <c r="M264" s="28">
        <f t="array" ref="M264">AVERAGE(IF(年次別!$F264=TRANSPOSE(カレンダー!$A$2:$A$54),令和7年各保健所毎集計!$N$67:$BN$67))</f>
        <v>0.36</v>
      </c>
      <c r="N264" s="28">
        <f t="array" ref="N264">AVERAGE(IF(年次別!$F264=TRANSPOSE(カレンダー!$A$2:$A$54),令和7年各保健所毎集計!$N$68:$BN$68))</f>
        <v>0.48249999999999998</v>
      </c>
      <c r="O264" s="28">
        <f t="array" ref="O264">AVERAGE(IF(年次別!$F264=TRANSPOSE(カレンダー!$A$2:$A$54),令和7年各保健所毎集計!$N$83:$BN$83))</f>
        <v>0.88</v>
      </c>
      <c r="P264" s="28">
        <f t="array" ref="P264">AVERAGE(IF(年次別!$F264=TRANSPOSE(カレンダー!$A$2:$A$54),令和7年各保健所毎集計!$N$84:$BN$84))</f>
        <v>0.98</v>
      </c>
      <c r="Q264" s="28">
        <f t="array" ref="Q264">AVERAGE(IF(年次別!$F264=TRANSPOSE(カレンダー!$A$2:$A$54),令和7年各保健所毎集計!$N$99:$BN$99))</f>
        <v>0.23</v>
      </c>
      <c r="R264" s="28">
        <f t="array" ref="R264">AVERAGE(IF(年次別!$F264=TRANSPOSE(カレンダー!$A$2:$A$54),令和7年各保健所毎集計!$N$100:$BN$100))</f>
        <v>5.5E-2</v>
      </c>
      <c r="S264" s="28">
        <f t="array" ref="S264">AVERAGE(IF(年次別!$F264=TRANSPOSE(カレンダー!$A$2:$A$54),令和7年各保健所毎集計!$N$115:$BN$115))</f>
        <v>0.53</v>
      </c>
      <c r="T264" s="28">
        <f t="array" ref="T264">AVERAGE(IF(年次別!$F264=TRANSPOSE(カレンダー!$A$2:$A$54),令和7年各保健所毎集計!$N$116:$BN$116))</f>
        <v>0.09</v>
      </c>
      <c r="U264" s="28">
        <f t="array" ref="U264">AVERAGE(IF(年次別!$F264=TRANSPOSE(カレンダー!$A$2:$A$54),令和7年各保健所毎集計!$N$131:$BN$131))</f>
        <v>0.26</v>
      </c>
      <c r="V264" s="28">
        <f t="array" ref="V264">AVERAGE(IF(年次別!$F264=TRANSPOSE(カレンダー!$A$2:$A$54),令和7年各保健所毎集計!$N$132:$BN$132))</f>
        <v>0.3125</v>
      </c>
      <c r="W264" s="28">
        <f t="array" ref="W264">AVERAGE(IF(年次別!$F264=TRANSPOSE(カレンダー!$A$2:$A$54),令和7年各保健所毎集計!$N$147:$BN$147))</f>
        <v>0.08</v>
      </c>
      <c r="X264" s="28">
        <f t="array" ref="X264">AVERAGE(IF(年次別!$F264=TRANSPOSE(カレンダー!$A$2:$A$54),令和7年各保健所毎集計!$N$148:$BN$148))</f>
        <v>7.0000000000000007E-2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7.0000000000000007E-2</v>
      </c>
      <c r="AD264" s="28">
        <f t="array" ref="AD264">AVERAGE(IF(年次別!$F264=TRANSPOSE(カレンダー!$A$2:$A$54),令和7年各保健所毎集計!$N$164:$BN$164))</f>
        <v>0.1125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0.02</v>
      </c>
      <c r="AH264" s="28">
        <f t="array" ref="AH264">AVERAGE(IF(年次別!$F264=TRANSPOSE(カレンダー!$A$2:$A$54),令和7年各保健所毎集計!$N$180:$BN$180))</f>
        <v>1.2500000000000001E-2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5.0000000000000001E-3</v>
      </c>
      <c r="AK264" s="28">
        <f t="array" ref="AK264">AVERAGE(IF(年次別!$F264=TRANSPOSE(カレンダー!$A$2:$A$54),令和7年各保健所毎集計!$N$211:$BN$211))</f>
        <v>1.375</v>
      </c>
      <c r="AL264" s="28">
        <f t="array" ref="AL264">AVERAGE(IF(年次別!$F264=TRANSPOSE(カレンダー!$A$2:$A$54),令和7年各保健所毎集計!$N$212:$BN$212))</f>
        <v>0.26250000000000001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0</v>
      </c>
      <c r="AP264" s="28">
        <f t="array" ref="AP264">AVERAGE(IF(年次別!$F264=TRANSPOSE(カレンダー!$A$2:$A$54),令和7年各保健所毎集計!$N$228:$BN$228))</f>
        <v>2.5000000000000001E-3</v>
      </c>
      <c r="AQ264" s="28">
        <f t="array" ref="AQ264">AVERAGE(IF(年次別!$F264=TRANSPOSE(カレンダー!$A$2:$A$54),令和7年各保健所毎集計!$N$243:$BN$243))</f>
        <v>3.5000000000000003E-2</v>
      </c>
      <c r="AR264" s="28">
        <f t="array" ref="AR264">AVERAGE(IF(年次別!$F264=TRANSPOSE(カレンダー!$A$2:$A$54),令和7年各保健所毎集計!$N$244:$BN$244))</f>
        <v>1.4999999999999999E-2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0.38250000000000001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2.5000000000000001E-3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2.5000000000000001E-3</v>
      </c>
      <c r="BA264" s="28">
        <f t="array" ref="BA264">AVERAGE(IF(年次別!$F264=TRANSPOSE(カレンダー!$A$2:$A$54),令和7年各保健所毎集計!$N$307:$BN$307))</f>
        <v>0.66749999999999998</v>
      </c>
      <c r="BB264" s="28">
        <f t="array" ref="BB264">AVERAGE(IF(年次別!$F264=TRANSPOSE(カレンダー!$A$2:$A$54),令和7年各保健所毎集計!$N$308:$BN$308))</f>
        <v>0.93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2283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38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442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1843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561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687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578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884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281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257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55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1635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4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23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9068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>
        <f>[2]ｲﾝ!C41</f>
        <v>548</v>
      </c>
      <c r="D45" s="17">
        <f>[2]ｲﾝ!D41</f>
        <v>5</v>
      </c>
      <c r="E45" s="17">
        <f>[2]ｲﾝ!E41</f>
        <v>7</v>
      </c>
      <c r="F45" s="17">
        <f>[2]ｲﾝ!F41</f>
        <v>19</v>
      </c>
      <c r="G45" s="17">
        <f>[2]ｲﾝ!G41</f>
        <v>32</v>
      </c>
      <c r="H45" s="17">
        <f>[2]ｲﾝ!H41</f>
        <v>29</v>
      </c>
      <c r="I45" s="17">
        <f>[2]ｲﾝ!I41</f>
        <v>34</v>
      </c>
      <c r="J45" s="17">
        <f>[2]ｲﾝ!J41</f>
        <v>38</v>
      </c>
      <c r="K45" s="17">
        <f>[2]ｲﾝ!K41</f>
        <v>24</v>
      </c>
      <c r="L45" s="17">
        <f>[2]ｲﾝ!L41</f>
        <v>21</v>
      </c>
      <c r="M45" s="17">
        <f>[2]ｲﾝ!M41</f>
        <v>29</v>
      </c>
      <c r="N45" s="17">
        <f>[2]ｲﾝ!N41</f>
        <v>17</v>
      </c>
      <c r="O45" s="17">
        <f>[2]ｲﾝ!O41</f>
        <v>105</v>
      </c>
      <c r="P45" s="17">
        <f>[2]ｲﾝ!P41</f>
        <v>46</v>
      </c>
      <c r="Q45" s="17">
        <f>[2]ｲﾝ!Q41</f>
        <v>30</v>
      </c>
      <c r="R45" s="17">
        <f>[2]ｲﾝ!R41</f>
        <v>30</v>
      </c>
      <c r="S45" s="17">
        <f>[2]ｲﾝ!S41</f>
        <v>33</v>
      </c>
      <c r="T45" s="17">
        <f>[2]ｲﾝ!T41</f>
        <v>10</v>
      </c>
      <c r="U45" s="17">
        <f>[2]ｲﾝ!U41</f>
        <v>17</v>
      </c>
      <c r="V45" s="17">
        <f>[2]ｲﾝ!V41</f>
        <v>12</v>
      </c>
      <c r="W45" s="17">
        <f>[2]ｲﾝ!W41</f>
        <v>10</v>
      </c>
      <c r="Y45">
        <f t="shared" si="2"/>
        <v>548</v>
      </c>
      <c r="Z45" t="b">
        <f t="shared" si="3"/>
        <v>1</v>
      </c>
    </row>
    <row r="46" spans="2:26">
      <c r="B46" s="18">
        <v>41</v>
      </c>
      <c r="C46" s="27">
        <f>[2]ｲﾝ!C42</f>
        <v>647</v>
      </c>
      <c r="D46" s="27">
        <f>[2]ｲﾝ!D42</f>
        <v>4</v>
      </c>
      <c r="E46" s="27">
        <f>[2]ｲﾝ!E42</f>
        <v>7</v>
      </c>
      <c r="F46" s="27">
        <f>[2]ｲﾝ!F42</f>
        <v>24</v>
      </c>
      <c r="G46" s="27">
        <f>[2]ｲﾝ!G42</f>
        <v>23</v>
      </c>
      <c r="H46" s="27">
        <f>[2]ｲﾝ!H42</f>
        <v>38</v>
      </c>
      <c r="I46" s="27">
        <f>[2]ｲﾝ!I42</f>
        <v>31</v>
      </c>
      <c r="J46" s="27">
        <f>[2]ｲﾝ!J42</f>
        <v>48</v>
      </c>
      <c r="K46" s="27">
        <f>[2]ｲﾝ!K42</f>
        <v>39</v>
      </c>
      <c r="L46" s="27">
        <f>[2]ｲﾝ!L42</f>
        <v>28</v>
      </c>
      <c r="M46" s="27">
        <f>[2]ｲﾝ!M42</f>
        <v>33</v>
      </c>
      <c r="N46" s="27">
        <f>[2]ｲﾝ!N42</f>
        <v>16</v>
      </c>
      <c r="O46" s="27">
        <f>[2]ｲﾝ!O42</f>
        <v>127</v>
      </c>
      <c r="P46" s="27">
        <f>[2]ｲﾝ!P42</f>
        <v>42</v>
      </c>
      <c r="Q46" s="27">
        <f>[2]ｲﾝ!Q42</f>
        <v>59</v>
      </c>
      <c r="R46" s="27">
        <f>[2]ｲﾝ!R42</f>
        <v>29</v>
      </c>
      <c r="S46" s="27">
        <f>[2]ｲﾝ!S42</f>
        <v>26</v>
      </c>
      <c r="T46" s="27">
        <f>[2]ｲﾝ!T42</f>
        <v>20</v>
      </c>
      <c r="U46" s="27">
        <f>[2]ｲﾝ!U42</f>
        <v>11</v>
      </c>
      <c r="V46" s="27">
        <f>[2]ｲﾝ!V42</f>
        <v>20</v>
      </c>
      <c r="W46" s="27">
        <f>[2]ｲﾝ!W42</f>
        <v>22</v>
      </c>
      <c r="X46" s="20"/>
      <c r="Y46" s="20">
        <f t="shared" si="2"/>
        <v>647</v>
      </c>
      <c r="Z46" s="20" t="b">
        <f t="shared" si="3"/>
        <v>1</v>
      </c>
    </row>
    <row r="47" spans="2:26">
      <c r="B47" s="17">
        <v>42</v>
      </c>
      <c r="C47" s="17" t="e">
        <f>[2]ｲﾝ!C43</f>
        <v>#N/A</v>
      </c>
      <c r="D47" s="17" t="e">
        <f>[2]ｲﾝ!D43</f>
        <v>#N/A</v>
      </c>
      <c r="E47" s="17" t="e">
        <f>[2]ｲﾝ!E43</f>
        <v>#N/A</v>
      </c>
      <c r="F47" s="17" t="e">
        <f>[2]ｲﾝ!F43</f>
        <v>#N/A</v>
      </c>
      <c r="G47" s="17" t="e">
        <f>[2]ｲﾝ!G43</f>
        <v>#N/A</v>
      </c>
      <c r="H47" s="17" t="e">
        <f>[2]ｲﾝ!H43</f>
        <v>#N/A</v>
      </c>
      <c r="I47" s="17" t="e">
        <f>[2]ｲﾝ!I43</f>
        <v>#N/A</v>
      </c>
      <c r="J47" s="17" t="e">
        <f>[2]ｲﾝ!J43</f>
        <v>#N/A</v>
      </c>
      <c r="K47" s="17" t="e">
        <f>[2]ｲﾝ!K43</f>
        <v>#N/A</v>
      </c>
      <c r="L47" s="17" t="e">
        <f>[2]ｲﾝ!L43</f>
        <v>#N/A</v>
      </c>
      <c r="M47" s="17" t="e">
        <f>[2]ｲﾝ!M43</f>
        <v>#N/A</v>
      </c>
      <c r="N47" s="17" t="e">
        <f>[2]ｲﾝ!N43</f>
        <v>#N/A</v>
      </c>
      <c r="O47" s="17" t="e">
        <f>[2]ｲﾝ!O43</f>
        <v>#N/A</v>
      </c>
      <c r="P47" s="17" t="e">
        <f>[2]ｲﾝ!P43</f>
        <v>#N/A</v>
      </c>
      <c r="Q47" s="17" t="e">
        <f>[2]ｲﾝ!Q43</f>
        <v>#N/A</v>
      </c>
      <c r="R47" s="17" t="e">
        <f>[2]ｲﾝ!R43</f>
        <v>#N/A</v>
      </c>
      <c r="S47" s="17" t="e">
        <f>[2]ｲﾝ!S43</f>
        <v>#N/A</v>
      </c>
      <c r="T47" s="17" t="e">
        <f>[2]ｲﾝ!T43</f>
        <v>#N/A</v>
      </c>
      <c r="U47" s="17" t="e">
        <f>[2]ｲﾝ!U43</f>
        <v>#N/A</v>
      </c>
      <c r="V47" s="17" t="e">
        <f>[2]ｲﾝ!V43</f>
        <v>#N/A</v>
      </c>
      <c r="W47" s="17" t="e">
        <f>[2]ｲﾝ!W43</f>
        <v>#N/A</v>
      </c>
      <c r="Y47" t="e">
        <f t="shared" si="2"/>
        <v>#N/A</v>
      </c>
      <c r="Z47" t="str">
        <f t="shared" si="3"/>
        <v>-</v>
      </c>
    </row>
    <row r="48" spans="2:26">
      <c r="B48" s="18">
        <v>43</v>
      </c>
      <c r="C48" s="27" t="e">
        <f>[2]ｲﾝ!C44</f>
        <v>#N/A</v>
      </c>
      <c r="D48" s="27" t="e">
        <f>[2]ｲﾝ!D44</f>
        <v>#N/A</v>
      </c>
      <c r="E48" s="27" t="e">
        <f>[2]ｲﾝ!E44</f>
        <v>#N/A</v>
      </c>
      <c r="F48" s="27" t="e">
        <f>[2]ｲﾝ!F44</f>
        <v>#N/A</v>
      </c>
      <c r="G48" s="27" t="e">
        <f>[2]ｲﾝ!G44</f>
        <v>#N/A</v>
      </c>
      <c r="H48" s="27" t="e">
        <f>[2]ｲﾝ!H44</f>
        <v>#N/A</v>
      </c>
      <c r="I48" s="27" t="e">
        <f>[2]ｲﾝ!I44</f>
        <v>#N/A</v>
      </c>
      <c r="J48" s="27" t="e">
        <f>[2]ｲﾝ!J44</f>
        <v>#N/A</v>
      </c>
      <c r="K48" s="27" t="e">
        <f>[2]ｲﾝ!K44</f>
        <v>#N/A</v>
      </c>
      <c r="L48" s="27" t="e">
        <f>[2]ｲﾝ!L44</f>
        <v>#N/A</v>
      </c>
      <c r="M48" s="27" t="e">
        <f>[2]ｲﾝ!M44</f>
        <v>#N/A</v>
      </c>
      <c r="N48" s="27" t="e">
        <f>[2]ｲﾝ!N44</f>
        <v>#N/A</v>
      </c>
      <c r="O48" s="27" t="e">
        <f>[2]ｲﾝ!O44</f>
        <v>#N/A</v>
      </c>
      <c r="P48" s="27" t="e">
        <f>[2]ｲﾝ!P44</f>
        <v>#N/A</v>
      </c>
      <c r="Q48" s="27" t="e">
        <f>[2]ｲﾝ!Q44</f>
        <v>#N/A</v>
      </c>
      <c r="R48" s="27" t="e">
        <f>[2]ｲﾝ!R44</f>
        <v>#N/A</v>
      </c>
      <c r="S48" s="27" t="e">
        <f>[2]ｲﾝ!S44</f>
        <v>#N/A</v>
      </c>
      <c r="T48" s="27" t="e">
        <f>[2]ｲﾝ!T44</f>
        <v>#N/A</v>
      </c>
      <c r="U48" s="27" t="e">
        <f>[2]ｲﾝ!U44</f>
        <v>#N/A</v>
      </c>
      <c r="V48" s="27" t="e">
        <f>[2]ｲﾝ!V44</f>
        <v>#N/A</v>
      </c>
      <c r="W48" s="27" t="e">
        <f>[2]ｲﾝ!W44</f>
        <v>#N/A</v>
      </c>
      <c r="X48" s="20"/>
      <c r="Y48" s="20" t="e">
        <f t="shared" si="2"/>
        <v>#N/A</v>
      </c>
      <c r="Z48" s="20" t="str">
        <f t="shared" si="3"/>
        <v>-</v>
      </c>
    </row>
    <row r="49" spans="2:26">
      <c r="B49" s="17">
        <v>44</v>
      </c>
      <c r="C49" s="17" t="e">
        <f>[2]ｲﾝ!C45</f>
        <v>#N/A</v>
      </c>
      <c r="D49" s="17" t="e">
        <f>[2]ｲﾝ!D45</f>
        <v>#N/A</v>
      </c>
      <c r="E49" s="17" t="e">
        <f>[2]ｲﾝ!E45</f>
        <v>#N/A</v>
      </c>
      <c r="F49" s="17" t="e">
        <f>[2]ｲﾝ!F45</f>
        <v>#N/A</v>
      </c>
      <c r="G49" s="17" t="e">
        <f>[2]ｲﾝ!G45</f>
        <v>#N/A</v>
      </c>
      <c r="H49" s="17" t="e">
        <f>[2]ｲﾝ!H45</f>
        <v>#N/A</v>
      </c>
      <c r="I49" s="17" t="e">
        <f>[2]ｲﾝ!I45</f>
        <v>#N/A</v>
      </c>
      <c r="J49" s="17" t="e">
        <f>[2]ｲﾝ!J45</f>
        <v>#N/A</v>
      </c>
      <c r="K49" s="17" t="e">
        <f>[2]ｲﾝ!K45</f>
        <v>#N/A</v>
      </c>
      <c r="L49" s="17" t="e">
        <f>[2]ｲﾝ!L45</f>
        <v>#N/A</v>
      </c>
      <c r="M49" s="17" t="e">
        <f>[2]ｲﾝ!M45</f>
        <v>#N/A</v>
      </c>
      <c r="N49" s="17" t="e">
        <f>[2]ｲﾝ!N45</f>
        <v>#N/A</v>
      </c>
      <c r="O49" s="17" t="e">
        <f>[2]ｲﾝ!O45</f>
        <v>#N/A</v>
      </c>
      <c r="P49" s="17" t="e">
        <f>[2]ｲﾝ!P45</f>
        <v>#N/A</v>
      </c>
      <c r="Q49" s="17" t="e">
        <f>[2]ｲﾝ!Q45</f>
        <v>#N/A</v>
      </c>
      <c r="R49" s="17" t="e">
        <f>[2]ｲﾝ!R45</f>
        <v>#N/A</v>
      </c>
      <c r="S49" s="17" t="e">
        <f>[2]ｲﾝ!S45</f>
        <v>#N/A</v>
      </c>
      <c r="T49" s="17" t="e">
        <f>[2]ｲﾝ!T45</f>
        <v>#N/A</v>
      </c>
      <c r="U49" s="17" t="e">
        <f>[2]ｲﾝ!U45</f>
        <v>#N/A</v>
      </c>
      <c r="V49" s="17" t="e">
        <f>[2]ｲﾝ!V45</f>
        <v>#N/A</v>
      </c>
      <c r="W49" s="17" t="e">
        <f>[2]ｲﾝ!W45</f>
        <v>#N/A</v>
      </c>
      <c r="Y49" t="e">
        <f t="shared" si="2"/>
        <v>#N/A</v>
      </c>
      <c r="Z49" t="str">
        <f t="shared" si="3"/>
        <v>-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16569</v>
      </c>
      <c r="D60" s="2">
        <f t="array" ref="D60">+SUM(IF(NOT(ISERROR(D6:D57)),D6:D57))</f>
        <v>94</v>
      </c>
      <c r="E60" s="2">
        <f t="array" ref="E60">+SUM(IF(NOT(ISERROR(E6:E57)),E6:E57))</f>
        <v>229</v>
      </c>
      <c r="F60" s="2">
        <f t="array" ref="F60">+SUM(IF(NOT(ISERROR(F6:F57)),F6:F57))</f>
        <v>637</v>
      </c>
      <c r="G60" s="2">
        <f t="array" ref="G60">+SUM(IF(NOT(ISERROR(G6:G57)),G6:G57))</f>
        <v>722</v>
      </c>
      <c r="H60" s="2">
        <f t="array" ref="H60">+SUM(IF(NOT(ISERROR(H6:H57)),H6:H57))</f>
        <v>746</v>
      </c>
      <c r="I60" s="2">
        <f t="array" ref="I60">+SUM(IF(NOT(ISERROR(I6:I57)),I6:I57))</f>
        <v>781</v>
      </c>
      <c r="J60" s="2">
        <f t="array" ref="J60">+SUM(IF(NOT(ISERROR(J6:J57)),J6:J57))</f>
        <v>748</v>
      </c>
      <c r="K60" s="2">
        <f t="array" ref="K60">+SUM(IF(NOT(ISERROR(K6:K57)),K6:K57))</f>
        <v>714</v>
      </c>
      <c r="L60" s="2">
        <f t="array" ref="L60">+SUM(IF(NOT(ISERROR(L6:L57)),L6:L57))</f>
        <v>624</v>
      </c>
      <c r="M60" s="2">
        <f t="array" ref="M60">+SUM(IF(NOT(ISERROR(M6:M57)),M6:M57))</f>
        <v>642</v>
      </c>
      <c r="N60" s="2">
        <f t="array" ref="N60">+SUM(IF(NOT(ISERROR(N6:N57)),N6:N57))</f>
        <v>581</v>
      </c>
      <c r="O60" s="2">
        <f t="array" ref="O60">+SUM(IF(NOT(ISERROR(O6:O57)),O6:O57))</f>
        <v>2447</v>
      </c>
      <c r="P60" s="2">
        <f t="array" ref="P60">+SUM(IF(NOT(ISERROR(P6:P57)),P6:P57))</f>
        <v>1090</v>
      </c>
      <c r="Q60" s="2">
        <f t="array" ref="Q60">+SUM(IF(NOT(ISERROR(Q6:Q57)),Q6:Q57))</f>
        <v>1167</v>
      </c>
      <c r="R60" s="2">
        <f t="array" ref="R60">+SUM(IF(NOT(ISERROR(R6:R57)),R6:R57))</f>
        <v>1213</v>
      </c>
      <c r="S60" s="2">
        <f t="array" ref="S60">+SUM(IF(NOT(ISERROR(S6:S57)),S6:S57))</f>
        <v>1251</v>
      </c>
      <c r="T60" s="2">
        <f t="array" ref="T60">+SUM(IF(NOT(ISERROR(T6:T57)),T6:T57))</f>
        <v>989</v>
      </c>
      <c r="U60" s="2">
        <f t="array" ref="U60">+SUM(IF(NOT(ISERROR(U6:U57)),U6:U57))</f>
        <v>681</v>
      </c>
      <c r="V60" s="2">
        <f t="array" ref="V60">+SUM(IF(NOT(ISERROR(V6:V57)),V6:V57))</f>
        <v>596</v>
      </c>
      <c r="W60" s="2">
        <f t="array" ref="W60">+SUM(IF(NOT(ISERROR(W6:W57)),W6:W57))</f>
        <v>617</v>
      </c>
      <c r="X60" s="2"/>
      <c r="Y60" s="2">
        <f>+SUM(D60:W60)</f>
        <v>16569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0.5673245216971452</v>
      </c>
      <c r="E61" s="4">
        <f t="shared" si="4"/>
        <v>1.3820991007302794</v>
      </c>
      <c r="F61" s="4">
        <f t="shared" si="4"/>
        <v>3.8445289395859743</v>
      </c>
      <c r="G61" s="4">
        <f t="shared" si="4"/>
        <v>4.3575351560142437</v>
      </c>
      <c r="H61" s="4">
        <f t="shared" si="4"/>
        <v>4.5023839700645789</v>
      </c>
      <c r="I61" s="4">
        <f t="shared" si="4"/>
        <v>4.7136218238879835</v>
      </c>
      <c r="J61" s="4">
        <f t="shared" si="4"/>
        <v>4.5144547045687728</v>
      </c>
      <c r="K61" s="4">
        <f t="shared" si="4"/>
        <v>4.3092522179974653</v>
      </c>
      <c r="L61" s="4">
        <f t="shared" si="4"/>
        <v>3.7660691653087088</v>
      </c>
      <c r="M61" s="4">
        <f t="shared" si="4"/>
        <v>3.8747057758464605</v>
      </c>
      <c r="N61" s="4">
        <f t="shared" si="4"/>
        <v>3.5065483734685259</v>
      </c>
      <c r="O61" s="4">
        <f t="shared" si="4"/>
        <v>14.768543665882069</v>
      </c>
      <c r="P61" s="4">
        <f t="shared" si="4"/>
        <v>6.5785503047860461</v>
      </c>
      <c r="Q61" s="4">
        <f t="shared" si="4"/>
        <v>7.0432735831975375</v>
      </c>
      <c r="R61" s="4">
        <f t="shared" si="4"/>
        <v>7.3209004767940122</v>
      </c>
      <c r="S61" s="4">
        <f t="shared" si="4"/>
        <v>7.5502444323737095</v>
      </c>
      <c r="T61" s="4">
        <f t="shared" si="4"/>
        <v>5.9689782123242194</v>
      </c>
      <c r="U61" s="4">
        <f t="shared" si="4"/>
        <v>4.1100850986782547</v>
      </c>
      <c r="V61" s="4">
        <f t="shared" si="4"/>
        <v>3.5970788822499848</v>
      </c>
      <c r="W61" s="4">
        <f t="shared" si="4"/>
        <v>3.7238215945440278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16569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548</v>
      </c>
      <c r="D108" s="17">
        <f t="shared" si="6"/>
        <v>12</v>
      </c>
      <c r="E108" s="17">
        <f t="shared" si="19"/>
        <v>114</v>
      </c>
      <c r="F108" s="17">
        <f t="shared" si="20"/>
        <v>129</v>
      </c>
      <c r="G108" s="17">
        <f t="shared" si="21"/>
        <v>105</v>
      </c>
      <c r="H108" s="17">
        <f t="shared" si="22"/>
        <v>46</v>
      </c>
      <c r="I108" s="17">
        <f t="shared" si="23"/>
        <v>30</v>
      </c>
      <c r="J108" s="17">
        <f t="shared" si="24"/>
        <v>30</v>
      </c>
      <c r="K108" s="17">
        <f t="shared" si="25"/>
        <v>33</v>
      </c>
      <c r="L108" s="17">
        <f t="shared" si="26"/>
        <v>10</v>
      </c>
      <c r="M108" s="17">
        <f t="shared" si="27"/>
        <v>39</v>
      </c>
      <c r="O108">
        <f t="shared" si="28"/>
        <v>548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647</v>
      </c>
      <c r="D109" s="18">
        <f t="shared" si="6"/>
        <v>11</v>
      </c>
      <c r="E109" s="18">
        <f t="shared" si="19"/>
        <v>116</v>
      </c>
      <c r="F109" s="18">
        <f t="shared" si="20"/>
        <v>164</v>
      </c>
      <c r="G109" s="18">
        <f t="shared" si="21"/>
        <v>127</v>
      </c>
      <c r="H109" s="18">
        <f t="shared" si="22"/>
        <v>42</v>
      </c>
      <c r="I109" s="18">
        <f t="shared" si="23"/>
        <v>59</v>
      </c>
      <c r="J109" s="18">
        <f t="shared" si="24"/>
        <v>29</v>
      </c>
      <c r="K109" s="18">
        <f t="shared" si="25"/>
        <v>26</v>
      </c>
      <c r="L109" s="18">
        <f t="shared" si="26"/>
        <v>20</v>
      </c>
      <c r="M109" s="18">
        <f t="shared" si="27"/>
        <v>53</v>
      </c>
      <c r="N109" s="22"/>
      <c r="O109" s="22">
        <f t="shared" si="28"/>
        <v>647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9"/>
        <v>#N/A</v>
      </c>
      <c r="F110" s="17" t="e">
        <f t="shared" si="20"/>
        <v>#N/A</v>
      </c>
      <c r="G110" s="17" t="e">
        <f t="shared" si="21"/>
        <v>#N/A</v>
      </c>
      <c r="H110" s="17" t="e">
        <f t="shared" si="22"/>
        <v>#N/A</v>
      </c>
      <c r="I110" s="17" t="e">
        <f t="shared" si="23"/>
        <v>#N/A</v>
      </c>
      <c r="J110" s="17" t="e">
        <f t="shared" si="24"/>
        <v>#N/A</v>
      </c>
      <c r="K110" s="17" t="e">
        <f t="shared" si="25"/>
        <v>#N/A</v>
      </c>
      <c r="L110" s="17" t="e">
        <f t="shared" si="26"/>
        <v>#N/A</v>
      </c>
      <c r="M110" s="17" t="e">
        <f t="shared" si="27"/>
        <v>#N/A</v>
      </c>
      <c r="O110" t="e">
        <f t="shared" si="28"/>
        <v>#N/A</v>
      </c>
      <c r="P110" t="str">
        <f t="shared" si="29"/>
        <v>-</v>
      </c>
      <c r="Q110" t="str">
        <f t="shared" si="30"/>
        <v>-</v>
      </c>
    </row>
    <row r="111" spans="2:17">
      <c r="B111" s="18">
        <v>43</v>
      </c>
      <c r="C111" s="18" t="e">
        <f t="shared" si="5"/>
        <v>#N/A</v>
      </c>
      <c r="D111" s="18" t="e">
        <f t="shared" si="6"/>
        <v>#N/A</v>
      </c>
      <c r="E111" s="18" t="e">
        <f t="shared" si="19"/>
        <v>#N/A</v>
      </c>
      <c r="F111" s="18" t="e">
        <f t="shared" si="20"/>
        <v>#N/A</v>
      </c>
      <c r="G111" s="18" t="e">
        <f t="shared" si="21"/>
        <v>#N/A</v>
      </c>
      <c r="H111" s="18" t="e">
        <f t="shared" si="22"/>
        <v>#N/A</v>
      </c>
      <c r="I111" s="18" t="e">
        <f t="shared" si="23"/>
        <v>#N/A</v>
      </c>
      <c r="J111" s="18" t="e">
        <f t="shared" si="24"/>
        <v>#N/A</v>
      </c>
      <c r="K111" s="18" t="e">
        <f t="shared" si="25"/>
        <v>#N/A</v>
      </c>
      <c r="L111" s="18" t="e">
        <f t="shared" si="26"/>
        <v>#N/A</v>
      </c>
      <c r="M111" s="18" t="e">
        <f t="shared" si="27"/>
        <v>#N/A</v>
      </c>
      <c r="N111" s="22"/>
      <c r="O111" s="22" t="e">
        <f t="shared" si="28"/>
        <v>#N/A</v>
      </c>
      <c r="P111" s="22" t="str">
        <f t="shared" si="29"/>
        <v>-</v>
      </c>
      <c r="Q111" s="22" t="str">
        <f t="shared" si="30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9"/>
        <v>#N/A</v>
      </c>
      <c r="F112" s="17" t="e">
        <f t="shared" si="20"/>
        <v>#N/A</v>
      </c>
      <c r="G112" s="17" t="e">
        <f t="shared" si="21"/>
        <v>#N/A</v>
      </c>
      <c r="H112" s="17" t="e">
        <f t="shared" si="22"/>
        <v>#N/A</v>
      </c>
      <c r="I112" s="17" t="e">
        <f t="shared" si="23"/>
        <v>#N/A</v>
      </c>
      <c r="J112" s="17" t="e">
        <f t="shared" si="24"/>
        <v>#N/A</v>
      </c>
      <c r="K112" s="17" t="e">
        <f t="shared" si="25"/>
        <v>#N/A</v>
      </c>
      <c r="L112" s="17" t="e">
        <f t="shared" si="26"/>
        <v>#N/A</v>
      </c>
      <c r="M112" s="17" t="e">
        <f t="shared" si="27"/>
        <v>#N/A</v>
      </c>
      <c r="O112" t="e">
        <f t="shared" si="28"/>
        <v>#N/A</v>
      </c>
      <c r="P112" t="str">
        <f t="shared" si="29"/>
        <v>-</v>
      </c>
      <c r="Q112" t="str">
        <f t="shared" si="30"/>
        <v>-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16569</v>
      </c>
      <c r="D123" s="2">
        <f t="array" ref="D123">SUM(IF(NOT(ISERROR(D69:D121)),D69:D121))</f>
        <v>323</v>
      </c>
      <c r="E123" s="2">
        <f t="array" ref="E123">SUM(IF(NOT(ISERROR(E69:E121)),E69:E121))</f>
        <v>2886</v>
      </c>
      <c r="F123" s="2">
        <f t="array" ref="F123">SUM(IF(NOT(ISERROR(F69:F121)),F69:F121))</f>
        <v>3309</v>
      </c>
      <c r="G123" s="2">
        <f t="array" ref="G123">SUM(IF(NOT(ISERROR(G69:G121)),G69:G121))</f>
        <v>2447</v>
      </c>
      <c r="H123" s="2">
        <f t="array" ref="H123">SUM(IF(NOT(ISERROR(H69:H121)),H69:H121))</f>
        <v>1090</v>
      </c>
      <c r="I123" s="2">
        <f t="array" ref="I123">SUM(IF(NOT(ISERROR(I69:I121)),I69:I121))</f>
        <v>1167</v>
      </c>
      <c r="J123" s="2">
        <f t="array" ref="J123">SUM(IF(NOT(ISERROR(J69:J121)),J69:J121))</f>
        <v>1213</v>
      </c>
      <c r="K123" s="2">
        <f t="array" ref="K123">SUM(IF(NOT(ISERROR(K69:K121)),K69:K121))</f>
        <v>1251</v>
      </c>
      <c r="L123" s="2">
        <f t="array" ref="L123">SUM(IF(NOT(ISERROR(L69:L121)),L69:L121))</f>
        <v>989</v>
      </c>
      <c r="M123" s="2">
        <f t="array" ref="M123">SUM(IF(NOT(ISERROR(M69:M121)),M69:M121))</f>
        <v>1894</v>
      </c>
      <c r="N123" s="2"/>
      <c r="O123" s="2">
        <f>+SUM(D123:M123)</f>
        <v>16569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1.9494236224274246</v>
      </c>
      <c r="E124" s="3">
        <f t="shared" si="32"/>
        <v>17.418069889552779</v>
      </c>
      <c r="F124" s="3">
        <f t="shared" si="32"/>
        <v>19.971030237189932</v>
      </c>
      <c r="G124" s="3">
        <f t="shared" si="32"/>
        <v>14.768543665882069</v>
      </c>
      <c r="H124" s="3">
        <f t="shared" si="32"/>
        <v>6.5785503047860461</v>
      </c>
      <c r="I124" s="3">
        <f t="shared" si="32"/>
        <v>7.0432735831975375</v>
      </c>
      <c r="J124" s="3">
        <f t="shared" si="32"/>
        <v>7.3209004767940122</v>
      </c>
      <c r="K124" s="3">
        <f t="shared" si="32"/>
        <v>7.5502444323737095</v>
      </c>
      <c r="L124" s="3">
        <f t="shared" si="32"/>
        <v>5.9689782123242194</v>
      </c>
      <c r="M124" s="3">
        <f t="shared" si="32"/>
        <v>11.430985575472267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16569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>
        <f>[2]co19!C41</f>
        <v>177</v>
      </c>
      <c r="D45" s="17">
        <f>[2]co19!D41</f>
        <v>5</v>
      </c>
      <c r="E45" s="17">
        <f>[2]co19!E41</f>
        <v>3</v>
      </c>
      <c r="F45" s="17">
        <f>[2]co19!F41</f>
        <v>5</v>
      </c>
      <c r="G45" s="17">
        <f>[2]co19!G41</f>
        <v>2</v>
      </c>
      <c r="H45" s="17">
        <f>[2]co19!H41</f>
        <v>0</v>
      </c>
      <c r="I45" s="17">
        <f>[2]co19!I41</f>
        <v>0</v>
      </c>
      <c r="J45" s="17">
        <f>[2]co19!J41</f>
        <v>1</v>
      </c>
      <c r="K45" s="17">
        <f>[2]co19!K41</f>
        <v>1</v>
      </c>
      <c r="L45" s="17">
        <f>[2]co19!L41</f>
        <v>2</v>
      </c>
      <c r="M45" s="17">
        <f>[2]co19!M41</f>
        <v>2</v>
      </c>
      <c r="N45" s="17">
        <f>[2]co19!N41</f>
        <v>2</v>
      </c>
      <c r="O45" s="17">
        <f>[2]co19!O41</f>
        <v>9</v>
      </c>
      <c r="P45" s="17">
        <f>[2]co19!P41</f>
        <v>7</v>
      </c>
      <c r="Q45" s="17">
        <f>[2]co19!Q41</f>
        <v>9</v>
      </c>
      <c r="R45" s="17">
        <f>[2]co19!R41</f>
        <v>14</v>
      </c>
      <c r="S45" s="17">
        <f>[2]co19!S41</f>
        <v>13</v>
      </c>
      <c r="T45" s="17">
        <f>[2]co19!T41</f>
        <v>19</v>
      </c>
      <c r="U45" s="17">
        <f>[2]co19!U41</f>
        <v>22</v>
      </c>
      <c r="V45" s="17">
        <f>[2]co19!V41</f>
        <v>28</v>
      </c>
      <c r="W45" s="17">
        <f>[2]co19!W41</f>
        <v>33</v>
      </c>
      <c r="Y45">
        <f t="shared" si="2"/>
        <v>177</v>
      </c>
      <c r="Z45" t="b">
        <f t="shared" si="3"/>
        <v>1</v>
      </c>
    </row>
    <row r="46" spans="2:26">
      <c r="B46" s="17">
        <v>41</v>
      </c>
      <c r="C46" s="17">
        <f>[2]co19!C42</f>
        <v>120</v>
      </c>
      <c r="D46" s="17">
        <f>[2]co19!D42</f>
        <v>3</v>
      </c>
      <c r="E46" s="17">
        <f>[2]co19!E42</f>
        <v>1</v>
      </c>
      <c r="F46" s="17">
        <f>[2]co19!F42</f>
        <v>4</v>
      </c>
      <c r="G46" s="17">
        <f>[2]co19!G42</f>
        <v>3</v>
      </c>
      <c r="H46" s="17">
        <f>[2]co19!H42</f>
        <v>3</v>
      </c>
      <c r="I46" s="17">
        <f>[2]co19!I42</f>
        <v>2</v>
      </c>
      <c r="J46" s="17">
        <f>[2]co19!J42</f>
        <v>1</v>
      </c>
      <c r="K46" s="17">
        <f>[2]co19!K42</f>
        <v>1</v>
      </c>
      <c r="L46" s="17">
        <f>[2]co19!L42</f>
        <v>0</v>
      </c>
      <c r="M46" s="17">
        <f>[2]co19!M42</f>
        <v>0</v>
      </c>
      <c r="N46" s="17">
        <f>[2]co19!N42</f>
        <v>0</v>
      </c>
      <c r="O46" s="17">
        <f>[2]co19!O42</f>
        <v>6</v>
      </c>
      <c r="P46" s="17">
        <f>[2]co19!P42</f>
        <v>7</v>
      </c>
      <c r="Q46" s="17">
        <f>[2]co19!Q42</f>
        <v>12</v>
      </c>
      <c r="R46" s="17">
        <f>[2]co19!R42</f>
        <v>10</v>
      </c>
      <c r="S46" s="17">
        <f>[2]co19!S42</f>
        <v>12</v>
      </c>
      <c r="T46" s="17">
        <f>[2]co19!T42</f>
        <v>15</v>
      </c>
      <c r="U46" s="17">
        <f>[2]co19!U42</f>
        <v>12</v>
      </c>
      <c r="V46" s="17">
        <f>[2]co19!V42</f>
        <v>11</v>
      </c>
      <c r="W46" s="17">
        <f>[2]co19!W42</f>
        <v>17</v>
      </c>
      <c r="Y46">
        <f t="shared" si="2"/>
        <v>120</v>
      </c>
      <c r="Z46" t="b">
        <f t="shared" si="3"/>
        <v>1</v>
      </c>
    </row>
    <row r="47" spans="2:26">
      <c r="B47" s="17">
        <v>42</v>
      </c>
      <c r="C47" s="17" t="e">
        <f>[2]co19!C43</f>
        <v>#N/A</v>
      </c>
      <c r="D47" s="17" t="e">
        <f>[2]co19!D43</f>
        <v>#N/A</v>
      </c>
      <c r="E47" s="17" t="e">
        <f>[2]co19!E43</f>
        <v>#N/A</v>
      </c>
      <c r="F47" s="17" t="e">
        <f>[2]co19!F43</f>
        <v>#N/A</v>
      </c>
      <c r="G47" s="17" t="e">
        <f>[2]co19!G43</f>
        <v>#N/A</v>
      </c>
      <c r="H47" s="17" t="e">
        <f>[2]co19!H43</f>
        <v>#N/A</v>
      </c>
      <c r="I47" s="17" t="e">
        <f>[2]co19!I43</f>
        <v>#N/A</v>
      </c>
      <c r="J47" s="17" t="e">
        <f>[2]co19!J43</f>
        <v>#N/A</v>
      </c>
      <c r="K47" s="17" t="e">
        <f>[2]co19!K43</f>
        <v>#N/A</v>
      </c>
      <c r="L47" s="17" t="e">
        <f>[2]co19!L43</f>
        <v>#N/A</v>
      </c>
      <c r="M47" s="17" t="e">
        <f>[2]co19!M43</f>
        <v>#N/A</v>
      </c>
      <c r="N47" s="17" t="e">
        <f>[2]co19!N43</f>
        <v>#N/A</v>
      </c>
      <c r="O47" s="17" t="e">
        <f>[2]co19!O43</f>
        <v>#N/A</v>
      </c>
      <c r="P47" s="17" t="e">
        <f>[2]co19!P43</f>
        <v>#N/A</v>
      </c>
      <c r="Q47" s="17" t="e">
        <f>[2]co19!Q43</f>
        <v>#N/A</v>
      </c>
      <c r="R47" s="17" t="e">
        <f>[2]co19!R43</f>
        <v>#N/A</v>
      </c>
      <c r="S47" s="17" t="e">
        <f>[2]co19!S43</f>
        <v>#N/A</v>
      </c>
      <c r="T47" s="17" t="e">
        <f>[2]co19!T43</f>
        <v>#N/A</v>
      </c>
      <c r="U47" s="17" t="e">
        <f>[2]co19!U43</f>
        <v>#N/A</v>
      </c>
      <c r="V47" s="17" t="e">
        <f>[2]co19!V43</f>
        <v>#N/A</v>
      </c>
      <c r="W47" s="17" t="e">
        <f>[2]co19!W43</f>
        <v>#N/A</v>
      </c>
      <c r="Y47" t="e">
        <f t="shared" si="2"/>
        <v>#N/A</v>
      </c>
      <c r="Z47" t="str">
        <f t="shared" si="3"/>
        <v>-</v>
      </c>
    </row>
    <row r="48" spans="2:26">
      <c r="B48" s="17">
        <v>43</v>
      </c>
      <c r="C48" s="17" t="e">
        <f>[2]co19!C44</f>
        <v>#N/A</v>
      </c>
      <c r="D48" s="17" t="e">
        <f>[2]co19!D44</f>
        <v>#N/A</v>
      </c>
      <c r="E48" s="17" t="e">
        <f>[2]co19!E44</f>
        <v>#N/A</v>
      </c>
      <c r="F48" s="17" t="e">
        <f>[2]co19!F44</f>
        <v>#N/A</v>
      </c>
      <c r="G48" s="17" t="e">
        <f>[2]co19!G44</f>
        <v>#N/A</v>
      </c>
      <c r="H48" s="17" t="e">
        <f>[2]co19!H44</f>
        <v>#N/A</v>
      </c>
      <c r="I48" s="17" t="e">
        <f>[2]co19!I44</f>
        <v>#N/A</v>
      </c>
      <c r="J48" s="17" t="e">
        <f>[2]co19!J44</f>
        <v>#N/A</v>
      </c>
      <c r="K48" s="17" t="e">
        <f>[2]co19!K44</f>
        <v>#N/A</v>
      </c>
      <c r="L48" s="17" t="e">
        <f>[2]co19!L44</f>
        <v>#N/A</v>
      </c>
      <c r="M48" s="17" t="e">
        <f>[2]co19!M44</f>
        <v>#N/A</v>
      </c>
      <c r="N48" s="17" t="e">
        <f>[2]co19!N44</f>
        <v>#N/A</v>
      </c>
      <c r="O48" s="17" t="e">
        <f>[2]co19!O44</f>
        <v>#N/A</v>
      </c>
      <c r="P48" s="17" t="e">
        <f>[2]co19!P44</f>
        <v>#N/A</v>
      </c>
      <c r="Q48" s="17" t="e">
        <f>[2]co19!Q44</f>
        <v>#N/A</v>
      </c>
      <c r="R48" s="17" t="e">
        <f>[2]co19!R44</f>
        <v>#N/A</v>
      </c>
      <c r="S48" s="17" t="e">
        <f>[2]co19!S44</f>
        <v>#N/A</v>
      </c>
      <c r="T48" s="17" t="e">
        <f>[2]co19!T44</f>
        <v>#N/A</v>
      </c>
      <c r="U48" s="17" t="e">
        <f>[2]co19!U44</f>
        <v>#N/A</v>
      </c>
      <c r="V48" s="17" t="e">
        <f>[2]co19!V44</f>
        <v>#N/A</v>
      </c>
      <c r="W48" s="17" t="e">
        <f>[2]co19!W44</f>
        <v>#N/A</v>
      </c>
      <c r="Y48" t="e">
        <f t="shared" si="2"/>
        <v>#N/A</v>
      </c>
      <c r="Z48" t="str">
        <f t="shared" si="3"/>
        <v>-</v>
      </c>
    </row>
    <row r="49" spans="2:26">
      <c r="B49" s="17">
        <v>44</v>
      </c>
      <c r="C49" s="17" t="e">
        <f>[2]co19!C45</f>
        <v>#N/A</v>
      </c>
      <c r="D49" s="17" t="e">
        <f>[2]co19!D45</f>
        <v>#N/A</v>
      </c>
      <c r="E49" s="17" t="e">
        <f>[2]co19!E45</f>
        <v>#N/A</v>
      </c>
      <c r="F49" s="17" t="e">
        <f>[2]co19!F45</f>
        <v>#N/A</v>
      </c>
      <c r="G49" s="17" t="e">
        <f>[2]co19!G45</f>
        <v>#N/A</v>
      </c>
      <c r="H49" s="17" t="e">
        <f>[2]co19!H45</f>
        <v>#N/A</v>
      </c>
      <c r="I49" s="17" t="e">
        <f>[2]co19!I45</f>
        <v>#N/A</v>
      </c>
      <c r="J49" s="17" t="e">
        <f>[2]co19!J45</f>
        <v>#N/A</v>
      </c>
      <c r="K49" s="17" t="e">
        <f>[2]co19!K45</f>
        <v>#N/A</v>
      </c>
      <c r="L49" s="17" t="e">
        <f>[2]co19!L45</f>
        <v>#N/A</v>
      </c>
      <c r="M49" s="17" t="e">
        <f>[2]co19!M45</f>
        <v>#N/A</v>
      </c>
      <c r="N49" s="17" t="e">
        <f>[2]co19!N45</f>
        <v>#N/A</v>
      </c>
      <c r="O49" s="17" t="e">
        <f>[2]co19!O45</f>
        <v>#N/A</v>
      </c>
      <c r="P49" s="17" t="e">
        <f>[2]co19!P45</f>
        <v>#N/A</v>
      </c>
      <c r="Q49" s="17" t="e">
        <f>[2]co19!Q45</f>
        <v>#N/A</v>
      </c>
      <c r="R49" s="17" t="e">
        <f>[2]co19!R45</f>
        <v>#N/A</v>
      </c>
      <c r="S49" s="17" t="e">
        <f>[2]co19!S45</f>
        <v>#N/A</v>
      </c>
      <c r="T49" s="17" t="e">
        <f>[2]co19!T45</f>
        <v>#N/A</v>
      </c>
      <c r="U49" s="17" t="e">
        <f>[2]co19!U45</f>
        <v>#N/A</v>
      </c>
      <c r="V49" s="17" t="e">
        <f>[2]co19!V45</f>
        <v>#N/A</v>
      </c>
      <c r="W49" s="17" t="e">
        <f>[2]co19!W45</f>
        <v>#N/A</v>
      </c>
      <c r="Y49" t="e">
        <f t="shared" si="2"/>
        <v>#N/A</v>
      </c>
      <c r="Z49" t="str">
        <f t="shared" si="3"/>
        <v>-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9068</v>
      </c>
      <c r="D60" s="2">
        <f t="array" ref="D60">+SUM(IF(NOT(ISERROR(D6:D57)),D6:D57))</f>
        <v>189</v>
      </c>
      <c r="E60" s="2">
        <f t="array" ref="E60">+SUM(IF(NOT(ISERROR(E6:E57)),E6:E57))</f>
        <v>160</v>
      </c>
      <c r="F60" s="2">
        <f t="array" ref="F60">+SUM(IF(NOT(ISERROR(F6:F57)),F6:F57))</f>
        <v>198</v>
      </c>
      <c r="G60" s="2">
        <f t="array" ref="G60">+SUM(IF(NOT(ISERROR(G6:G57)),G6:G57))</f>
        <v>93</v>
      </c>
      <c r="H60" s="2">
        <f t="array" ref="H60">+SUM(IF(NOT(ISERROR(H6:H57)),H6:H57))</f>
        <v>78</v>
      </c>
      <c r="I60" s="2">
        <f t="array" ref="I60">+SUM(IF(NOT(ISERROR(I6:I57)),I6:I57))</f>
        <v>59</v>
      </c>
      <c r="J60" s="2">
        <f t="array" ref="J60">+SUM(IF(NOT(ISERROR(J6:J57)),J6:J57))</f>
        <v>65</v>
      </c>
      <c r="K60" s="2">
        <f t="array" ref="K60">+SUM(IF(NOT(ISERROR(K6:K57)),K6:K57))</f>
        <v>72</v>
      </c>
      <c r="L60" s="2">
        <f t="array" ref="L60">+SUM(IF(NOT(ISERROR(L6:L57)),L6:L57))</f>
        <v>51</v>
      </c>
      <c r="M60" s="2">
        <f t="array" ref="M60">+SUM(IF(NOT(ISERROR(M6:M57)),M6:M57))</f>
        <v>69</v>
      </c>
      <c r="N60" s="2">
        <f t="array" ref="N60">+SUM(IF(NOT(ISERROR(N6:N57)),N6:N57))</f>
        <v>75</v>
      </c>
      <c r="O60" s="2">
        <f t="array" ref="O60">+SUM(IF(NOT(ISERROR(O6:O57)),O6:O57))</f>
        <v>379</v>
      </c>
      <c r="P60" s="2">
        <f t="array" ref="P60">+SUM(IF(NOT(ISERROR(P6:P57)),P6:P57))</f>
        <v>344</v>
      </c>
      <c r="Q60" s="2">
        <f t="array" ref="Q60">+SUM(IF(NOT(ISERROR(Q6:Q57)),Q6:Q57))</f>
        <v>769</v>
      </c>
      <c r="R60" s="2">
        <f t="array" ref="R60">+SUM(IF(NOT(ISERROR(R6:R57)),R6:R57))</f>
        <v>823</v>
      </c>
      <c r="S60" s="2">
        <f t="array" ref="S60">+SUM(IF(NOT(ISERROR(S6:S57)),S6:S57))</f>
        <v>892</v>
      </c>
      <c r="T60" s="2">
        <f t="array" ref="T60">+SUM(IF(NOT(ISERROR(T6:T57)),T6:T57))</f>
        <v>1059</v>
      </c>
      <c r="U60" s="2">
        <f t="array" ref="U60">+SUM(IF(NOT(ISERROR(U6:U57)),U6:U57))</f>
        <v>992</v>
      </c>
      <c r="V60" s="2">
        <f t="array" ref="V60">+SUM(IF(NOT(ISERROR(V6:V57)),V6:V57))</f>
        <v>1207</v>
      </c>
      <c r="W60" s="2">
        <f t="array" ref="W60">+SUM(IF(NOT(ISERROR(W6:W57)),W6:W57))</f>
        <v>1494</v>
      </c>
      <c r="X60" s="2"/>
      <c r="Y60" s="2">
        <f>+SUM(D60:W60)</f>
        <v>9068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2.0842523158359065</v>
      </c>
      <c r="E61" s="4">
        <f t="shared" si="4"/>
        <v>1.76444640494045</v>
      </c>
      <c r="F61" s="4">
        <f t="shared" si="4"/>
        <v>2.1835024261138067</v>
      </c>
      <c r="G61" s="4">
        <f t="shared" si="4"/>
        <v>1.0255844728716366</v>
      </c>
      <c r="H61" s="4">
        <f t="shared" si="4"/>
        <v>0.86016762240846922</v>
      </c>
      <c r="I61" s="4">
        <f t="shared" si="4"/>
        <v>0.65063961182179086</v>
      </c>
      <c r="J61" s="4">
        <f t="shared" si="4"/>
        <v>0.71680635200705778</v>
      </c>
      <c r="K61" s="4">
        <f t="shared" si="4"/>
        <v>0.79400088222320242</v>
      </c>
      <c r="L61" s="4">
        <f t="shared" si="4"/>
        <v>0.5624172915747685</v>
      </c>
      <c r="M61" s="4">
        <f t="shared" si="4"/>
        <v>0.76091751213056902</v>
      </c>
      <c r="N61" s="4">
        <f t="shared" si="4"/>
        <v>0.82708425231583593</v>
      </c>
      <c r="O61" s="4">
        <f t="shared" si="4"/>
        <v>4.1795324217026906</v>
      </c>
      <c r="P61" s="4">
        <f t="shared" si="4"/>
        <v>3.7935597706219673</v>
      </c>
      <c r="Q61" s="4">
        <f t="shared" si="4"/>
        <v>8.4803705337450381</v>
      </c>
      <c r="R61" s="4">
        <f t="shared" si="4"/>
        <v>9.0758711954124394</v>
      </c>
      <c r="S61" s="4">
        <f t="shared" si="4"/>
        <v>9.8367887075430076</v>
      </c>
      <c r="T61" s="4">
        <f t="shared" si="4"/>
        <v>11.678429642699603</v>
      </c>
      <c r="U61" s="4">
        <f t="shared" si="4"/>
        <v>10.939567710630788</v>
      </c>
      <c r="V61" s="4">
        <f t="shared" si="4"/>
        <v>13.31054256726952</v>
      </c>
      <c r="W61" s="4">
        <f t="shared" si="4"/>
        <v>16.475518306131452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9068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177</v>
      </c>
      <c r="D108" s="17">
        <f t="shared" si="6"/>
        <v>8</v>
      </c>
      <c r="E108" s="17">
        <f t="shared" si="14"/>
        <v>7</v>
      </c>
      <c r="F108" s="17">
        <f t="shared" si="15"/>
        <v>8</v>
      </c>
      <c r="G108" s="17">
        <f t="shared" si="16"/>
        <v>9</v>
      </c>
      <c r="H108" s="17">
        <f t="shared" si="16"/>
        <v>7</v>
      </c>
      <c r="I108" s="17">
        <f t="shared" si="16"/>
        <v>9</v>
      </c>
      <c r="J108" s="17">
        <f t="shared" si="16"/>
        <v>14</v>
      </c>
      <c r="K108" s="17">
        <f t="shared" si="16"/>
        <v>13</v>
      </c>
      <c r="L108" s="17">
        <f t="shared" si="16"/>
        <v>19</v>
      </c>
      <c r="M108" s="17">
        <f t="shared" si="17"/>
        <v>83</v>
      </c>
      <c r="O108">
        <f t="shared" si="18"/>
        <v>177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>
        <f t="shared" si="5"/>
        <v>120</v>
      </c>
      <c r="D109" s="17">
        <f t="shared" si="6"/>
        <v>4</v>
      </c>
      <c r="E109" s="17">
        <f t="shared" si="14"/>
        <v>12</v>
      </c>
      <c r="F109" s="17">
        <f t="shared" si="15"/>
        <v>2</v>
      </c>
      <c r="G109" s="17">
        <f t="shared" si="16"/>
        <v>6</v>
      </c>
      <c r="H109" s="17">
        <f t="shared" si="16"/>
        <v>7</v>
      </c>
      <c r="I109" s="17">
        <f t="shared" si="16"/>
        <v>12</v>
      </c>
      <c r="J109" s="17">
        <f t="shared" si="16"/>
        <v>10</v>
      </c>
      <c r="K109" s="17">
        <f t="shared" si="16"/>
        <v>12</v>
      </c>
      <c r="L109" s="17">
        <f t="shared" si="16"/>
        <v>15</v>
      </c>
      <c r="M109" s="17">
        <f t="shared" si="17"/>
        <v>40</v>
      </c>
      <c r="O109">
        <f t="shared" si="18"/>
        <v>120</v>
      </c>
      <c r="P109" t="b">
        <f t="shared" si="12"/>
        <v>1</v>
      </c>
      <c r="Q109" t="b">
        <f t="shared" si="13"/>
        <v>1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4"/>
        <v>#N/A</v>
      </c>
      <c r="F110" s="17" t="e">
        <f t="shared" si="15"/>
        <v>#N/A</v>
      </c>
      <c r="G110" s="17" t="e">
        <f t="shared" si="16"/>
        <v>#N/A</v>
      </c>
      <c r="H110" s="17" t="e">
        <f t="shared" si="16"/>
        <v>#N/A</v>
      </c>
      <c r="I110" s="17" t="e">
        <f t="shared" si="16"/>
        <v>#N/A</v>
      </c>
      <c r="J110" s="17" t="e">
        <f t="shared" si="16"/>
        <v>#N/A</v>
      </c>
      <c r="K110" s="17" t="e">
        <f t="shared" si="16"/>
        <v>#N/A</v>
      </c>
      <c r="L110" s="17" t="e">
        <f t="shared" si="16"/>
        <v>#N/A</v>
      </c>
      <c r="M110" s="17" t="e">
        <f t="shared" si="17"/>
        <v>#N/A</v>
      </c>
      <c r="O110" t="e">
        <f t="shared" si="18"/>
        <v>#N/A</v>
      </c>
      <c r="P110" t="str">
        <f t="shared" si="12"/>
        <v>-</v>
      </c>
      <c r="Q110" t="str">
        <f t="shared" si="13"/>
        <v>-</v>
      </c>
    </row>
    <row r="111" spans="2:17">
      <c r="B111" s="17">
        <v>43</v>
      </c>
      <c r="C111" s="17" t="e">
        <f t="shared" si="5"/>
        <v>#N/A</v>
      </c>
      <c r="D111" s="17" t="e">
        <f t="shared" si="6"/>
        <v>#N/A</v>
      </c>
      <c r="E111" s="17" t="e">
        <f t="shared" si="14"/>
        <v>#N/A</v>
      </c>
      <c r="F111" s="17" t="e">
        <f t="shared" si="15"/>
        <v>#N/A</v>
      </c>
      <c r="G111" s="17" t="e">
        <f t="shared" si="16"/>
        <v>#N/A</v>
      </c>
      <c r="H111" s="17" t="e">
        <f t="shared" si="16"/>
        <v>#N/A</v>
      </c>
      <c r="I111" s="17" t="e">
        <f t="shared" si="16"/>
        <v>#N/A</v>
      </c>
      <c r="J111" s="17" t="e">
        <f t="shared" si="16"/>
        <v>#N/A</v>
      </c>
      <c r="K111" s="17" t="e">
        <f t="shared" si="16"/>
        <v>#N/A</v>
      </c>
      <c r="L111" s="17" t="e">
        <f t="shared" si="16"/>
        <v>#N/A</v>
      </c>
      <c r="M111" s="17" t="e">
        <f t="shared" si="17"/>
        <v>#N/A</v>
      </c>
      <c r="O111" t="e">
        <f t="shared" si="18"/>
        <v>#N/A</v>
      </c>
      <c r="P111" t="str">
        <f t="shared" si="12"/>
        <v>-</v>
      </c>
      <c r="Q111" t="str">
        <f t="shared" si="13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4"/>
        <v>#N/A</v>
      </c>
      <c r="F112" s="17" t="e">
        <f t="shared" si="15"/>
        <v>#N/A</v>
      </c>
      <c r="G112" s="17" t="e">
        <f t="shared" si="16"/>
        <v>#N/A</v>
      </c>
      <c r="H112" s="17" t="e">
        <f t="shared" si="16"/>
        <v>#N/A</v>
      </c>
      <c r="I112" s="17" t="e">
        <f t="shared" si="16"/>
        <v>#N/A</v>
      </c>
      <c r="J112" s="17" t="e">
        <f t="shared" si="16"/>
        <v>#N/A</v>
      </c>
      <c r="K112" s="17" t="e">
        <f t="shared" si="16"/>
        <v>#N/A</v>
      </c>
      <c r="L112" s="17" t="e">
        <f t="shared" si="16"/>
        <v>#N/A</v>
      </c>
      <c r="M112" s="17" t="e">
        <f t="shared" si="17"/>
        <v>#N/A</v>
      </c>
      <c r="O112" t="e">
        <f t="shared" si="18"/>
        <v>#N/A</v>
      </c>
      <c r="P112" t="str">
        <f t="shared" si="12"/>
        <v>-</v>
      </c>
      <c r="Q112" t="str">
        <f t="shared" si="13"/>
        <v>-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9068</v>
      </c>
      <c r="D123" s="2">
        <f t="array" ref="D123">SUM(IF(NOT(ISERROR(D69:D121)),D69:D121))</f>
        <v>349</v>
      </c>
      <c r="E123" s="2">
        <f t="array" ref="E123">SUM(IF(NOT(ISERROR(E69:E121)),E69:E121))</f>
        <v>428</v>
      </c>
      <c r="F123" s="2">
        <f t="array" ref="F123">SUM(IF(NOT(ISERROR(F69:F121)),F69:F121))</f>
        <v>332</v>
      </c>
      <c r="G123" s="2">
        <f t="array" ref="G123">SUM(IF(NOT(ISERROR(G69:G121)),G69:G121))</f>
        <v>379</v>
      </c>
      <c r="H123" s="2">
        <f t="array" ref="H123">SUM(IF(NOT(ISERROR(H69:H121)),H69:H121))</f>
        <v>344</v>
      </c>
      <c r="I123" s="2">
        <f t="array" ref="I123">SUM(IF(NOT(ISERROR(I69:I121)),I69:I121))</f>
        <v>769</v>
      </c>
      <c r="J123" s="2">
        <f t="array" ref="J123">SUM(IF(NOT(ISERROR(J69:J121)),J69:J121))</f>
        <v>823</v>
      </c>
      <c r="K123" s="2">
        <f t="array" ref="K123">SUM(IF(NOT(ISERROR(K69:K121)),K69:K121))</f>
        <v>892</v>
      </c>
      <c r="L123" s="2">
        <f t="array" ref="L123">SUM(IF(NOT(ISERROR(L69:L121)),L69:L121))</f>
        <v>1059</v>
      </c>
      <c r="M123" s="2">
        <f t="array" ref="M123">SUM(IF(NOT(ISERROR(M69:M121)),M69:M121))</f>
        <v>3693</v>
      </c>
      <c r="N123" s="2"/>
      <c r="O123" s="2">
        <f>+SUM(D123:M123)</f>
        <v>9068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3.8486987207763566</v>
      </c>
      <c r="E124" s="3">
        <f t="shared" si="19"/>
        <v>4.7198941332157043</v>
      </c>
      <c r="F124" s="3">
        <f t="shared" si="19"/>
        <v>3.6612262902514332</v>
      </c>
      <c r="G124" s="3">
        <f t="shared" si="19"/>
        <v>4.1795324217026906</v>
      </c>
      <c r="H124" s="3">
        <f t="shared" si="19"/>
        <v>3.7935597706219673</v>
      </c>
      <c r="I124" s="3">
        <f t="shared" si="19"/>
        <v>8.4803705337450381</v>
      </c>
      <c r="J124" s="3">
        <f t="shared" si="19"/>
        <v>9.0758711954124394</v>
      </c>
      <c r="K124" s="3">
        <f t="shared" si="19"/>
        <v>9.8367887075430076</v>
      </c>
      <c r="L124" s="3">
        <f t="shared" si="19"/>
        <v>11.678429642699603</v>
      </c>
      <c r="M124" s="3">
        <f t="shared" si="19"/>
        <v>40.72562858403176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9068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2</v>
      </c>
      <c r="E45" s="17">
        <f>[2]ＲＳ!E41</f>
        <v>1</v>
      </c>
      <c r="F45" s="17">
        <f>[2]ＲＳ!F41</f>
        <v>0</v>
      </c>
      <c r="G45" s="17">
        <f>[2]ＲＳ!G41</f>
        <v>1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[2]ＲＳ!C42</f>
        <v>4</v>
      </c>
      <c r="D46" s="27">
        <f>[2]ＲＳ!D42</f>
        <v>2</v>
      </c>
      <c r="E46" s="27">
        <f>[2]ＲＳ!E42</f>
        <v>1</v>
      </c>
      <c r="F46" s="27">
        <f>[2]ＲＳ!F42</f>
        <v>1</v>
      </c>
      <c r="G46" s="27">
        <f>[2]ＲＳ!G42</f>
        <v>0</v>
      </c>
      <c r="H46" s="27">
        <f>[2]ＲＳ!H42</f>
        <v>0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4</v>
      </c>
      <c r="T46" s="22" t="b">
        <f t="shared" si="3"/>
        <v>1</v>
      </c>
    </row>
    <row r="47" spans="2:20">
      <c r="B47" s="17">
        <v>42</v>
      </c>
      <c r="C47" s="17" t="e">
        <f>[2]ＲＳ!C43</f>
        <v>#N/A</v>
      </c>
      <c r="D47" s="17" t="e">
        <f>[2]ＲＳ!D43</f>
        <v>#N/A</v>
      </c>
      <c r="E47" s="17" t="e">
        <f>[2]ＲＳ!E43</f>
        <v>#N/A</v>
      </c>
      <c r="F47" s="17" t="e">
        <f>[2]ＲＳ!F43</f>
        <v>#N/A</v>
      </c>
      <c r="G47" s="17" t="e">
        <f>[2]ＲＳ!G43</f>
        <v>#N/A</v>
      </c>
      <c r="H47" s="17" t="e">
        <f>[2]ＲＳ!H43</f>
        <v>#N/A</v>
      </c>
      <c r="I47" s="17" t="e">
        <f>[2]ＲＳ!I43</f>
        <v>#N/A</v>
      </c>
      <c r="J47" s="17" t="e">
        <f>[2]ＲＳ!J43</f>
        <v>#N/A</v>
      </c>
      <c r="K47" s="17" t="e">
        <f>[2]ＲＳ!K43</f>
        <v>#N/A</v>
      </c>
      <c r="L47" s="17" t="e">
        <f>[2]ＲＳ!L43</f>
        <v>#N/A</v>
      </c>
      <c r="M47" s="17" t="e">
        <f>[2]ＲＳ!M43</f>
        <v>#N/A</v>
      </c>
      <c r="N47" s="17" t="e">
        <f>[2]ＲＳ!N43</f>
        <v>#N/A</v>
      </c>
      <c r="O47" s="17" t="e">
        <f>[2]ＲＳ!O43</f>
        <v>#N/A</v>
      </c>
      <c r="P47" s="17" t="e">
        <f>[2]ＲＳ!P43</f>
        <v>#N/A</v>
      </c>
      <c r="Q47" s="17" t="e">
        <f>[2]ＲＳ!Q43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[2]ＲＳ!C44</f>
        <v>#N/A</v>
      </c>
      <c r="D48" s="27" t="e">
        <f>[2]ＲＳ!D44</f>
        <v>#N/A</v>
      </c>
      <c r="E48" s="27" t="e">
        <f>[2]ＲＳ!E44</f>
        <v>#N/A</v>
      </c>
      <c r="F48" s="27" t="e">
        <f>[2]ＲＳ!F44</f>
        <v>#N/A</v>
      </c>
      <c r="G48" s="27" t="e">
        <f>[2]ＲＳ!G44</f>
        <v>#N/A</v>
      </c>
      <c r="H48" s="27" t="e">
        <f>[2]ＲＳ!H44</f>
        <v>#N/A</v>
      </c>
      <c r="I48" s="27" t="e">
        <f>[2]ＲＳ!I44</f>
        <v>#N/A</v>
      </c>
      <c r="J48" s="27" t="e">
        <f>[2]ＲＳ!J44</f>
        <v>#N/A</v>
      </c>
      <c r="K48" s="27" t="e">
        <f>[2]ＲＳ!K44</f>
        <v>#N/A</v>
      </c>
      <c r="L48" s="27" t="e">
        <f>[2]ＲＳ!L44</f>
        <v>#N/A</v>
      </c>
      <c r="M48" s="27" t="e">
        <f>[2]ＲＳ!M44</f>
        <v>#N/A</v>
      </c>
      <c r="N48" s="27" t="e">
        <f>[2]ＲＳ!N44</f>
        <v>#N/A</v>
      </c>
      <c r="O48" s="27" t="e">
        <f>[2]ＲＳ!O44</f>
        <v>#N/A</v>
      </c>
      <c r="P48" s="27" t="e">
        <f>[2]ＲＳ!P44</f>
        <v>#N/A</v>
      </c>
      <c r="Q48" s="27" t="e">
        <f>[2]ＲＳ!Q44</f>
        <v>#N/A</v>
      </c>
      <c r="R48" s="22"/>
      <c r="S48" s="22" t="e">
        <f t="shared" si="2"/>
        <v>#N/A</v>
      </c>
      <c r="T48" s="22" t="str">
        <f t="shared" si="3"/>
        <v>-</v>
      </c>
    </row>
    <row r="49" spans="2:20">
      <c r="B49" s="17">
        <v>44</v>
      </c>
      <c r="C49" s="17" t="e">
        <f>[2]ＲＳ!C45</f>
        <v>#N/A</v>
      </c>
      <c r="D49" s="17" t="e">
        <f>[2]ＲＳ!D45</f>
        <v>#N/A</v>
      </c>
      <c r="E49" s="17" t="e">
        <f>[2]ＲＳ!E45</f>
        <v>#N/A</v>
      </c>
      <c r="F49" s="17" t="e">
        <f>[2]ＲＳ!F45</f>
        <v>#N/A</v>
      </c>
      <c r="G49" s="17" t="e">
        <f>[2]ＲＳ!G45</f>
        <v>#N/A</v>
      </c>
      <c r="H49" s="17" t="e">
        <f>[2]ＲＳ!H45</f>
        <v>#N/A</v>
      </c>
      <c r="I49" s="17" t="e">
        <f>[2]ＲＳ!I45</f>
        <v>#N/A</v>
      </c>
      <c r="J49" s="17" t="e">
        <f>[2]ＲＳ!J45</f>
        <v>#N/A</v>
      </c>
      <c r="K49" s="17" t="e">
        <f>[2]ＲＳ!K45</f>
        <v>#N/A</v>
      </c>
      <c r="L49" s="17" t="e">
        <f>[2]ＲＳ!L45</f>
        <v>#N/A</v>
      </c>
      <c r="M49" s="17" t="e">
        <f>[2]ＲＳ!M45</f>
        <v>#N/A</v>
      </c>
      <c r="N49" s="17" t="e">
        <f>[2]ＲＳ!N45</f>
        <v>#N/A</v>
      </c>
      <c r="O49" s="17" t="e">
        <f>[2]ＲＳ!O45</f>
        <v>#N/A</v>
      </c>
      <c r="P49" s="17" t="e">
        <f>[2]ＲＳ!P45</f>
        <v>#N/A</v>
      </c>
      <c r="Q49" s="17" t="e">
        <f>[2]ＲＳ!Q45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1377</v>
      </c>
      <c r="D60" s="2">
        <f t="array" ref="D60">+SUM(IF(NOT(ISERROR(D6:D57)),D6:D57))</f>
        <v>371</v>
      </c>
      <c r="E60" s="2">
        <f t="array" ref="E60">+SUM(IF(NOT(ISERROR(E6:E57)),E6:E57))</f>
        <v>434</v>
      </c>
      <c r="F60" s="2">
        <f t="array" ref="F60">+SUM(IF(NOT(ISERROR(F6:F57)),F6:F57))</f>
        <v>363</v>
      </c>
      <c r="G60" s="2">
        <f t="array" ref="G60">+SUM(IF(NOT(ISERROR(G6:G57)),G6:G57))</f>
        <v>125</v>
      </c>
      <c r="H60" s="2">
        <f t="array" ref="H60">+SUM(IF(NOT(ISERROR(H6:H57)),H6:H57))</f>
        <v>33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4</v>
      </c>
      <c r="R60" s="2"/>
      <c r="S60" s="2">
        <f>SUM(D60:Q60)</f>
        <v>1377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26.942628903413219</v>
      </c>
      <c r="E61" s="4">
        <f t="shared" si="4"/>
        <v>31.517792302106031</v>
      </c>
      <c r="F61" s="4">
        <f t="shared" si="4"/>
        <v>26.361655773420477</v>
      </c>
      <c r="G61" s="4">
        <f t="shared" si="4"/>
        <v>9.0777051561365276</v>
      </c>
      <c r="H61" s="4">
        <f t="shared" si="4"/>
        <v>2.3965141612200433</v>
      </c>
      <c r="I61" s="4">
        <f t="shared" si="4"/>
        <v>2.0334059549745822</v>
      </c>
      <c r="J61" s="4">
        <f t="shared" si="4"/>
        <v>0.36310820624546114</v>
      </c>
      <c r="K61" s="4">
        <f t="shared" si="4"/>
        <v>0.50835148874364555</v>
      </c>
      <c r="L61" s="4">
        <f t="shared" si="4"/>
        <v>0.14524328249818447</v>
      </c>
      <c r="M61" s="4">
        <f t="shared" si="4"/>
        <v>0.2178649237472767</v>
      </c>
      <c r="N61" s="4">
        <f t="shared" si="4"/>
        <v>0</v>
      </c>
      <c r="O61" s="4">
        <f t="shared" si="4"/>
        <v>0.14524328249818447</v>
      </c>
      <c r="P61" s="4">
        <f t="shared" si="4"/>
        <v>0</v>
      </c>
      <c r="Q61" s="4">
        <f t="shared" si="4"/>
        <v>0.29048656499636893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1377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100.00000000000001</v>
      </c>
      <c r="D68">
        <f>D61</f>
        <v>26.942628903413219</v>
      </c>
      <c r="E68">
        <f>E61</f>
        <v>31.517792302106031</v>
      </c>
      <c r="F68">
        <f>F61</f>
        <v>26.361655773420477</v>
      </c>
      <c r="G68">
        <f>G61</f>
        <v>9.0777051561365276</v>
      </c>
      <c r="H68">
        <f>H61</f>
        <v>2.3965141612200433</v>
      </c>
      <c r="I68">
        <f>SUM(I61:Q61)</f>
        <v>3.7037037037037037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[2]咽頭!C41</f>
        <v>14</v>
      </c>
      <c r="D45" s="17">
        <f>[2]咽頭!D41</f>
        <v>1</v>
      </c>
      <c r="E45" s="17">
        <f>[2]咽頭!E41</f>
        <v>1</v>
      </c>
      <c r="F45" s="17">
        <f>[2]咽頭!F41</f>
        <v>5</v>
      </c>
      <c r="G45" s="17">
        <f>[2]咽頭!G41</f>
        <v>3</v>
      </c>
      <c r="H45" s="17">
        <f>[2]咽頭!H41</f>
        <v>0</v>
      </c>
      <c r="I45" s="17">
        <f>[2]咽頭!I41</f>
        <v>0</v>
      </c>
      <c r="J45" s="17">
        <f>[2]咽頭!J41</f>
        <v>3</v>
      </c>
      <c r="K45" s="17">
        <f>[2]咽頭!K41</f>
        <v>0</v>
      </c>
      <c r="L45" s="17">
        <f>[2]咽頭!L41</f>
        <v>1</v>
      </c>
      <c r="M45" s="17">
        <f>[2]咽頭!M41</f>
        <v>0</v>
      </c>
      <c r="N45" s="17">
        <f>[2]咽頭!N41</f>
        <v>0</v>
      </c>
      <c r="O45" s="17">
        <f>[2]咽頭!O41</f>
        <v>0</v>
      </c>
      <c r="P45" s="17">
        <f>[2]咽頭!P41</f>
        <v>0</v>
      </c>
      <c r="Q45" s="17">
        <f>[2]咽頭!Q41</f>
        <v>0</v>
      </c>
      <c r="S45">
        <f t="shared" si="2"/>
        <v>14</v>
      </c>
      <c r="T45" t="b">
        <f t="shared" si="3"/>
        <v>1</v>
      </c>
    </row>
    <row r="46" spans="2:20">
      <c r="B46" s="18">
        <v>41</v>
      </c>
      <c r="C46" s="27">
        <f>[2]咽頭!C42</f>
        <v>6</v>
      </c>
      <c r="D46" s="27">
        <f>[2]咽頭!D42</f>
        <v>0</v>
      </c>
      <c r="E46" s="27">
        <f>[2]咽頭!E42</f>
        <v>1</v>
      </c>
      <c r="F46" s="27">
        <f>[2]咽頭!F42</f>
        <v>4</v>
      </c>
      <c r="G46" s="27">
        <f>[2]咽頭!G42</f>
        <v>0</v>
      </c>
      <c r="H46" s="27">
        <f>[2]咽頭!H42</f>
        <v>1</v>
      </c>
      <c r="I46" s="27">
        <f>[2]咽頭!I42</f>
        <v>0</v>
      </c>
      <c r="J46" s="27">
        <f>[2]咽頭!J42</f>
        <v>0</v>
      </c>
      <c r="K46" s="27">
        <f>[2]咽頭!K42</f>
        <v>0</v>
      </c>
      <c r="L46" s="27">
        <f>[2]咽頭!L42</f>
        <v>0</v>
      </c>
      <c r="M46" s="27">
        <f>[2]咽頭!M42</f>
        <v>0</v>
      </c>
      <c r="N46" s="27">
        <f>[2]咽頭!N42</f>
        <v>0</v>
      </c>
      <c r="O46" s="27">
        <f>[2]咽頭!O42</f>
        <v>0</v>
      </c>
      <c r="P46" s="27">
        <f>[2]咽頭!P42</f>
        <v>0</v>
      </c>
      <c r="Q46" s="27">
        <f>[2]咽頭!Q42</f>
        <v>0</v>
      </c>
      <c r="R46" s="25"/>
      <c r="S46" s="25">
        <f t="shared" si="2"/>
        <v>6</v>
      </c>
      <c r="T46" s="25" t="b">
        <f t="shared" si="3"/>
        <v>1</v>
      </c>
    </row>
    <row r="47" spans="2:20">
      <c r="B47" s="17">
        <v>42</v>
      </c>
      <c r="C47" s="17" t="e">
        <f>[2]咽頭!C43</f>
        <v>#N/A</v>
      </c>
      <c r="D47" s="17" t="e">
        <f>[2]咽頭!D43</f>
        <v>#N/A</v>
      </c>
      <c r="E47" s="17" t="e">
        <f>[2]咽頭!E43</f>
        <v>#N/A</v>
      </c>
      <c r="F47" s="17" t="e">
        <f>[2]咽頭!F43</f>
        <v>#N/A</v>
      </c>
      <c r="G47" s="17" t="e">
        <f>[2]咽頭!G43</f>
        <v>#N/A</v>
      </c>
      <c r="H47" s="17" t="e">
        <f>[2]咽頭!H43</f>
        <v>#N/A</v>
      </c>
      <c r="I47" s="17" t="e">
        <f>[2]咽頭!I43</f>
        <v>#N/A</v>
      </c>
      <c r="J47" s="17" t="e">
        <f>[2]咽頭!J43</f>
        <v>#N/A</v>
      </c>
      <c r="K47" s="17" t="e">
        <f>[2]咽頭!K43</f>
        <v>#N/A</v>
      </c>
      <c r="L47" s="17" t="e">
        <f>[2]咽頭!L43</f>
        <v>#N/A</v>
      </c>
      <c r="M47" s="17" t="e">
        <f>[2]咽頭!M43</f>
        <v>#N/A</v>
      </c>
      <c r="N47" s="17" t="e">
        <f>[2]咽頭!N43</f>
        <v>#N/A</v>
      </c>
      <c r="O47" s="17" t="e">
        <f>[2]咽頭!O43</f>
        <v>#N/A</v>
      </c>
      <c r="P47" s="17" t="e">
        <f>[2]咽頭!P43</f>
        <v>#N/A</v>
      </c>
      <c r="Q47" s="17" t="e">
        <f>[2]咽頭!Q43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[2]咽頭!C44</f>
        <v>#N/A</v>
      </c>
      <c r="D48" s="27" t="e">
        <f>[2]咽頭!D44</f>
        <v>#N/A</v>
      </c>
      <c r="E48" s="27" t="e">
        <f>[2]咽頭!E44</f>
        <v>#N/A</v>
      </c>
      <c r="F48" s="27" t="e">
        <f>[2]咽頭!F44</f>
        <v>#N/A</v>
      </c>
      <c r="G48" s="27" t="e">
        <f>[2]咽頭!G44</f>
        <v>#N/A</v>
      </c>
      <c r="H48" s="27" t="e">
        <f>[2]咽頭!H44</f>
        <v>#N/A</v>
      </c>
      <c r="I48" s="27" t="e">
        <f>[2]咽頭!I44</f>
        <v>#N/A</v>
      </c>
      <c r="J48" s="27" t="e">
        <f>[2]咽頭!J44</f>
        <v>#N/A</v>
      </c>
      <c r="K48" s="27" t="e">
        <f>[2]咽頭!K44</f>
        <v>#N/A</v>
      </c>
      <c r="L48" s="27" t="e">
        <f>[2]咽頭!L44</f>
        <v>#N/A</v>
      </c>
      <c r="M48" s="27" t="e">
        <f>[2]咽頭!M44</f>
        <v>#N/A</v>
      </c>
      <c r="N48" s="27" t="e">
        <f>[2]咽頭!N44</f>
        <v>#N/A</v>
      </c>
      <c r="O48" s="27" t="e">
        <f>[2]咽頭!O44</f>
        <v>#N/A</v>
      </c>
      <c r="P48" s="27" t="e">
        <f>[2]咽頭!P44</f>
        <v>#N/A</v>
      </c>
      <c r="Q48" s="27" t="e">
        <f>[2]咽頭!Q44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[2]咽頭!C45</f>
        <v>#N/A</v>
      </c>
      <c r="D49" s="17" t="e">
        <f>[2]咽頭!D45</f>
        <v>#N/A</v>
      </c>
      <c r="E49" s="17" t="e">
        <f>[2]咽頭!E45</f>
        <v>#N/A</v>
      </c>
      <c r="F49" s="17" t="e">
        <f>[2]咽頭!F45</f>
        <v>#N/A</v>
      </c>
      <c r="G49" s="17" t="e">
        <f>[2]咽頭!G45</f>
        <v>#N/A</v>
      </c>
      <c r="H49" s="17" t="e">
        <f>[2]咽頭!H45</f>
        <v>#N/A</v>
      </c>
      <c r="I49" s="17" t="e">
        <f>[2]咽頭!I45</f>
        <v>#N/A</v>
      </c>
      <c r="J49" s="17" t="e">
        <f>[2]咽頭!J45</f>
        <v>#N/A</v>
      </c>
      <c r="K49" s="17" t="e">
        <f>[2]咽頭!K45</f>
        <v>#N/A</v>
      </c>
      <c r="L49" s="17" t="e">
        <f>[2]咽頭!L45</f>
        <v>#N/A</v>
      </c>
      <c r="M49" s="17" t="e">
        <f>[2]咽頭!M45</f>
        <v>#N/A</v>
      </c>
      <c r="N49" s="17" t="e">
        <f>[2]咽頭!N45</f>
        <v>#N/A</v>
      </c>
      <c r="O49" s="17" t="e">
        <f>[2]咽頭!O45</f>
        <v>#N/A</v>
      </c>
      <c r="P49" s="17" t="e">
        <f>[2]咽頭!P45</f>
        <v>#N/A</v>
      </c>
      <c r="Q49" s="17" t="e">
        <f>[2]咽頭!Q45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442</v>
      </c>
      <c r="D60" s="2">
        <f t="array" ref="D60">+SUM(IF(NOT(ISERROR(D6:D58)),D6:D58))</f>
        <v>3</v>
      </c>
      <c r="E60" s="2">
        <f t="array" ref="E60">+SUM(IF(NOT(ISERROR(E6:E58)),E6:E58))</f>
        <v>82</v>
      </c>
      <c r="F60" s="2">
        <f t="array" ref="F60">+SUM(IF(NOT(ISERROR(F6:F58)),F6:F58))</f>
        <v>221</v>
      </c>
      <c r="G60" s="2">
        <f t="array" ref="G60">+SUM(IF(NOT(ISERROR(G6:G58)),G6:G58))</f>
        <v>52</v>
      </c>
      <c r="H60" s="2">
        <f t="array" ref="H60">+SUM(IF(NOT(ISERROR(H6:H58)),H6:H58))</f>
        <v>24</v>
      </c>
      <c r="I60" s="2">
        <f t="array" ref="I60">+SUM(IF(NOT(ISERROR(I6:I58)),I6:I58))</f>
        <v>19</v>
      </c>
      <c r="J60" s="2">
        <f t="array" ref="J60">+SUM(IF(NOT(ISERROR(J6:J58)),J6:J58))</f>
        <v>23</v>
      </c>
      <c r="K60" s="2">
        <f t="array" ref="K60">+SUM(IF(NOT(ISERROR(K6:K58)),K6:K58))</f>
        <v>3</v>
      </c>
      <c r="L60" s="2">
        <f t="array" ref="L60">+SUM(IF(NOT(ISERROR(L6:L58)),L6:L58))</f>
        <v>5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2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442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0.67873303167420818</v>
      </c>
      <c r="E61" s="4">
        <f t="shared" si="4"/>
        <v>18.552036199095024</v>
      </c>
      <c r="F61" s="4">
        <f t="shared" si="4"/>
        <v>50</v>
      </c>
      <c r="G61" s="4">
        <f t="shared" si="4"/>
        <v>11.76470588235294</v>
      </c>
      <c r="H61" s="4">
        <f t="shared" si="4"/>
        <v>5.4298642533936654</v>
      </c>
      <c r="I61" s="4">
        <f t="shared" si="4"/>
        <v>4.2986425339366514</v>
      </c>
      <c r="J61" s="4">
        <f t="shared" si="4"/>
        <v>5.2036199095022626</v>
      </c>
      <c r="K61" s="4">
        <f t="shared" si="4"/>
        <v>0.67873303167420818</v>
      </c>
      <c r="L61" s="4">
        <f t="shared" si="4"/>
        <v>1.1312217194570136</v>
      </c>
      <c r="M61" s="4">
        <f t="shared" si="4"/>
        <v>0.67873303167420818</v>
      </c>
      <c r="N61" s="4">
        <f t="shared" si="4"/>
        <v>0.45248868778280549</v>
      </c>
      <c r="O61" s="4">
        <f t="shared" si="4"/>
        <v>0.45248868778280549</v>
      </c>
      <c r="P61" s="4">
        <f t="shared" si="4"/>
        <v>0.22624434389140274</v>
      </c>
      <c r="Q61" s="4">
        <f t="shared" si="4"/>
        <v>0.45248868778280549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442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2025-10-15T06:56:25Z</cp:lastPrinted>
  <dcterms:created xsi:type="dcterms:W3CDTF">2019-07-19T07:58:40Z</dcterms:created>
  <dcterms:modified xsi:type="dcterms:W3CDTF">2025-10-15T06:57:06Z</dcterms:modified>
</cp:coreProperties>
</file>